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6.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265" windowHeight="5820" activeTab="0"/>
  </bookViews>
  <sheets>
    <sheet name="GAP Report"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<sst xmlns="http://schemas.openxmlformats.org/spreadsheetml/2006/main" count="1048" uniqueCount="487">
  <si>
    <t>The data showed a slight improvement in terms of non-TAKS indicators.  There was also a general drop in dual credit enrollment, especially for African American and Hispanic students.</t>
  </si>
  <si>
    <t>The data in 2004 also showed that African American, Hispanic, and economically disadvantaged students were less likely to persist in postsecondary education.  Also evident in the data were shortages of teachers in TAKS tested certification areas.  The data showed an increase in the supply of teachers in general, but not of teachers of color.</t>
  </si>
  <si>
    <t xml:space="preserve">• A focus on the role of counselors and student services personnel,
• Examination of counselor certifications, preparation, and experience to support the academic success of students,  
• Continued tracking of the qualifications of teachers including substitute teachers, 
• Examination of the extent to which regional teacher education programs prepare teachers to work in urban districts,
• Study of articulation between community colleges and university teacher education programs, and 
• Including successful member practices in remediation in secondary education in future Gap reports.
</t>
  </si>
  <si>
    <r>
      <t xml:space="preserve">In the 2005 update, several environmental changes that would impact schools were identified.  These changes included the increasing stakes of the TAKS, the focus on the large comprehensive high school, and uncertainty about the requirements of the Teacher Quality provisions of NCLB. In June 2004, the Texas Education Agency initiated the Texas Student Support Initiative. Poor student performance in high school continued to be the focus of national reports such as </t>
    </r>
    <r>
      <rPr>
        <i/>
        <sz val="12"/>
        <rFont val="Times New Roman"/>
        <family val="1"/>
      </rPr>
      <t>Stalled in Secondary</t>
    </r>
    <r>
      <rPr>
        <sz val="12"/>
        <rFont val="Times New Roman"/>
        <family val="1"/>
      </rPr>
      <t>(Education Trust, 2005) and</t>
    </r>
    <r>
      <rPr>
        <i/>
        <sz val="12"/>
        <rFont val="Times New Roman"/>
        <family val="1"/>
      </rPr>
      <t xml:space="preserve"> Getting it Done</t>
    </r>
    <r>
      <rPr>
        <sz val="12"/>
        <rFont val="Times New Roman"/>
        <family val="1"/>
      </rPr>
      <t>(National Governors Association, 2005). Recommendations from these reports led to a call at the federal level for a rigorous college preparatory curriculum and increased opportunities for underrepresented youth to experience college-level learning.  Because of the state and national focus on the high school, the Council decided to continue its concentration on the senior year of high school. Also, data showing the extent of student participation in student-centered intervention programs in college were added.</t>
    </r>
  </si>
  <si>
    <t>With regard to teacher preparation and certification, there continued to be a shortage of teachers certified in areas tested by the TAKS.  Also evident was the low number of teachers of color in relation to the number of students of color in the region.  Alternative teacher certification programs surpassed the traditional program in the numbers of teachers prepared in the region.</t>
  </si>
  <si>
    <r>
      <t xml:space="preserve">Education Trust, The (2005). </t>
    </r>
    <r>
      <rPr>
        <i/>
        <sz val="12"/>
        <rFont val="Times New Roman"/>
        <family val="1"/>
      </rPr>
      <t>Stalled in secondary: A look at student achievement since the No Child Left Behind Act.</t>
    </r>
    <r>
      <rPr>
        <sz val="12"/>
        <rFont val="Times New Roman"/>
        <family val="1"/>
      </rPr>
      <t>Washington, DC: Author.</t>
    </r>
  </si>
  <si>
    <r>
      <t xml:space="preserve">National Governors Association. (2005). </t>
    </r>
    <r>
      <rPr>
        <i/>
        <sz val="12"/>
        <rFont val="Times New Roman"/>
        <family val="1"/>
      </rPr>
      <t xml:space="preserve">Getting it done: Ten steps to a state action agenda. </t>
    </r>
    <r>
      <rPr>
        <sz val="12"/>
        <rFont val="Times New Roman"/>
        <family val="1"/>
      </rPr>
      <t>Washington, DC: Author.</t>
    </r>
  </si>
  <si>
    <r>
      <t xml:space="preserve">In DeSoto ISD, “the main thing is that the main thing is the main thing,” and the main thing is student learning.  As a district we have combined researched best practices into a DeSoto plan named the </t>
    </r>
    <r>
      <rPr>
        <i/>
        <sz val="12"/>
        <rFont val="Times New Roman"/>
        <family val="1"/>
      </rPr>
      <t>DeSoto ISD Academic Excellence by Design</t>
    </r>
    <r>
      <rPr>
        <sz val="12"/>
        <rFont val="Times New Roman"/>
        <family val="1"/>
      </rPr>
      <t xml:space="preserve">to ensure that academic systems are in place to be responsive and proactive to student needs, thereby promoting increased learning.  </t>
    </r>
    <r>
      <rPr>
        <i/>
        <sz val="12"/>
        <rFont val="Times New Roman"/>
        <family val="1"/>
      </rPr>
      <t>The Academic Excellence by Design</t>
    </r>
    <r>
      <rPr>
        <sz val="12"/>
        <rFont val="Times New Roman"/>
        <family val="1"/>
      </rPr>
      <t xml:space="preserve"> integrates Academic Standards, Frequent Monitoring, and Strategic and Systemic Adjustments.  Academic standards ensure that curriculum, instruction, and assessment are precisely aligned with state standards and curriculum.  Professional development also aligns to support student learning.  Parent communication focused on student learning, instruction, and assessment is provided to parents and the community on various levels from the classroom teacher to regular Superintendent/parent forums and correspondence from the Superintendent.  The new Portrait of a Graduate is </t>
    </r>
  </si>
  <si>
    <t>LULAC National Education Service Centers</t>
  </si>
  <si>
    <t xml:space="preserve">LULAC National Education Service Centers offer a Math and Science Core where students can participate in remedial math and science courses and receive tutoring to address areas of weakness. They offer this service to over 900 students per year.  The student groups are high school seniors, 9-11th graders, and middle school students.  They also offer a number of highly successful programs for students in partnership with business partners including ExxonMobil, AT&amp;T, and Proctor &amp; Gamble. </t>
  </si>
  <si>
    <t xml:space="preserve">Appendix A
Summary of Earlier Gap Analysis Reports and Updates
</t>
  </si>
  <si>
    <t xml:space="preserve">Appendix B
Best Practices
North Texas P-16 Council 
Fall 2006
</t>
  </si>
  <si>
    <r>
      <t xml:space="preserve">Texas Education Agency (2006b).  </t>
    </r>
    <r>
      <rPr>
        <i/>
        <sz val="12"/>
        <rFont val="Times New Roman"/>
        <family val="1"/>
      </rPr>
      <t>TEA’s House Bill 1 Information Site</t>
    </r>
    <r>
      <rPr>
        <sz val="12"/>
        <rFont val="Times New Roman"/>
        <family val="1"/>
      </rPr>
      <t>.  Retrieved August 3, 2006, from HB1@tea.state.tx.us.</t>
    </r>
  </si>
  <si>
    <r>
      <t xml:space="preserve">Texas Education Agency, Office of Accountability and Data Quality, Division of Performance Reporting. (2006c). </t>
    </r>
    <r>
      <rPr>
        <i/>
        <sz val="12"/>
        <rFont val="Times New Roman"/>
        <family val="1"/>
      </rPr>
      <t>2006 Adequate yearly progress (AYP) guide for Texas public school districts and campuses.</t>
    </r>
    <r>
      <rPr>
        <sz val="12"/>
        <rFont val="Times New Roman"/>
        <family val="1"/>
      </rPr>
      <t xml:space="preserve"> http:www.tea.state.tx.us/ayp/2005/index.html</t>
    </r>
  </si>
  <si>
    <r>
      <t xml:space="preserve">Texas Education Code, Chapter 74, Subchapter E. (n.d.) </t>
    </r>
    <r>
      <rPr>
        <i/>
        <sz val="12"/>
        <rFont val="Times New Roman"/>
        <family val="1"/>
      </rPr>
      <t>Graduation requirements beginning with school year 2004-2005</t>
    </r>
    <r>
      <rPr>
        <sz val="12"/>
        <rFont val="Times New Roman"/>
        <family val="1"/>
      </rPr>
      <t>.  Retrieved August 3, 2006, from http://wwww.tea.state.tx.us/rules/tac/chapter074/ch074e.html</t>
    </r>
  </si>
  <si>
    <r>
      <t xml:space="preserve">Couturier, L. K. &amp; Cunningham, A. F. (2006, April). </t>
    </r>
    <r>
      <rPr>
        <i/>
        <sz val="12"/>
        <rFont val="Times New Roman"/>
        <family val="1"/>
      </rPr>
      <t>Convergence: Trends threatening to narrow college opportunity in America</t>
    </r>
    <r>
      <rPr>
        <sz val="12"/>
        <rFont val="Times New Roman"/>
        <family val="1"/>
      </rPr>
      <t xml:space="preserve">. Washington, DC: Institute for Higher Education Policy.  </t>
    </r>
  </si>
  <si>
    <r>
      <t xml:space="preserve">Fuller, E. (2002). Elements of the demand for Texas public school teachers.  </t>
    </r>
    <r>
      <rPr>
        <i/>
        <sz val="12"/>
        <rFont val="Times New Roman"/>
        <family val="1"/>
      </rPr>
      <t>SBEC Issue Brief</t>
    </r>
    <r>
      <rPr>
        <sz val="12"/>
        <rFont val="Times New Roman"/>
        <family val="1"/>
      </rPr>
      <t>, 2002-02.</t>
    </r>
  </si>
  <si>
    <r>
      <t xml:space="preserve">National Center for Public Policy and Higher Education (2006).  </t>
    </r>
    <r>
      <rPr>
        <i/>
        <sz val="12"/>
        <rFont val="Times New Roman"/>
        <family val="1"/>
      </rPr>
      <t xml:space="preserve">Measuring up 2006: The state report card on higher education: Texas. </t>
    </r>
    <r>
      <rPr>
        <sz val="12"/>
        <rFont val="Times New Roman"/>
        <family val="1"/>
      </rPr>
      <t>Retrieved August 14, 2006 from www.highereducation.org</t>
    </r>
  </si>
  <si>
    <r>
      <t xml:space="preserve">Texas Association of School Boards, HR Services Division. (2006, June). TEA to revise Texas’ highly qualified teacher plan. </t>
    </r>
    <r>
      <rPr>
        <i/>
        <sz val="12"/>
        <rFont val="Times New Roman"/>
        <family val="1"/>
      </rPr>
      <t>HR Exchange</t>
    </r>
    <r>
      <rPr>
        <sz val="12"/>
        <rFont val="Times New Roman"/>
        <family val="1"/>
      </rPr>
      <t xml:space="preserve">, </t>
    </r>
    <r>
      <rPr>
        <i/>
        <sz val="12"/>
        <rFont val="Times New Roman"/>
        <family val="1"/>
      </rPr>
      <t>12</t>
    </r>
    <r>
      <rPr>
        <sz val="12"/>
        <rFont val="Times New Roman"/>
        <family val="1"/>
      </rPr>
      <t>(8). Retrieved August 8, 2006, from www.tasb.org/services/hr_services/hrx/vil12/no8/tea_to_revise_texas/html</t>
    </r>
  </si>
  <si>
    <r>
      <t xml:space="preserve">Texas Higher Education Coordinating Board (2006, July).  </t>
    </r>
    <r>
      <rPr>
        <i/>
        <sz val="12"/>
        <rFont val="Times New Roman"/>
        <family val="1"/>
      </rPr>
      <t>Closing the gaps by 2015: 2006 progress report</t>
    </r>
    <r>
      <rPr>
        <sz val="12"/>
        <rFont val="Times New Roman"/>
        <family val="1"/>
      </rPr>
      <t>.  Retrieved August 14, 2006, from www.thecb.state.tx.us/ClosingTheGaps</t>
    </r>
  </si>
  <si>
    <t>Keeping these areas in mind for further research, the Gap Analysis Task Group, a subcommittee of the P-16 Council, decided to focus first on dual credit/concurrent enrollment because of the potential of this strategy to bridge the transition from high school to college. The Council recommended the addition of vertical cross-level alignment and teacher recruitment and preparation programs as areas of activity in 2003-2004.</t>
  </si>
  <si>
    <t>2004 Gap Analysis Update</t>
  </si>
  <si>
    <r>
      <t>The major gaps identified in 2004 included:</t>
    </r>
    <r>
      <rPr>
        <b/>
        <sz val="12"/>
        <rFont val="Times New Roman"/>
        <family val="1"/>
      </rPr>
      <t xml:space="preserve"> </t>
    </r>
  </si>
  <si>
    <t>Several new recommendations from the 2004 report that provided a framework for continuing work. These included:</t>
  </si>
  <si>
    <t>2005 Gap Analysis Update</t>
  </si>
  <si>
    <t xml:space="preserve">Findings of the 2005 report indicated that African American and Hispanic students scored lower than white students on all TAKS indicators. This was especially evident in lower science and mathematics scores for African American and Hispanic students and lower percentages of African American and Hispanic students enrolled in advanced courses, testing in advanced placement courses and achieving acceptable scores on college entrance examinations. </t>
  </si>
  <si>
    <t>The rate of college entry for Texas high school students was low compared to the nation.  In the regions represented by the Council, there was enhancement of community college and university programs that support students as they transition into college.</t>
  </si>
  <si>
    <t>Dallas County Community College District</t>
  </si>
  <si>
    <t>It appears that over half of African American and Hispanic students who enter community college in the region require remediation, and nearly half of white students need remediation before proceeding into the college curriculum.  Over the two years studied, there was an increase in the number of white students receiving remediation, while the numbers of African American and Hispanic students decreased very slightly at most community colleges.</t>
  </si>
  <si>
    <t>Table 44</t>
  </si>
  <si>
    <r>
      <t>Organisation [</t>
    </r>
    <r>
      <rPr>
        <i/>
        <sz val="12"/>
        <rFont val="Times New Roman"/>
        <family val="1"/>
      </rPr>
      <t>sic</t>
    </r>
    <r>
      <rPr>
        <sz val="12"/>
        <rFont val="Times New Roman"/>
        <family val="1"/>
      </rPr>
      <t xml:space="preserve">] for Economic Cooperation and Development (2006).  </t>
    </r>
    <r>
      <rPr>
        <i/>
        <sz val="12"/>
        <rFont val="Times New Roman"/>
        <family val="1"/>
      </rPr>
      <t>Education at a glance, 2006.</t>
    </r>
    <r>
      <rPr>
        <sz val="12"/>
        <rFont val="Times New Roman"/>
        <family val="1"/>
      </rPr>
      <t xml:space="preserve">  Retrieved October 3, 2006, from http://www.oecd.org/edu/eag2006/</t>
    </r>
  </si>
  <si>
    <t>Among Council members, UT Arlington has shown steady improvement in this six year college graduation rate over time.</t>
  </si>
  <si>
    <t>Table 45</t>
  </si>
  <si>
    <t>Part 1</t>
  </si>
  <si>
    <t>Executive Summary</t>
  </si>
  <si>
    <t>Introduction to the 2006 Report</t>
  </si>
  <si>
    <t>Demographic References for this Report</t>
  </si>
  <si>
    <t>AYP and Accountability Ratings for Member School Districts</t>
  </si>
  <si>
    <t>Part 2</t>
  </si>
  <si>
    <t>Gap Analysis for K-12 Education</t>
  </si>
  <si>
    <t>11th Grade TAKS Results</t>
  </si>
  <si>
    <t>Dropout Rate Comparison to National Data</t>
  </si>
  <si>
    <t>Tracing the Gaps Across the Grades</t>
  </si>
  <si>
    <t>Performance on Non-TAKS Indicators</t>
  </si>
  <si>
    <t>Summary of K-12 Findings</t>
  </si>
  <si>
    <t>Part 3</t>
  </si>
  <si>
    <t>Student Success in Postsecondary Education</t>
  </si>
  <si>
    <t>Summary of Postsecondary Gaps</t>
  </si>
  <si>
    <t>Areas of Teacher Shortage of Qualified Teachers</t>
  </si>
  <si>
    <t>Appendix A:  Summary of Earlier Gap Analysis Reports and Updates</t>
  </si>
  <si>
    <t>Appendix B:  Best Practices North Texas P-16 Council Fall 2006</t>
  </si>
  <si>
    <t>1.   Percentage of Population Distribution by Ethnicity for Selected North Texas Counties</t>
  </si>
  <si>
    <r>
      <t>Gap Analysis Report 2006</t>
    </r>
    <r>
      <rPr>
        <sz val="10"/>
        <rFont val="Times New Roman"/>
        <family val="1"/>
      </rPr>
      <t xml:space="preserve">
</t>
    </r>
    <r>
      <rPr>
        <b/>
        <sz val="12"/>
        <rFont val="Times New Roman"/>
        <family val="1"/>
      </rPr>
      <t>Table of Contents</t>
    </r>
  </si>
  <si>
    <t xml:space="preserve">Tables 42 and 43 show the percentages of certified educators in the subject areas of interest by member school districts in 2003-2004 and 2004-2005.  Table 42 displays these data for middle school teachers, and Table 43, for high school teachers.  In general, there are more uncertified teachers in at least one part of their assignments teaching at the middle than at the high school level.  </t>
  </si>
  <si>
    <r>
      <t xml:space="preserve">The Texas Accountability System reports these same data by ethnicity for the 1993, 1997, and 1998 cohorts, and </t>
    </r>
    <r>
      <rPr>
        <i/>
        <sz val="12"/>
        <rFont val="Times New Roman"/>
        <family val="1"/>
      </rPr>
      <t>Closing the Gaps by 2015: 2006 Progress Report</t>
    </r>
    <r>
      <rPr>
        <sz val="12"/>
        <rFont val="Times New Roman"/>
        <family val="1"/>
      </rPr>
      <t xml:space="preserve"> reports them for the 1999 cohort.  We will report these data in future years.  The National Center for Public Policy and Higher Education states that in Texas, the gaps between Whites and African Americans and between Whites and Hispanics have narrowed in the percentages of students completing degrees and certificates compared to those enrolled.  Currently in Texas, 15 out of 100 white students complete degrees and certificates compared to 13 of 100 students of color (2006, p. 10).  THECB reports that although the numbers of certificates and undergraduate degrees awarded to African American and Hispanic students have increased, higher increases are necessary to meet </t>
    </r>
    <r>
      <rPr>
        <i/>
        <sz val="12"/>
        <rFont val="Times New Roman"/>
        <family val="1"/>
      </rPr>
      <t>Closing the Gap</t>
    </r>
    <r>
      <rPr>
        <sz val="12"/>
        <rFont val="Times New Roman"/>
        <family val="1"/>
      </rPr>
      <t xml:space="preserve"> targets (2006).</t>
    </r>
  </si>
  <si>
    <t xml:space="preserve">The major findings for higher education are: </t>
  </si>
  <si>
    <t>Texas Woman’s University</t>
  </si>
  <si>
    <t xml:space="preserve">Dallas County Community College District </t>
  </si>
  <si>
    <t xml:space="preserve">The Fort Worth Chamber is a member of a three chamber coalition to address the academic needs of students and the workforce.  The coalition meets with business leaders to discuss what students need to know in order to be prepared for the workforce. The Fort Worth Chamber is also home to a “Stay in School” initiative in the Fort Worth area. The “Stay in School Initiative focuses on keeping students in school and making them college ready and workforce prepared.  A subset and part of this initiative is the GO Centers.  The Chamber works in partnership with Texas Woman’s University and is home to one of three P-16 Specialists who coordinates the development and support of numerous GO Centers in the Fort Worth area. </t>
  </si>
  <si>
    <t>All of the TCC campuses require all new-to-college students to attend a group advisement session before they are allowed to enroll.  They receive information about the college and the location of the learning centers and tutorial labs.  All of the students must take the Accuplacer exams in Reading, English, and Mathematics.  Based on their scores, they may then enroll in college level courses or the appropriate developmental courses.  They offer developmental courses in both traditional and computer-based instructional modes.  Some of the campuses are also offering developmental reading as part of a Learning Community format with excellent success rates.  TCC has also implemented GO Centers to help attract first-generation students to college. TCC also offers the Early High School/Dual Credit Enrollment Program which is open to excellent high school students who have completed their junior year of high school.  These students may be admitted for dual credit.</t>
  </si>
  <si>
    <t>Source: Texas Higher Education  Coordination Board - http://www.thecb.state.tx.us/reports/pdf/0815.pdf</t>
  </si>
  <si>
    <t xml:space="preserve"> African American</t>
  </si>
  <si>
    <t xml:space="preserve"> White</t>
  </si>
  <si>
    <t xml:space="preserve"> Int'l</t>
  </si>
  <si>
    <t xml:space="preserve"> First- Time in College Students Receiving Remediation by Ethnicity for CCD’s</t>
  </si>
  <si>
    <t>% Other*</t>
  </si>
  <si>
    <t>NCTC (Denton County)</t>
  </si>
  <si>
    <t>Tarrant CCCD</t>
  </si>
  <si>
    <t>State Totals</t>
  </si>
  <si>
    <t xml:space="preserve">* Asian, Native American, International 2003 </t>
  </si>
  <si>
    <t>* Asian, Native American, International 2002</t>
  </si>
  <si>
    <t xml:space="preserve">Institutions </t>
  </si>
  <si>
    <t>Total TASP Tested</t>
  </si>
  <si>
    <t>% Passing</t>
  </si>
  <si>
    <t>Incoming students % requiring Remediation</t>
  </si>
  <si>
    <t>FY 2003 retention rate of TASP Students w/ remediation</t>
  </si>
  <si>
    <t xml:space="preserve">UT – Dallas </t>
  </si>
  <si>
    <t xml:space="preserve">TAMU – Commerce </t>
  </si>
  <si>
    <t>Source: THECB 2004 Texas Public Universities' Data and Performance Report</t>
  </si>
  <si>
    <t>% Total</t>
  </si>
  <si>
    <t>% Asian/</t>
  </si>
  <si>
    <t>NCTC</t>
  </si>
  <si>
    <t>Source: Texas Higher Education Coordinating Board, 2002-2003 College Profiles</t>
  </si>
  <si>
    <t>University Student 6-year Completion Rate Trends for Public University P-16 Council Members</t>
  </si>
  <si>
    <t>Fall 1993 Cohort</t>
  </si>
  <si>
    <t>Fall 1994 Cohort</t>
  </si>
  <si>
    <t>Fall 1995 Cohort</t>
  </si>
  <si>
    <t>Univ. of Initial Enrollment</t>
  </si>
  <si>
    <t>% Graduating This Institution</t>
  </si>
  <si>
    <t xml:space="preserve">% Graduating Another University </t>
  </si>
  <si>
    <t>Total %</t>
  </si>
  <si>
    <t xml:space="preserve"> % Graduating Another University </t>
  </si>
  <si>
    <t>Fall 1996 Cohort</t>
  </si>
  <si>
    <t>Fall 1997 Cohort</t>
  </si>
  <si>
    <t xml:space="preserve"> % Graduating This Institution</t>
  </si>
  <si>
    <t>Source: Texas Higher Education Coordinating Board Statistical Reports: University Profiles, 2002,2003,2004</t>
  </si>
  <si>
    <t xml:space="preserve"> Graduating This Institution</t>
  </si>
  <si>
    <t xml:space="preserve">Graduating Another University </t>
  </si>
  <si>
    <t>Grade Level</t>
  </si>
  <si>
    <t>Subject Area</t>
  </si>
  <si>
    <t>Cedar Hill</t>
  </si>
  <si>
    <t>Dallas</t>
  </si>
  <si>
    <t>Denton</t>
  </si>
  <si>
    <t>DeSoto</t>
  </si>
  <si>
    <t>Duncanville</t>
  </si>
  <si>
    <t>Ft. Worth</t>
  </si>
  <si>
    <t>Irving</t>
  </si>
  <si>
    <t>Lancaster</t>
  </si>
  <si>
    <t>Richardson</t>
  </si>
  <si>
    <t>Middle School (Grades 6-8)</t>
  </si>
  <si>
    <t>Bilingual / ESL</t>
  </si>
  <si>
    <t>English / Lang. Arts</t>
  </si>
  <si>
    <t>2003-04 Grade Level - Middle School (Grades 6-8)</t>
  </si>
  <si>
    <t xml:space="preserve"> Ft. Worth</t>
  </si>
  <si>
    <t>Grade Level - Middle School (Grades 6-8)</t>
  </si>
  <si>
    <t>Percentage of Certified Educators by Subject Area of Interest in Member Districts Grade Level - Middle School (Grades 6-8)</t>
  </si>
  <si>
    <t>2004-05 Grade Level - High School (Grades 9-12)</t>
  </si>
  <si>
    <t>High School (Grades 9-12)</t>
  </si>
  <si>
    <t>2003-04 Grade Level - High School (Grades 9-12)</t>
  </si>
  <si>
    <t>Source: http://www.sbec.state.tx.us/Reports/WhoisTeaching/frm_whois_main.asp</t>
  </si>
  <si>
    <t>Percentage of Certified Educators by Subject Area of Interest in Member Districts Grade Level - High School (Grades 9-12)</t>
  </si>
  <si>
    <t>Source: Texas Higher Education Coordinating Board, 2004-2005 College Profiles</t>
  </si>
  <si>
    <t>Source: Texas Higher Education Coordinating Board, 2002-2003 Annual Data Profiles</t>
  </si>
  <si>
    <t>% Asian/ Pac. Isl.</t>
  </si>
  <si>
    <t>2002-04</t>
  </si>
  <si>
    <t xml:space="preserve"> Total</t>
  </si>
  <si>
    <t>Native American</t>
  </si>
  <si>
    <t xml:space="preserve"> Asian/ Pac. Isl.</t>
  </si>
  <si>
    <t xml:space="preserve"> </t>
  </si>
  <si>
    <t>Certifying Entity</t>
  </si>
  <si>
    <t>Bilingual/ ESL</t>
  </si>
  <si>
    <t>English/ Language Arts</t>
  </si>
  <si>
    <t>Total Number of Certificates Issued through Entity</t>
  </si>
  <si>
    <t xml:space="preserve">Arlington Baptist College </t>
  </si>
  <si>
    <t xml:space="preserve">Brookhaven College </t>
  </si>
  <si>
    <t>E-CAP.</t>
  </si>
  <si>
    <t xml:space="preserve">LeTourneau Univ. </t>
  </si>
  <si>
    <t xml:space="preserve">Paul Quinn College </t>
  </si>
  <si>
    <t>Region 10 ESC</t>
  </si>
  <si>
    <t xml:space="preserve">Southern Methodist </t>
  </si>
  <si>
    <t xml:space="preserve">Texas Wesleyan </t>
  </si>
  <si>
    <t xml:space="preserve">Texas Woman's </t>
  </si>
  <si>
    <t xml:space="preserve">Univ. of Dallas </t>
  </si>
  <si>
    <r>
      <t xml:space="preserve">Source: </t>
    </r>
    <r>
      <rPr>
        <u val="single"/>
        <sz val="7"/>
        <color indexed="53"/>
        <rFont val="Times New Roman"/>
        <family val="1"/>
      </rPr>
      <t>http://www.sbec.state.tx.us/Reports/WhoisTeaching/frm_whois_main.asp</t>
    </r>
  </si>
  <si>
    <t>Source: THECB Accountability System</t>
  </si>
  <si>
    <t>Percentage of Academic Graduates Employed in Texas and Enrolled in Senior Institution within One Year of Community College Graduation, (FY 2003)</t>
  </si>
  <si>
    <t>Source: State Board for Educator Certification, http://www.sbec.state.tx.us/reports</t>
  </si>
  <si>
    <t xml:space="preserve"> Initial Educator Certification for Areas of Interest by Teacher Education Entity in 2004</t>
  </si>
  <si>
    <t>2003-2004</t>
  </si>
  <si>
    <t>%African American</t>
  </si>
  <si>
    <t>%Hispanic</t>
  </si>
  <si>
    <t>%Other Minorities</t>
  </si>
  <si>
    <t xml:space="preserve"> %Int'l</t>
  </si>
  <si>
    <t>Source:http://www.thecb.state.tx.us/reports/pdf?2004Statewide Factbook</t>
  </si>
  <si>
    <t>Teaching Certificate Issued to White and  Minority Teachers</t>
  </si>
  <si>
    <t xml:space="preserve">Source: State Board for Educators Certification, -http://www.sbec.state.tx.us/reports </t>
  </si>
  <si>
    <t>%Incoming students requiring remediation</t>
  </si>
  <si>
    <t>%Retained with remediation</t>
  </si>
  <si>
    <t>%Enrolled in Higher Education</t>
  </si>
  <si>
    <t>Gap Analysis in Postsecondary Education</t>
  </si>
  <si>
    <t>Table 38</t>
  </si>
  <si>
    <t>Gaps in the Teacher Supply</t>
  </si>
  <si>
    <t>Areas of Shortages of Qualified Teachers</t>
  </si>
  <si>
    <t>Anecdotal evidence from faculty indicates that this (and the other two early field experience courses) is instrumental in enabling students to make connections between book knowledge and real life in the classroom.</t>
  </si>
  <si>
    <t>Texas A&amp;M University-Commerce</t>
  </si>
  <si>
    <t>University of Texas at Arlington</t>
  </si>
  <si>
    <t>Texas Christian University</t>
  </si>
  <si>
    <t>Region 10 Education Service Center</t>
  </si>
  <si>
    <t>Greater Dallas Chamber</t>
  </si>
  <si>
    <t>Fort Worth Chamber</t>
  </si>
  <si>
    <t>North Texas Community College Consortium</t>
  </si>
  <si>
    <t xml:space="preserve">       </t>
  </si>
  <si>
    <r>
      <t xml:space="preserve">The National Center for Public Policy and Higher Education state report (2006) indicates that compared to other states, the percentage of Texas students enrolling in college by age 19 remains low in spite of the fact that, over the past decade, the chance of enrolling in college by age 19 in Texas has increased by 14 percent, one of the greatest increases among states on this measure (p. 7).  The </t>
    </r>
    <r>
      <rPr>
        <i/>
        <sz val="12"/>
        <rFont val="Times New Roman"/>
        <family val="1"/>
      </rPr>
      <t>Measuring Up 2006</t>
    </r>
    <r>
      <rPr>
        <sz val="12"/>
        <rFont val="Times New Roman"/>
        <family val="1"/>
      </rPr>
      <t xml:space="preserve"> report attributed the low college enrollment of Texas students to low completion of high school by ninth graders (National Center for Public Policy and Higher Education, p. 4). Young adults from high income families are twice as likely as those from low income families to attend college in Texas (National Center for Public Policy and Higher Education 2006, p. 4).</t>
    </r>
  </si>
  <si>
    <t xml:space="preserve">1.  The P-16 Council will study aspects of the achievement gaps identified by this report.  In looking at effective
     strategies we will take into account the learning styles and cultures of the students to determine the value added 
    of modifications in the delivery of the curriculum to create a college-going culture in high schools.  </t>
  </si>
  <si>
    <t>3. The P-16 Council will look at  dropout, mobility, discipline and attendance data in member school districts.</t>
  </si>
  <si>
    <t xml:space="preserve">4. We will study high school improvement initiatives with focus on effective strategies. </t>
  </si>
  <si>
    <t xml:space="preserve">6. Starting with mathematics, the P-16 Council will study alignment of the high school and postsecondary 
    curricula.  Along these same lines, we will study how achievement is assessed and how the assessments are used. </t>
  </si>
  <si>
    <t xml:space="preserve">7. The P-16 Council will share with members and stakeholders information about the shortage of new teachers
    prepared in the region. We will encourage preparation entities to collaborate in creative approaches to 
    preparing teachers in areas of highest need for implementation of House Bill 1. </t>
  </si>
  <si>
    <t>8. The P-16 Council will hold a regional conference on best practices in closing the gaps. We will share this 
    dialog with members and other education entities.</t>
  </si>
  <si>
    <t>5. The P-16 Council will study dual credit and how it is defined by member institutions. We will study the 
    barriers to high schools and colleges in offering dual credit classes and programs and strategies used to 
    overcome these barriers.</t>
  </si>
  <si>
    <t>Recommendations for Closing the Gaps</t>
  </si>
  <si>
    <t>Recommendations for Development of the 2007 Report</t>
  </si>
  <si>
    <t>References</t>
  </si>
  <si>
    <r>
      <t xml:space="preserve">Johnson, J., Arumi, A. M., &amp; Ott, A. (2006).  </t>
    </r>
    <r>
      <rPr>
        <i/>
        <sz val="12"/>
        <rFont val="Times New Roman"/>
        <family val="1"/>
      </rPr>
      <t>Reality check 2006: Is support for standards fading?</t>
    </r>
    <r>
      <rPr>
        <sz val="12"/>
        <rFont val="Times New Roman"/>
        <family val="1"/>
      </rPr>
      <t xml:space="preserve"> New York: 
Public Agenda.  Retrieved September 25, 2006 from http://www.publicagenda.org/specials/realitycheck06/realitycheck06_main.ht </t>
    </r>
  </si>
  <si>
    <r>
      <t xml:space="preserve">Seastrom, M, Hoffman, L., Chapman, C., &amp; Stillwell, R. (2006, June). </t>
    </r>
    <r>
      <rPr>
        <i/>
        <sz val="12"/>
        <rFont val="Times New Roman"/>
        <family val="1"/>
      </rPr>
      <t>The average freshman graduation rate for public high schools from the common core of data: School years 2002-03 and 2003-0</t>
    </r>
    <r>
      <rPr>
        <sz val="12"/>
        <rFont val="Times New Roman"/>
        <family val="1"/>
      </rPr>
      <t>. Washington, DC: National Center For Education Statistics.</t>
    </r>
  </si>
  <si>
    <r>
      <t xml:space="preserve">Texas Higher Education Coordinating Board. (2005). </t>
    </r>
    <r>
      <rPr>
        <i/>
        <sz val="12"/>
        <rFont val="Times New Roman"/>
        <family val="1"/>
      </rPr>
      <t>Texas demographics and their effects upon public and higher education: 2005 report</t>
    </r>
    <r>
      <rPr>
        <sz val="12"/>
        <rFont val="Times New Roman"/>
        <family val="1"/>
      </rPr>
      <t>. Video program.</t>
    </r>
  </si>
  <si>
    <t>2003 Gap Analysis Report</t>
  </si>
  <si>
    <t xml:space="preserve">In 2003, the P-16 Council identified gaps in the following areas: </t>
  </si>
  <si>
    <t>Tarrant County College District reported 5680 students enrolled in early high school/dual credit courses but did not break these enrollments down by ethnicity.  The Collin and Dallas County data suggest that there are gaps in dual enrollment at community colleges for African American and Hispanic high school students of these counties, compared to White students.</t>
  </si>
  <si>
    <t>In spite of these several options for certification, not all teachers are certified in the subject they teach for every class met during the school day.  For example, a teacher certified in history who may also teach a section of economics is not certified for all subjects taught.  A teacher certified as a grade 4-8 generalist who also teaches 8th grade mathematics, is not certified as a math specialist.  A teacher certified in 8-12 English who teaches grade 6 English is not certified since teachers may be assigned no more than one grade above or below their level of certification.  Of course, emergency certified teachers and permanent substitute teachers are similarly not certified.  Certified teachers may add new fields to their certificates by acquiring the required knowledge base through formal or independent study and passing the relevant Texas Examination of Educator Standards (TExES) content test.</t>
  </si>
  <si>
    <t>Science, Physical Science and all other single subject certifications in science fields.  Social Studies includes Comprehensive Social Studies, History, Economics, Geography, and all other single subject certifications in these fields. The number of teachers prepared in each of these fields except science declined in 2005-2006 from a peak in an earlier year.  The state demand for new teachers is estimated by Fuller (2002) at 38,000 per year.  With 23 percent of the state’s teachers employed in Regions 10 and 11, the annual mean supply of 5,088 teachers does not achieve the demand for 8,740 teachers a year for the region.</t>
  </si>
  <si>
    <t>Each year the North Texas P-16 Council makes recommendations based on the findings of the Gap Analysis Report.  This year, in keeping with the suggestions of our members, the number of recommendations is reduced to include those on which the Council will work during the coming year.</t>
  </si>
  <si>
    <r>
      <t xml:space="preserve">Center for Greater Philadelphia, Operation Public Education, </t>
    </r>
    <r>
      <rPr>
        <i/>
        <sz val="12"/>
        <rFont val="Times New Roman"/>
        <family val="1"/>
      </rPr>
      <t>Value added assessment</t>
    </r>
    <r>
      <rPr>
        <sz val="12"/>
        <rFont val="Times New Roman"/>
        <family val="1"/>
      </rPr>
      <t>. Retrieved August 8, 2006 from: http://www.cgp.upenn.edu/ope_value.html</t>
    </r>
  </si>
  <si>
    <t xml:space="preserve">• African American and Hispanic students scoring lower than white students on all TAKS indicators,
• Significantly lower scores in mathematics for African American students,
• Lower percentages of African American and Hispanic students enrolled in advanced courses, testing 
   in advanced placement courses, and achieving acceptable scores on college entrance exams.
</t>
  </si>
  <si>
    <t>Alignment</t>
  </si>
  <si>
    <t>Student Success/Developmental Education</t>
  </si>
  <si>
    <t>Mountain View College (DCCCD)</t>
  </si>
  <si>
    <t>Southern Methodist University</t>
  </si>
  <si>
    <t xml:space="preserve"> * It gets students into the school experience very early in their studies;
 * It clarifies student interest in a teaching career;
 * It gives students concrete experiences to link to class discussions; and
 * It allows students to begin trying out actual "teaching."
</t>
  </si>
  <si>
    <t>2.   Percentage of Population Distribution by Economically Disadvantaged 
      Students for Selected North Texas Counties</t>
  </si>
  <si>
    <t>3.  Percentage of Students Enrolled by Ethnicity in Region 10</t>
  </si>
  <si>
    <t>4.  Percentage of Students Enrolled by Ethnicity in Region 11</t>
  </si>
  <si>
    <t>5.  Percentage of Economically Disadvantaged Students by Region</t>
  </si>
  <si>
    <t>6.   K-12 Student Demographics by Percentage for Collin County ISD's</t>
  </si>
  <si>
    <t>7.   K-12 Student Demographics by Percentage for Dallas County ISD's</t>
  </si>
  <si>
    <t>8.   K-12 Student Demographics by Percentage for Denton County ISD's</t>
  </si>
  <si>
    <t>9.   K-12 Student Demographics by Percentage for Tarrant County ISD's</t>
  </si>
  <si>
    <t>10.   K-12 Student Demographics by Percentage by County</t>
  </si>
  <si>
    <t>11.  Percentage of Schools by State Rating</t>
  </si>
  <si>
    <t>11a. Percentage of Schools by AYP Status</t>
  </si>
  <si>
    <t>12.  Number of High Schools that did not meet AYP by District</t>
  </si>
  <si>
    <t>13.  Region 10 TAKS Indicators, Grade 11</t>
  </si>
  <si>
    <t>14.  Region 11 TAKS Indicators, Grade 11</t>
  </si>
  <si>
    <t>15.  Composite Percentages for TAKS Indicators in Regions 10 &amp; 11, Grade 11</t>
  </si>
  <si>
    <t>16.  Region 10 Report of TAKS Indicators, Grade 3</t>
  </si>
  <si>
    <t>17.  Region 11 Report of TAKS Indicators, Grade 3</t>
  </si>
  <si>
    <t>18.  Composite Percentages for TAKS Indicators in Regions 10 &amp; 11, Grade 3</t>
  </si>
  <si>
    <t>19.  Region 10 Report of TAKS Indicators, Grade 5</t>
  </si>
  <si>
    <t>20.  Region 11 Report of TAKS Indicators, Grade 5</t>
  </si>
  <si>
    <t>21.  Percentages for TAKS Indicators in Regions 10 &amp; 11, Grade 5</t>
  </si>
  <si>
    <t>22.  Region 10 Report of TAKS Indicators, Grade 8</t>
  </si>
  <si>
    <t>23.  Region 11 Report of TAKS Indicators, Grade 8</t>
  </si>
  <si>
    <t>24.  Composite Percentages for TAKS Indicators in Regions 10 &amp; 11, Grade 8</t>
  </si>
  <si>
    <t>25.  Percentage of Graduates Completing Recommended High School Curriculum by Region</t>
  </si>
  <si>
    <t>25a. Percentage of Graduates Completing Recommended Advanced Placement Courses by Region</t>
  </si>
  <si>
    <t>26.  High School Graduating Class of 2002 and 2003 Characteristics</t>
  </si>
  <si>
    <t>27.  High School Graduating Class of 2004 and 2005 Characteristics</t>
  </si>
  <si>
    <t>28.  Region 10 Report for Non-TAKS Indicators - AP/IB Courses</t>
  </si>
  <si>
    <t>29.  Region 11 Report for Non-TAKS Indicators - AP/IB Courses</t>
  </si>
  <si>
    <t>30.  Composite Percentages for Non-TAKS Indicators in Regions 10 &amp; 11 -- AP/IB Courses</t>
  </si>
  <si>
    <t>31.  Region 10 Report for Non-TAKS Indicators -- SAT/ACT Results</t>
  </si>
  <si>
    <t>32.  Region 11 Report for Non-TAKS Indicators -- SAT/ACT Results</t>
  </si>
  <si>
    <t>33. Composite Percentages for Non-TAKS Indicators in Regions 10 &amp; 11 -- SAT/ACT Results</t>
  </si>
  <si>
    <t>34.  High School Graduates of 2005 that Enrolled in Higher Education</t>
  </si>
  <si>
    <t>35.  Community College District (CCD) Enrollment by Ethnicity Comparing P-16 Member CCD's with State Enrollment, Fall 2003 and Fall 2005</t>
  </si>
  <si>
    <t>36a. University  Demographics, Fall 2003 and 2005</t>
  </si>
  <si>
    <t>37.  Fall 2005 Students Enrolled in Dual Credit Courses in Collin and Dallas Community College Districts by Ethnicity</t>
  </si>
  <si>
    <t>38.  First-Time in College Students Receiving Remediation by Ethnicity for CCD's</t>
  </si>
  <si>
    <t>39a.  TASP Tests and Retention Rates for Public Universities</t>
  </si>
  <si>
    <t>39b. Percentage of Academic Graduates Employed in Texas and Enrolled in Senior Institution within One Year of Community College Graduation, FY 2005)</t>
  </si>
  <si>
    <t>40.  Community College Student 3-Year Persistence Rates by Ethnicity</t>
  </si>
  <si>
    <t>43.  Percentage of Certified Educators by Subject Area of Interest in Member Districts Grade Level - High School (Grades 9-12)</t>
  </si>
  <si>
    <t>TWU operates five GO Centers in four North Texas counties.  A GO Center is a physical space in the high school that offers students admission and financial aid application assistance and other information to encourage greater participation in higher education by potential first generation college students.  About 65 TWU students participate as mentors through the Collegiate G-Force.  These students must meet G.P.A. and leadership requirements and receive stipends, ranging from $400 to $1,000, for their participation.  The Texas Higher Education Coordinating Board awarded TWU a $25,000 TG G-Force grant to fund the project.  G-Force was started at TWU in spring 2004 and the first TWU Go Center opened in Spring 2005.  The university opened five Go Centers during the 2005-2006 school year and has received requests to open an additional 14 centers in 2006-2007.  More than one thousand</t>
  </si>
  <si>
    <t>thousand students and parents were served by TWU Go Centers in the 2005-2006 academic year.  TWU also hosts two of the three DFW metro P-16 Specialists appointed by the Texas Higher Education Coordinating Board to promote a college-going culture and to support area-wide P-16 partnerships.  One of these specialists is co-sponsored by the Fort Worth Chamber.</t>
  </si>
  <si>
    <t>In a student's first semester in the teacher certification program, he or she is required to participate in a one credit hour "early field experience" course in a public school.  Clinical faculty members (most often retired experienced teachers or "stay at home" experienced teachers) supervise the experience and help the students interpret what they see and do.  In the first early field experience course, students participate in structured classroom observations at different grade levels (physical and psychological environment, transitions, etc.).  During the course, they have their first experiences working with small groups of students.  They also perform typical "teacher tasks" such as duplicating, walking students to restrooms, etc.  The goal is to become familiar with the school environment, including the library, counseling services, etc.  We consider this a "best practice" for the following reasons:</t>
  </si>
  <si>
    <t xml:space="preserve">Texas Christian University offers an excellent teacher preparation program where students graduate with certification in English as a Second Language or Special Education. The Early Childhood Teacher Certification Program is phenomenal.  When students graduate from this program, they are prepared for Early Childhood Certification, but they are required to also have English as a Second language or Special Education certification as well. Students don’t just graduate from the program; they have specialized preparation as well. The program graduates 60-70 students per year. </t>
  </si>
  <si>
    <t>The University of Texas at Arlington is home to a P-16 council with a focus on including all levels in conversations about closing the achievement gap and getting more underrepresented students to attend and complete college. The UTA P-16 Council focuses on involving “the village.”  This includes teachers, parents, K-12 administrators and Higher Education partners.  This P-16 council has a belief that if we want students to be successful, we have to be working across the curriculum levels.  For example, the presidents of the universities need to know what the superintendents are doing. It is about a wider knowledge base, a wider frame of reference.</t>
  </si>
  <si>
    <t>Next summer, University of Texas at Arlington will initiate, first ever in this country, a doctorate in educational leadership policy.  This will ensure that they are preparing school leaders who can make effective policy.</t>
  </si>
  <si>
    <t>As shown in Table 40, statistics from earlier years on three year college persistence rates for community college students by ethnicity suggest that there are gaps in the persistence of African American and Hispanic students compared to white students.  The persistence rate is slightly above 50 percent for white students and slightly below 50 percent for African American and Hispanic students, except for African American students at NCTC.  The National Center for Public Policy and Education (2006) reports that for Texas, the percentage of first year community college students who return for a second year has increased, placing Texas among the top states in the country in improvement on this measure (p. 10).</t>
  </si>
  <si>
    <t>Table 40</t>
  </si>
  <si>
    <t>Table 43</t>
  </si>
  <si>
    <t xml:space="preserve">Table 44 shows trends in the numbers of teaching certificates issued in the TAKS-tested content fields and bilingual/ ESL through regional teacher preparation entities in the last six years. Except in Science, the subject fields noted here indicate more than one field of Texas teacher certification.  Bilingual includes Bilingual (Spanish) and ESL certification.  English Language Arts includes English, Reading, English Language Arts/Reading and English Language Arts &amp; Sociology, as well as English Language Arts.  Science includes Comprehensive Science, Chemistry, Physics, Life </t>
  </si>
  <si>
    <t>Table 45 shows the contribution in the last two years of the individual regional teacher preparation entities to the pool of new teachers in the content fields of interest and the total number of certificates issued by SBEC to graduates of these entities.  Of the five largest providers in the region (E-CAP, Region 10, TAMU Commerce, UNT, and Dallas ISD), three of them offer Alternative Certification Programs only.  Comparing 2005 to 2004, there was a slight increase in the number of teachers prepared in the region.  However, except for mathematics, this increase did not include an increase in the numbers of teacher prepared in the subject areas of interest.</t>
  </si>
  <si>
    <t>Table 46 shows the ethnicity, white or minority, of the teachers prepared through the P-16 Council member entities.  Of these, DISD remains the most successful in preparing large numbers of minority teacher candidates.  Although the percentages of minority teachers prepared by some providers (Dallas ISD, TCU, UNT) increased over those reported for 2004, the overall percentage of minority teachers prepared in the region decreased from 32 to 30.8 percent.</t>
  </si>
  <si>
    <t>Texas A&amp;M University-Commerce offers a “Freshman Experience” where they invite new students and their parents to campus.  Faculty and staff participate in this event where information is provided regarding various procedures and practices the students will encounter during their first year in a university environment. TAMU-Commerce is also home to an Early College High School.</t>
  </si>
  <si>
    <t>2. The above recommendation may lead to the collection of qualitative data. We will begin to collect data from
    students, parents, teachers and school administrators.</t>
  </si>
  <si>
    <t xml:space="preserve">• Postsecondary entry and participation for African American and Hispanic students, 
• Writing scores for Hispanic students, 
• Enrollment and scores tests related to AP/IB courses and scores on college entrance exams for 
  African American and Hispanic students, 
• Number of qualified teachers in math and bilingual education, 
• The need for postsecondary remediation for African American and Hispanic students,
• Postsecondary and graduation success measures for economically disadvantaged students.
</t>
  </si>
  <si>
    <t>The 2004 report reflected several major changes.  These included replacement of the TAAS by the TAKS and greater implementation of and accountability for the teacher quality provisions of NCLB. Also, the 2004 report presented data that served as a baseline for grades 3, 5, 8, and 11 TAKS results.  These results reflected the addition of science and social studies TAKS at certain grade levels.</t>
  </si>
  <si>
    <t xml:space="preserve">The replacement of the TASP with the THEA made it impossible to compare data in postsecondary education using these assessment data.  State adoption of a common measure of basic skills that could be applied at high school exit for college entry has not yet been achieved.
The 2004 report included information on teacher supply and demand with a focus on content areas assessed by the TAKS. In addition, data on dual credit/dual enrollment were included.
</t>
  </si>
  <si>
    <t xml:space="preserve">Students Enrolled in Dual Credit Courses in Collin, Dallas, Denton and Tarrant Counties by Texas Community and State Colleges </t>
  </si>
  <si>
    <t xml:space="preserve">39.Students Enrolled in Dual Credit Courses in Collin, Dallas, Denton and Tarrant Counties by Texas Community and State Colleges </t>
  </si>
  <si>
    <t>List of Tables</t>
  </si>
  <si>
    <t>Dallas County</t>
  </si>
  <si>
    <t>Denton County</t>
  </si>
  <si>
    <t>Tarrant County</t>
  </si>
  <si>
    <t xml:space="preserve">University Demographics, Cost, and Six Year Graduation Rates for Fall 2003, 2005 </t>
  </si>
  <si>
    <t>Faculty/Professional Development</t>
  </si>
  <si>
    <t>41.  University Student 6-Years Completion Rate Trends for Public University P-16 Council Members</t>
  </si>
  <si>
    <t>Total for all Institutions</t>
  </si>
  <si>
    <t>Table 34</t>
  </si>
  <si>
    <t xml:space="preserve">For many North Texas students, community colleges provide a first experience with higher education. As shown in Table 35, the number of students by racial group attending community colleges in North Texas remained relatively stable from 2003 to 2005 for all groups.  For the state, unduplicated first-time enrollment in community college increased only 1.3 percent between 2001 and 2005 (THECB, 2006). </t>
  </si>
  <si>
    <t>Table 35</t>
  </si>
  <si>
    <t>Although the P-16 Council has previously reported demographics for member universities, the definitions of the indicators in the Texas Accountability System differ from what had been collected previously.  The statistics in Table 36a provide new baseline data.</t>
  </si>
  <si>
    <t>Table 36a</t>
  </si>
  <si>
    <t>Table 36b</t>
  </si>
  <si>
    <t xml:space="preserve">A promising way to reduce costs and offer students an early experience in college is through dual enrollment.  Although the Council has reported dual enrollment statistics in previous reports, institutions often stated that the numbers reported were not accurate.  It appears that the way regional institutions count dual credit enrollment varies.  Reported in Table 37 are data supplied by two member community colleges about dual enrollment by ethnicity.  </t>
  </si>
  <si>
    <t>Table 37</t>
  </si>
  <si>
    <t>Table 39a</t>
  </si>
  <si>
    <t>Another measure of academic preparation tracked by the Council in 2001-2002 and 2002-2003 was TASP performance as shown in Table 39a.  With replacement of the TASP by the THEA, this statistic is no longer reported by THECB.  Also, THEA is not used for student placement by the community colleges in our region, where the Collin, Dallas, and Tarrant County systems use the Accuplacer.  Since no measure of assignment of students to remedial (developmental) courses is included in the Texas Accountability System for higher education, the Council may undertake a local study of this issue.</t>
  </si>
  <si>
    <t>Two success measures that are included in the accountability system are the percent of community college graduates who are employed in Texas within one year following graduation and the percent who enroll in a senior institution within one year.  These are reported for the community colleges in the region in Table 39b based on 2003 data.</t>
  </si>
  <si>
    <t>Table 39b</t>
  </si>
  <si>
    <t>Retaining its focus on high school graduation and college entry, the North Texas P-16 Council has studied teacher quality as it pertains to the secondary teachers of the TAKS-tested subjects and bilingual/ESL teachers, due to their importance in bridging the gaps for the large numbers of English language learners served by the schools in our region.  The statistic tracked by the Council is the percentage of certified educators in these subjects who taught at the middle or high school levels in member school districts.  “Certification” in this case refers either to the standard certificate held by traditional teacher education program graduates or to the probationary certificate held for up to three years by candidates who have earned baccalaureate degrees in their content fields and are employed as teachers while completing the requirements of  an Alternative Certification Program (ACP).  With the introduction of the probationary certificate, emergency certification, originally used as a measure of teacher quality, was almost eliminated in Texas.</t>
  </si>
  <si>
    <t>Table 46</t>
  </si>
  <si>
    <t>One way Texas has addressed the HOUSSE expectation is by encouraging broad-field certification in science, social studies, and English language arts. Broad field preparation increases the probability that a teacher will be certified for all parts of a teaching assignment, but this approach decreases the depth of preparation of a teacher in core subject fields such as history, biology, physics, and political science.  Federal reviewers have questioned the broad field approach but have allowed the flexibility of this approach for teachers working in rural areas, science teachers, and multiple subject teachers.</t>
  </si>
  <si>
    <t>Teacher Preparation in Subjects of Interest</t>
  </si>
  <si>
    <t>Table 41</t>
  </si>
  <si>
    <t>Table 42</t>
  </si>
  <si>
    <r>
      <t>P-16 Council members have used the Gap Analysis reports in a variety of ways. The most significant may be the development of practices that are informed by the data.</t>
    </r>
    <r>
      <rPr>
        <sz val="10"/>
        <rFont val="Arial"/>
        <family val="0"/>
      </rPr>
      <t xml:space="preserve"> 
</t>
    </r>
  </si>
  <si>
    <t>The Early College High School Initiative, funded by the Texas High School Project of the Communities Foundation of Texas provided a logical fit with the goals of closing the Gaps.  The achievement gaps in the North Texas region were apparent in the data provided by the Gap Analysis Report.  These data were used in the development of UNT’s successful proposal to establish early college high schools in the Dallas/Fort Worth area. UNT submitted a proposal to the Communities Foundation of Texas/Texas High School Project for the establishment of three early college high schools in the Dallas/Fort Worth area with cooperation from community colleges and school districts that are P-16 Council members.  The proposal was funded, and two of the three schools will be opening in fall, 2006 with the other opening in fall, 2007.  The early college high school is a true P-16 collaborative effort in that each high school is located on a college campus.</t>
  </si>
  <si>
    <t>Summary of Gaps in Teacher Education</t>
  </si>
  <si>
    <t>The major findings for teacher education are:</t>
  </si>
  <si>
    <t>Updated Recommendations</t>
  </si>
  <si>
    <t>The district wide Strategic Plan includes an initiative that the college will address the make up and issues of the community. Poverty is one of those issues. At Mountain View, a large percentage of students enroll because they cannot afford the tuition at a four year university and because they are not college ready. The Developmental Program provides students with the knowledge and skills they need to be academically successful. The work with the Southern Dallas Educational Consortium is also a practice that brings local ISD’s, Community Colleges and Universities in the Southern Dallas region.</t>
  </si>
  <si>
    <t>Project Literacy offers 1:1 tutoring to high school students by college students.  This is considered a bridge program.  They work on helping the students change their study habits.  They try to understand how the student approaches tasks and help them develop good learning strategies.</t>
  </si>
  <si>
    <t>Collin County Community College District has worked with area high schools to increase communication regarding vertical alignment of curriculum to impact what is taught in their Developmental sequence. Collin County is launching Destination College©, a college readiness initiative this fall.  Destination College© will provide the community convenient access to information and educational opportunities for improving college readiness. It will host numerous workshops and seminars preparing parents and future college students for higher education.  Destination College© will also offer tutoring services, lunch-and-learn opportunities, discounted SAT/ACT reviews with reputable providers, as well as refresher math, reading and writing courses.</t>
  </si>
  <si>
    <t xml:space="preserve">The Dallas County Community College District's Foundation established the "Rising Star" Program to help eliminate financial need as a barrier to higher education for eligible Dallas County public high school graduates. The guiding principles of the program are to provide access and inclusion. The Rising Star Program promises eligible youth of Dallas County that if they stay in high school, graduate, demonstrate a modest level of academic potential, and have specific financial needs, the Dallas County Community College District’s Foundation will guarantee them the opportunity to earn a two- year college education from any one of the seven Dallas County Community Colleges or the El Centro Campus at the Bill J. Priest Institute for Economic Development. The Rising Star Program provides academic support services and up to $4,000 for tuition and books throughout the student’s two-year education in the </t>
  </si>
  <si>
    <t>DCCCD. Graduating seniors qualify for Rising Star if they:  Attend any Dallas County public high school or Dallas Can! Academy; meet eligibility guidelines for financial assistance; graduate in the top 40% of their class or have at least a "B" grade point  average OR pass the required skills assessment exam before enrolling in college classes. Students can earn an Associate's degree, a certificate or complete course work to transfer to a four year institution.  For questions on the program go to the website at www.dcccd.edu or call 972-860-RISE.</t>
  </si>
  <si>
    <t>The Texas Scholars initiative enables the business community to share workforce expectations, goal setting strategies for current course work, and opportunities for the future including career development plans. Texas Scholars enables the establishment and implementation of strategies and curriculum so that students are prepared for success in education and equipped for competition in the global economy, while providing a focus on developing responsible citizens.  With the vision provided from the Texas Scholars presentations, students have the opportunity to learn the importance of education at all levels and align their current efforts to individual career.</t>
  </si>
  <si>
    <t>The Region 10 Education Service Center is involved in a variety of initiatives with school districts in the region.  The Middle College concept is a practice that is showing promise in collaboration with Brookhaven Community College and Carrollton-Farmers Branch ISD.  Students are taking college courses and receiving high school credit at the same time.</t>
  </si>
  <si>
    <t>a product of community/educator collaboration and commitment to DISD expectations for graduates and educators.  Monitoring systems have been integrated so that monitoring of learning is systematic and encompasses classroom-level to district-level information to collect, to review and to analyze learning data on a real-time basis through the innovative district designed Dashboard monitoring system.  This data is then addressed as appropriate to meet learner needs through the established Systemic/Strategic Adjustments component. These adjustments or interventions have been organized into progressively structured opportunities or learner requirements identified as Pyramids of Instructional Interventions, Pyramids of Instructional Enrichment, Pyramids of Behavior Interventions and Escalation/Pyramids of Privileges.  This focused approach to improved student learning, based on practices of high performing schools, and is creating a new energy and level of achievement in DeSoto ISD designed to transform DeSoto into a high performing school district of choice.</t>
  </si>
  <si>
    <t>In the 2005 report, it was noted that one of the least implemented provisions of NCLB is the Teacher Quality provision. The report presented data on teacher preparation in the region, but not on the extent to which currently practicing teachers meet state definitions of "highly qualified."</t>
  </si>
  <si>
    <t>44.  Educator Certificates Issued Through Teacher Preparation Entities in Regions</t>
  </si>
  <si>
    <t>45.  Initial Educator Certification for Areas of Interest by Teacher Education Entity</t>
  </si>
  <si>
    <t>46.  Teaching Certificates Issued to White and Minority Teachers</t>
  </si>
  <si>
    <t>Gaps persist between the percentages of African American and of Hispanic students enrolled in K-12 education compared to those enrolled in community college.  The data show that many African American and Hispanic students are leaving school after high school graduation and not enrolling in either community college or universities.</t>
  </si>
  <si>
    <t xml:space="preserve">Texas ranks low among the states in affordability of higher education.  Costs particularly disadvantage low income students. Given the increasing percentage of economically disadvantaged students in the North Texas region, the affordability issue impacts enrollment in higher education.
</t>
  </si>
  <si>
    <t>Collin and Dallas County data show gaps between the percentages of African American and Hispanic high school students of these counties and those who enroll in dual credit courses at the community colleges. African American and Hispanic students are far less likely to complete community college in three years if at all.</t>
  </si>
  <si>
    <t xml:space="preserve">Three year college persistence rates for community college students by ethnicity show gaps in the persistence of African American and Hispanic students compared to white students.  </t>
  </si>
  <si>
    <t>The percentages of African American and Hispanic students who require remediation after community college entry exceed those of white students. The numbers of these students who require remediation is nearly 80 percent in some community colleges.  The number of White students requiring remediation is also alarmingly high…nearly 50 percent in some community colleges.</t>
  </si>
  <si>
    <r>
      <t xml:space="preserve">Although the numbers of certificates and undergraduate degrees awarded to African American and Hispanic students have increased, higher increases are necessary to meet </t>
    </r>
    <r>
      <rPr>
        <i/>
        <sz val="12"/>
        <rFont val="Times New Roman"/>
        <family val="1"/>
      </rPr>
      <t>Closing the Gap</t>
    </r>
    <r>
      <rPr>
        <sz val="12"/>
        <rFont val="Times New Roman"/>
        <family val="1"/>
      </rPr>
      <t xml:space="preserve"> targets.</t>
    </r>
  </si>
  <si>
    <t>More high school than middle school teachers of TAKS tested subjects are certified for all portions of their teaching assignments. The number of teachers fully certified in some middle schools in the region can range from a low of nearly 20 percent to 50 percent.</t>
  </si>
  <si>
    <t>Alternative certification has overtaken traditional certification as the major means by which new teachers are prepared in the region.  Three of the five largest teacher preparation entities in the region offer only Alternative Certification Programs.</t>
  </si>
  <si>
    <t>Total for all Subjects</t>
  </si>
  <si>
    <t>Tarrant County Community College District</t>
  </si>
  <si>
    <t>Student Participation in Postsecondary Education</t>
  </si>
  <si>
    <t>DeSoto ISD</t>
  </si>
  <si>
    <t>SMU</t>
  </si>
  <si>
    <t>TAMU at Commerce</t>
  </si>
  <si>
    <t>TCU</t>
  </si>
  <si>
    <t>TWU</t>
  </si>
  <si>
    <t>UNT</t>
  </si>
  <si>
    <t>UT at Dallas</t>
  </si>
  <si>
    <t>UT at Arlington</t>
  </si>
  <si>
    <t>Institution</t>
  </si>
  <si>
    <t>Total  FTE Undergraduates</t>
  </si>
  <si>
    <t>% African American</t>
  </si>
  <si>
    <t>% Hispanic</t>
  </si>
  <si>
    <t>% White</t>
  </si>
  <si>
    <t>% Native American</t>
  </si>
  <si>
    <t>% Asian / Pac. Isl.</t>
  </si>
  <si>
    <t>6 YR Graduation Rate</t>
  </si>
  <si>
    <t>TAMU – Commerce</t>
  </si>
  <si>
    <t>UT – Dallas</t>
  </si>
  <si>
    <t xml:space="preserve">UT – Arlington </t>
  </si>
  <si>
    <t>Source: College Results Online - http://www.collegeresults.org/search_basic.aspx</t>
  </si>
  <si>
    <t>Average Undergrad Tuition and Fees for 30 Semester Hours</t>
  </si>
  <si>
    <t>Student Ethnicity</t>
  </si>
  <si>
    <t>Number Enrolled Dallas</t>
  </si>
  <si>
    <t>Percentage Enrolled Collin</t>
  </si>
  <si>
    <t>Percentage Enrolled Dallas</t>
  </si>
  <si>
    <t>African American</t>
  </si>
  <si>
    <t>Hispanic</t>
  </si>
  <si>
    <t>White</t>
  </si>
  <si>
    <t>Asian</t>
  </si>
  <si>
    <t>American Indian</t>
  </si>
  <si>
    <t>Unknown</t>
  </si>
  <si>
    <t xml:space="preserve">  </t>
  </si>
  <si>
    <t>Source: Self Reported Data from Individual Institutional Research Offices</t>
  </si>
  <si>
    <t>Other</t>
  </si>
  <si>
    <t>Total</t>
  </si>
  <si>
    <t xml:space="preserve">Collin County </t>
  </si>
  <si>
    <t xml:space="preserve">North Central Texas College </t>
  </si>
  <si>
    <t>UT – Arlington</t>
  </si>
  <si>
    <t>Brookhaven</t>
  </si>
  <si>
    <t xml:space="preserve">Cedar Valley </t>
  </si>
  <si>
    <t xml:space="preserve">El Centro </t>
  </si>
  <si>
    <t xml:space="preserve">North Lake </t>
  </si>
  <si>
    <t xml:space="preserve">Richland </t>
  </si>
  <si>
    <t xml:space="preserve">Navarro College </t>
  </si>
  <si>
    <t>Source: CBM001 Student Report, Texas Higher Education Coordinating Board</t>
  </si>
  <si>
    <t>Subject</t>
  </si>
  <si>
    <t>2000-01</t>
  </si>
  <si>
    <t>2001-02</t>
  </si>
  <si>
    <t>2002-03</t>
  </si>
  <si>
    <t>2003-04</t>
  </si>
  <si>
    <t>2004-05</t>
  </si>
  <si>
    <t>2005-06</t>
  </si>
  <si>
    <t>Bilingual Spanish</t>
  </si>
  <si>
    <t>Mathematics</t>
  </si>
  <si>
    <t>Mathematics/Science</t>
  </si>
  <si>
    <t>TOTAL ISSUED</t>
  </si>
  <si>
    <r>
      <t xml:space="preserve">Source: State Board for Educator Certification, </t>
    </r>
    <r>
      <rPr>
        <sz val="8"/>
        <rFont val="Times New Roman"/>
        <family val="1"/>
      </rPr>
      <t>http://www.sbec.state.tx.us/reports</t>
    </r>
  </si>
  <si>
    <t>College or District</t>
  </si>
  <si>
    <t>Percent employed within one year</t>
  </si>
  <si>
    <t>Percent enrolled in senior institution</t>
  </si>
  <si>
    <t>Cedar Valley</t>
  </si>
  <si>
    <t>El Centro</t>
  </si>
  <si>
    <t>Mountain View</t>
  </si>
  <si>
    <t>Richland</t>
  </si>
  <si>
    <t>Eastfield</t>
  </si>
  <si>
    <t>North Lake</t>
  </si>
  <si>
    <t>Tarrant Southeast</t>
  </si>
  <si>
    <t>Tarrant Northeast</t>
  </si>
  <si>
    <t>Tarrant South</t>
  </si>
  <si>
    <t>Collin County</t>
  </si>
  <si>
    <t>North Central Texas</t>
  </si>
  <si>
    <r>
      <t xml:space="preserve">Source: </t>
    </r>
    <r>
      <rPr>
        <i/>
        <sz val="8"/>
        <rFont val="Times New Roman"/>
        <family val="1"/>
      </rPr>
      <t>THECB Accountability System</t>
    </r>
  </si>
  <si>
    <t>Total No. of Certificates Issued</t>
  </si>
  <si>
    <t>Certificates Issued, White</t>
  </si>
  <si>
    <t>% of Certificates, White</t>
  </si>
  <si>
    <t>Certificates Issued, Minority</t>
  </si>
  <si>
    <t>% of Certificates, Minority</t>
  </si>
  <si>
    <t>Arlington Baptist Univ.</t>
  </si>
  <si>
    <t>Brookhaven College</t>
  </si>
  <si>
    <t>Collin CCCD</t>
  </si>
  <si>
    <t>Dallas Baptist Univ.</t>
  </si>
  <si>
    <t>Dallas Christian Univ.</t>
  </si>
  <si>
    <t>Dallas ISD</t>
  </si>
  <si>
    <t>Education Career Alternatives Program</t>
  </si>
  <si>
    <t>Fort Worth ISD</t>
  </si>
  <si>
    <t>Le Tourneau Univ.</t>
  </si>
  <si>
    <t>Midwestern State Univ.</t>
  </si>
  <si>
    <t>Mountain View College</t>
  </si>
  <si>
    <t>Paul Quinn College</t>
  </si>
  <si>
    <t xml:space="preserve">Region 10 ESC </t>
  </si>
  <si>
    <t>Region 11 ESC</t>
  </si>
  <si>
    <t>Richland College</t>
  </si>
  <si>
    <t>Southern Methodist Univ.</t>
  </si>
  <si>
    <t>Tarleton State Univ.</t>
  </si>
  <si>
    <t>Texas Christian Univ.</t>
  </si>
  <si>
    <t>Texas Wesleyan Univ.</t>
  </si>
  <si>
    <t>Texas Woman’s Univ.</t>
  </si>
  <si>
    <t xml:space="preserve">University of Dallas </t>
  </si>
  <si>
    <t>University of North Texas</t>
  </si>
  <si>
    <t>Univ. of Texas – Arlington</t>
  </si>
  <si>
    <t xml:space="preserve">Univ. of Texas – Dallas </t>
  </si>
  <si>
    <t>All Institutions</t>
  </si>
  <si>
    <t>Source: State Board for Educator Certification, - http://www.sbec.state.tx.us/reports</t>
  </si>
  <si>
    <t>Teaching Certificates Issued in 2005</t>
  </si>
  <si>
    <t>Teaching Certificates Issued in 2004</t>
  </si>
  <si>
    <t>Teaching Certificates Issued in 2003</t>
  </si>
  <si>
    <t>Teaching Certificates Issued in 2002</t>
  </si>
  <si>
    <t>Teaching Certificates Issued in 2001</t>
  </si>
  <si>
    <t>Number Enrolled Collin</t>
  </si>
  <si>
    <t>Fall 2005</t>
  </si>
  <si>
    <t>Fall 2004</t>
  </si>
  <si>
    <t>Fall 2003</t>
  </si>
  <si>
    <t>Percentage of Students Enrolled in Dual Credit Courses in Collin and Dallas County Community College Districts by Ethnicity</t>
  </si>
  <si>
    <t>Educator Certificates Issued through Teacher Preparation Entities in Regions 10 and 11 by Year</t>
  </si>
  <si>
    <t>Tarrant</t>
  </si>
  <si>
    <t>County</t>
  </si>
  <si>
    <t>High School Graduates that Enroll in Higher Education</t>
  </si>
  <si>
    <t>Number of Graduates</t>
  </si>
  <si>
    <t>Number Enrolled in Higher Education</t>
  </si>
  <si>
    <t>% Enrolled in Higher Education</t>
  </si>
  <si>
    <t xml:space="preserve">Collin </t>
  </si>
  <si>
    <t xml:space="preserve">Dallas </t>
  </si>
  <si>
    <t xml:space="preserve">Denton </t>
  </si>
  <si>
    <t>Source: http://www.thecb.state.tx.us/DataAndStatistics/HSGradsToHE2004.pdf</t>
  </si>
  <si>
    <t>Table 36 High School Grads that enroll in Higher Education. This too has a dropdown menu. Click on the dropdown menu and select the district you wish to view.  There is a stark contrast between the number of students who graduate from high school and the number of students who persist in higher education.</t>
  </si>
  <si>
    <t>Science</t>
  </si>
  <si>
    <t>Social Studies</t>
  </si>
  <si>
    <t>English Language &amp; Arts</t>
  </si>
  <si>
    <t>Community College District (CCD) Enrollment by Ethnicity Comparing P-16 Council Member CCD’s with State Enrollment</t>
  </si>
  <si>
    <t>District</t>
  </si>
  <si>
    <t>CCD Total Enrollment</t>
  </si>
  <si>
    <t>Other Minorities</t>
  </si>
  <si>
    <t>% Int'l</t>
  </si>
  <si>
    <t xml:space="preserve"> NCTC</t>
  </si>
  <si>
    <t>Tarrant CCD</t>
  </si>
  <si>
    <t>State CCs</t>
  </si>
  <si>
    <t>Source: Texas Higher Education  Coordination Board - http://www.thecb.state.tx.us/reports/PDF/1142.PDF</t>
  </si>
  <si>
    <t>Dallas CCCD</t>
  </si>
  <si>
    <t>Region XI Education Service Center</t>
  </si>
  <si>
    <t>The Education Service Center (ESC) Region XI in Fort Worth provides cost-effective and  research-based professional development and technical assistance to 77 school districts and 22 state-approved charter schools in 10 counties of North Central Texas.  As a member of the Texas Regional Collaboratives for Excellence in Science and Mathematics Education, ESC Region XI provides research-based, effective, sustained, high-intensity professional development for K-12 teachers. The ESC Region XI Science and Mathematics Collaboratives build  district K-12 vertical team capacity to implement the Texas Essential Knowledge and Skills (TEKS)  and to integrate technology into daily classroom instruction.   Partners of the ESC Region XI Science and Mathematics Collaborative include Texas Christian University, Tartleton State University, the Fort Worth Museum of Science and History, and ESC Region XI districts and charter schools.</t>
  </si>
  <si>
    <t>North Texas Community College Consortium has a 26-college communications network.  They also have a successful practice of asking faculty members and administrators at all member institutions to identify professional development needs that will support them in supporting students. Another practice is to provide regional professional development workshops, seminars, and conferences.</t>
  </si>
  <si>
    <t>Project Literacy</t>
  </si>
  <si>
    <t>Irving ISD</t>
  </si>
  <si>
    <t>Irving ISD offers special mentoring programs, reading interventions to deal with core deficiencies in academic areas.  They place a strong emphasis on improving reading skills, especially for English Language Learners.  They believe that in order for students to achieve in other subjects, they must know how to read. Dealing with core deficiencies of children would be a best practice that has been developed. This means learning to read.  There is a strong belief that reading is the core to learning.  Children who enter the district not reading well and those who are not literate in their own language are at risk.  Teachers are see children who are in their early teens who do not speak English. The district views this as a huge hill to climb.  They provide small class instruction which is a good strategy when it is affordable. The district seeks ways to make such instruction affordable.</t>
  </si>
  <si>
    <t xml:space="preserve">Children who are behind in any way also receive special mentoring.  These are strategies bring good results.  The district is constantly looking for good reading programs to meet the needs of students.   </t>
  </si>
  <si>
    <t>Collin County Community College District</t>
  </si>
  <si>
    <t>Fall 1998 Cohort</t>
  </si>
  <si>
    <t xml:space="preserve">Fall 1998 Cohort </t>
  </si>
  <si>
    <t>This is the first year that a complete set of accountability data are available for the public high education institutions of North Texas through the Texas Accountability System. In this section, we report longitudinal data using statistics from earlier years, and we anticipate data from the accountability system that can address questions about postsecondary student achievement in North Texas.</t>
  </si>
  <si>
    <t xml:space="preserve">Table 34 shows postsecondary enrollment immediately after graduation of high school graduates by county. There is a stark contrast between the number of students who graduate from high school and the number of students who enter higher education.  In the four county region of interest, not more than half of high school graduates typically enter a higher education program in the year of graduation.  In the state of Texas, about 55 percent of the 15-34 year old population is African American or Hispanic, but these groups comprise only 26 percent of the students enrolled in Texas higher education (THECB, 2006).
</t>
  </si>
  <si>
    <r>
      <t xml:space="preserve">One factor in postsecondary enrollment that has not been studied by the Council is affordability.  The National Center for Public Policy and Higher Education awarded Texas an F on this measure.  </t>
    </r>
    <r>
      <rPr>
        <i/>
        <sz val="12"/>
        <rFont val="Times New Roman"/>
        <family val="1"/>
      </rPr>
      <t>Measuring Up 2006</t>
    </r>
    <r>
      <rPr>
        <sz val="12"/>
        <rFont val="Times New Roman"/>
        <family val="1"/>
      </rPr>
      <t xml:space="preserve"> reports that compared to best performing states, Texas families devote a large share of family income for students to attend community college and an even larger share to attend public universities. The percentage of family income required annually to support a student in postsecondary education after financial aid in Texas increased from 22 to 30 percent between 1992 and 2006.  In a recent report, the Institute for Higher Education Policy (Couturier &amp; Cunningham, 2006) noted several trends in financial aid that will contribute to decreased opportunity for low income students.  These include a trend toward merit based and away from need based awards. The cost of undergraduate tuition and fees for students at member universities is noted in Table 36b.</t>
    </r>
  </si>
  <si>
    <t xml:space="preserve">One measure of potential for success in college is the number of college students requiring remediation (developmental education) upon college entry.  The Council collected these data in 2002 and 2003 as report in Table 38.  </t>
  </si>
  <si>
    <r>
      <t>The Council has collected six-year completion data for cohorts of students at member public universities (Table 41).  The statistics available distinguish between students who graduated  from the institution of initial enrollment and those who graduated after transfer to another university.  These data show that at all but the most selective of the public universities (UT Dallas), fewer than half of the students who enter graduate from the same public university within six years.  However, performance on this statistic was increased 16 percent in Texas over the last seven years, compared to a 6 percent increase for the nation, according to the National Center for Public Policy at Education (2006, p. 10).  In spite of this increase, THECB notes that the Texas six year graduation rate is still low compared to other states (2006, p. 7).  From an international perspective, the United States has one of the lowest college survival rates of the Organisation [</t>
    </r>
    <r>
      <rPr>
        <i/>
        <sz val="12"/>
        <rFont val="Times New Roman"/>
        <family val="1"/>
      </rPr>
      <t>sic</t>
    </r>
    <r>
      <rPr>
        <sz val="12"/>
        <rFont val="Times New Roman"/>
        <family val="1"/>
      </rPr>
      <t>] for Economic Cooperation and Development (OECD) countries, on a par with Mexico and New Zealand (OECD, 2006).</t>
    </r>
  </si>
  <si>
    <t>Related to teacher certification is the concept of “highly qualified,” the expectation for all teachers under the No Child Left Behind Act.  Newly certified teachers in Texas, whether they are completers of traditional or alternative programs, are “highly qualified,” due to the Texas Education Agency’s oversight of teacher education programs and certification test requirements.  The challenge of NCLB for Texas and most other states relates to the content qualifications of experienced teachers.  Experienced teachers are expected to hold a bachelor’s degree or its equivalent in the teaching field and to be judged competent by a “high objective uniform state standard of evaluation” (HOUSSE) that may not use as a criterion the time previously employed in teaching (TASB, 2006).</t>
  </si>
  <si>
    <t>The federal Department of Education has given states a reprieve on achieving the 100 percent “highly qualified” teacher requirement of NCLB. States (including Texas) have been given an opportunity to revise their plans to show what they will do in the coming year to meet the requirement.  States now have until 2007 to revise their plans to detail the “innovative actions” they will take to reach the goal of a highly qualified teacher in every classroom (TASB, 2006).</t>
  </si>
  <si>
    <t>The percentage of teachers of TAKS tested subjects who are not certified for at least part of their teaching assignment is lower than 20 percent for middle school teachers in some school districts in the region and as high as 100 percent in other school districts.  Research of other agencies shows a tendency for less qualified teacher assignments in schools that serve a majority of minority students.</t>
  </si>
  <si>
    <t>Except in science, the numbers of new teachers of TAKS tested subjects prepared in the region peaked in a year prior to 2005-2006.  The numbers of new teachers prepared in the region are not sufficient to fill vacancies. The need for fully certified teachers, especially in middle school, is great.</t>
  </si>
  <si>
    <t>There is no increase in the percentage of new teachers prepared in the region who are members of the minority groups increasingly represented in the K-12 student populations of the region. Even the Alternative Certification entities are preparing few teachers who are members of the ethnic groups represented in the student population.</t>
  </si>
  <si>
    <t>Access/Transition to College/Workplace</t>
  </si>
  <si>
    <t>36b.  Average Undergraduate Tuition and Fees for 30 Semester Hours Fall 2005</t>
  </si>
  <si>
    <t xml:space="preserve">Source: Texas Higher Education Coordinating Board Statistical Reports: University Profiles, 2002,2003,2004
              Texas Higher Education Coordinating Board Accountability System Reports, 2006
</t>
  </si>
  <si>
    <t>* chart includes only standard certificates issued</t>
  </si>
  <si>
    <t>42.  Percentage of Certified Educators by Subject Area of Interest in Member Districts Grade Level - Middle School (Grades 6-8)</t>
  </si>
  <si>
    <t>1. The 2007 gap analysis report will include results of study of best practices in closing the gaps for 
    K-12 students as they prepare for college and the workplace.</t>
  </si>
  <si>
    <t>2. The 2007 gap analysis report will feature indicators from the Texas Accountability System and a few other 
    carefully chosen higher education indicators that include the incidence of need for enrollment in developmental
    (remedial) education and dual credit enrollment.</t>
  </si>
  <si>
    <t>3. The 2007 report will more systematically feature the perspective of regional businesses on high school student
    preparation for the workplace.</t>
  </si>
  <si>
    <t>4. The next gap analysis report will include more complete information about teachers who are not fully 
    certified and about the incidence of use of substitute teachers.</t>
  </si>
  <si>
    <t>5. The next gap analysis report will include the perspectives of students, parents and administrators regarding
    issues that matter to these three groups.</t>
  </si>
  <si>
    <r>
      <t xml:space="preserve">Greene, J. P., and Winters, M. A. (2006).  Leaving boys behind: Public high school graduation rates.  </t>
    </r>
    <r>
      <rPr>
        <i/>
        <sz val="12"/>
        <rFont val="Times New Roman"/>
        <family val="1"/>
      </rPr>
      <t>Civic Report</t>
    </r>
    <r>
      <rPr>
        <sz val="12"/>
        <rFont val="Times New Roman"/>
        <family val="1"/>
      </rPr>
      <t>, 48.   Manhattan Institute for Public Policy.  Retrieved October 28, 2006, from www.manhattan-institute.org/html/cr_48.htm</t>
    </r>
  </si>
  <si>
    <r>
      <t xml:space="preserve">Lee, J. (2006, June). </t>
    </r>
    <r>
      <rPr>
        <i/>
        <sz val="12"/>
        <rFont val="Times New Roman"/>
        <family val="1"/>
      </rPr>
      <t>Tracking achievement gaps and assessing the impact of NCLB on the gaps: An in-depth look into national and state reading and math outcome trends</t>
    </r>
    <r>
      <rPr>
        <sz val="12"/>
        <rFont val="Times New Roman"/>
        <family val="1"/>
      </rPr>
      <t xml:space="preserve">.  Cambridge, MA: The Civil Rights Project, Harvard University. </t>
    </r>
  </si>
  <si>
    <r>
      <t xml:space="preserve">School Improvement Resource Center (2006). </t>
    </r>
    <r>
      <rPr>
        <i/>
        <sz val="12"/>
        <rFont val="Times New Roman"/>
        <family val="1"/>
      </rPr>
      <t>Principal’s planning guide: TEKS based instruction at TAKS standards.</t>
    </r>
    <r>
      <rPr>
        <sz val="12"/>
        <rFont val="Times New Roman"/>
        <family val="1"/>
      </rPr>
      <t xml:space="preserve"> Region XIII Education Service Center, Retrieved August 15, 2006 from sirc@esc13.txed.net</t>
    </r>
  </si>
  <si>
    <r>
      <t xml:space="preserve">Texas Education Agency (2006a). </t>
    </r>
    <r>
      <rPr>
        <i/>
        <sz val="12"/>
        <rFont val="Times New Roman"/>
        <family val="1"/>
      </rPr>
      <t>Glossary for the Academic Excellence Indicator System, 2004-2005.</t>
    </r>
    <r>
      <rPr>
        <sz val="12"/>
        <rFont val="Times New Roman"/>
        <family val="1"/>
      </rPr>
      <t xml:space="preserve">  Retrieved July 13, 2006, from http://www.tea.state.tx.us/perfreport/aeis/2005/glossary.pdf</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</si>
</sst>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409]h:mm:ss\ AM/PM"/>
    <numFmt numFmtId="172" formatCode="[$-409]dddd\,\ mmmm\ dd\,\ yyyy"/>
    <numFmt numFmtId="173" formatCode="0.000"/>
    <numFmt numFmtId="174" formatCode="&quot;$&quot;#,##0.00"/>
    <numFmt numFmtId="175" formatCode="#,##0.0"/>
  </numFmts>
  <fonts count="72">
    <font>
      <sz val="10"/>
      <name val="Arial"/>
      <family val="0"/>
    </font>
    <font>
      <sz val="10"/>
      <name val="Times New Roman"/>
      <family val="1"/>
    </font>
    <font>
      <sz val="12"/>
      <name val="Times New Roman"/>
      <family val="1"/>
    </font>
    <font>
      <b/>
      <sz val="12"/>
      <name val="Times New Roman"/>
      <family val="1"/>
    </font>
    <font>
      <sz val="10"/>
      <color indexed="53"/>
      <name val="Times New Roman"/>
      <family val="1"/>
    </font>
    <font>
      <sz val="7"/>
      <color indexed="53"/>
      <name val="Times New Roman"/>
      <family val="1"/>
    </font>
    <font>
      <sz val="8"/>
      <name val="Arial"/>
      <family val="0"/>
    </font>
    <font>
      <b/>
      <sz val="10"/>
      <color indexed="57"/>
      <name val="Times New Roman"/>
      <family val="1"/>
    </font>
    <font>
      <sz val="10"/>
      <color indexed="57"/>
      <name val="Times New Roman"/>
      <family val="1"/>
    </font>
    <font>
      <b/>
      <sz val="10"/>
      <name val="Arial"/>
      <family val="2"/>
    </font>
    <font>
      <i/>
      <sz val="8"/>
      <name val="Times New Roman"/>
      <family val="1"/>
    </font>
    <font>
      <sz val="8"/>
      <name val="Times New Roman"/>
      <family val="1"/>
    </font>
    <font>
      <b/>
      <sz val="10"/>
      <name val="Times New Roman"/>
      <family val="1"/>
    </font>
    <font>
      <sz val="7"/>
      <name val="Times New Roman"/>
      <family val="1"/>
    </font>
    <font>
      <i/>
      <sz val="10"/>
      <name val="Times New Roman"/>
      <family val="1"/>
    </font>
    <font>
      <sz val="10"/>
      <color indexed="53"/>
      <name val="Arial"/>
      <family val="2"/>
    </font>
    <font>
      <b/>
      <sz val="18"/>
      <name val="Times New Roman"/>
      <family val="1"/>
    </font>
    <font>
      <b/>
      <sz val="14"/>
      <name val="Arial"/>
      <family val="2"/>
    </font>
    <font>
      <b/>
      <sz val="12"/>
      <color indexed="8"/>
      <name val="Times New Roman"/>
      <family val="1"/>
    </font>
    <font>
      <sz val="7"/>
      <color indexed="57"/>
      <name val="Times New Roman"/>
      <family val="1"/>
    </font>
    <font>
      <b/>
      <sz val="10"/>
      <color indexed="53"/>
      <name val="Times New Roman"/>
      <family val="1"/>
    </font>
    <font>
      <b/>
      <sz val="9"/>
      <color indexed="53"/>
      <name val="Times New Roman"/>
      <family val="1"/>
    </font>
    <font>
      <i/>
      <sz val="10"/>
      <color indexed="57"/>
      <name val="Times New Roman"/>
      <family val="1"/>
    </font>
    <font>
      <sz val="8"/>
      <color indexed="57"/>
      <name val="Times New Roman"/>
      <family val="1"/>
    </font>
    <font>
      <i/>
      <sz val="10"/>
      <color indexed="53"/>
      <name val="Times New Roman"/>
      <family val="1"/>
    </font>
    <font>
      <sz val="8"/>
      <color indexed="53"/>
      <name val="Times New Roman"/>
      <family val="1"/>
    </font>
    <font>
      <b/>
      <sz val="10"/>
      <color indexed="8"/>
      <name val="Arial"/>
      <family val="2"/>
    </font>
    <font>
      <sz val="6"/>
      <color indexed="57"/>
      <name val="Times New Roman"/>
      <family val="1"/>
    </font>
    <font>
      <sz val="6"/>
      <color indexed="53"/>
      <name val="Times New Roman"/>
      <family val="1"/>
    </font>
    <font>
      <sz val="8"/>
      <color indexed="12"/>
      <name val="Times New Roman"/>
      <family val="1"/>
    </font>
    <font>
      <i/>
      <sz val="9"/>
      <color indexed="53"/>
      <name val="Times New Roman"/>
      <family val="1"/>
    </font>
    <font>
      <sz val="9"/>
      <name val="Times New Roman"/>
      <family val="1"/>
    </font>
    <font>
      <u val="single"/>
      <sz val="7"/>
      <color indexed="57"/>
      <name val="Times New Roman"/>
      <family val="1"/>
    </font>
    <font>
      <u val="single"/>
      <sz val="7"/>
      <color indexed="53"/>
      <name val="Times New Roman"/>
      <family val="1"/>
    </font>
    <font>
      <i/>
      <sz val="8"/>
      <color indexed="57"/>
      <name val="Times New Roman"/>
      <family val="1"/>
    </font>
    <font>
      <sz val="10"/>
      <color indexed="57"/>
      <name val="Arial"/>
      <family val="0"/>
    </font>
    <font>
      <i/>
      <sz val="8"/>
      <color indexed="53"/>
      <name val="Times New Roman"/>
      <family val="1"/>
    </font>
    <font>
      <sz val="7"/>
      <name val="Arial"/>
      <family val="2"/>
    </font>
    <font>
      <sz val="8"/>
      <color indexed="9"/>
      <name val="Arial"/>
      <family val="0"/>
    </font>
    <font>
      <b/>
      <sz val="14"/>
      <name val="Times New Roman"/>
      <family val="1"/>
    </font>
    <font>
      <i/>
      <sz val="12"/>
      <name val="Times New Roman"/>
      <family val="1"/>
    </font>
    <font>
      <sz val="12"/>
      <color indexed="8"/>
      <name val="Times New Roman"/>
      <family val="1"/>
    </font>
    <font>
      <i/>
      <sz val="12"/>
      <color indexed="8"/>
      <name val="Times New Roman"/>
      <family val="1"/>
    </font>
    <font>
      <b/>
      <sz val="12"/>
      <name val="Arial"/>
      <family val="0"/>
    </font>
    <font>
      <sz val="12"/>
      <name val="Arial"/>
      <family val="0"/>
    </font>
    <font>
      <sz val="8"/>
      <color indexed="8"/>
      <name val="Arial"/>
      <family val="2"/>
    </font>
    <font>
      <b/>
      <sz val="13"/>
      <name val="Times New Roman"/>
      <family val="1"/>
    </font>
    <font>
      <sz val="13"/>
      <name val="Arial"/>
      <family val="0"/>
    </font>
    <font>
      <u val="single"/>
      <sz val="10"/>
      <color indexed="12"/>
      <name val="Arial"/>
      <family val="0"/>
    </font>
    <font>
      <b/>
      <u val="single"/>
      <sz val="14"/>
      <name val="Arial"/>
      <family val="0"/>
    </font>
    <font>
      <u val="single"/>
      <sz val="10"/>
      <color indexed="36"/>
      <name val="Arial"/>
      <family val="0"/>
    </font>
    <font>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b/>
      <sz val="11"/>
      <color indexed="8"/>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sz val="11"/>
      <color indexed="9"/>
      <name val="Calibri"/>
      <family val="2"/>
    </font>
    <font>
      <sz val="11"/>
      <color indexed="8"/>
      <name val="Calibri"/>
      <family val="2"/>
    </font>
    <font>
      <sz val="8"/>
      <color indexed="53"/>
      <name val="Arial"/>
      <family val="2"/>
    </font>
    <font>
      <sz val="10"/>
      <color indexed="52"/>
      <name val="Arial"/>
      <family val="2"/>
    </font>
    <font>
      <sz val="14"/>
      <name val="Arial"/>
      <family val="0"/>
    </font>
    <font>
      <u val="single"/>
      <sz val="12"/>
      <color indexed="12"/>
      <name val="Times New Roman"/>
      <family val="1"/>
    </font>
  </fonts>
  <fills count="20">
    <fill>
      <patternFill/>
    </fill>
    <fill>
      <patternFill patternType="gray125"/>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22"/>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style="thin"/>
      <right style="thin"/>
      <top style="thin"/>
      <bottom style="thin"/>
    </border>
    <border>
      <left>
        <color indexed="63"/>
      </left>
      <right style="medium"/>
      <top style="medium"/>
      <bottom style="medium"/>
    </border>
    <border>
      <left>
        <color indexed="63"/>
      </left>
      <right>
        <color indexed="63"/>
      </right>
      <top style="medium"/>
      <bottom>
        <color indexed="63"/>
      </bottom>
    </border>
    <border>
      <left style="medium"/>
      <right>
        <color indexed="63"/>
      </right>
      <top style="medium"/>
      <bottom style="mediu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color indexed="63"/>
      </left>
      <right>
        <color indexed="63"/>
      </right>
      <top>
        <color indexed="63"/>
      </top>
      <bottom style="medium">
        <color indexed="8"/>
      </bottom>
    </border>
    <border>
      <left style="medium"/>
      <right style="medium"/>
      <top style="medium"/>
      <bottom style="medium"/>
    </border>
    <border>
      <left style="medium"/>
      <right style="medium"/>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7" fillId="6" borderId="0" applyNumberFormat="0" applyBorder="0" applyAlignment="0" applyProtection="0"/>
    <xf numFmtId="0" fontId="67" fillId="9" borderId="0" applyNumberFormat="0" applyBorder="0" applyAlignment="0" applyProtection="0"/>
    <xf numFmtId="0" fontId="66" fillId="7" borderId="0" applyNumberFormat="0" applyBorder="0" applyAlignment="0" applyProtection="0"/>
    <xf numFmtId="0" fontId="66" fillId="2" borderId="0" applyNumberFormat="0" applyBorder="0" applyAlignment="0" applyProtection="0"/>
    <xf numFmtId="0" fontId="67" fillId="3" borderId="0" applyNumberFormat="0" applyBorder="0" applyAlignment="0" applyProtection="0"/>
    <xf numFmtId="0" fontId="67" fillId="7" borderId="0" applyNumberFormat="0" applyBorder="0" applyAlignment="0" applyProtection="0"/>
    <xf numFmtId="0" fontId="66" fillId="7" borderId="0" applyNumberFormat="0" applyBorder="0" applyAlignment="0" applyProtection="0"/>
    <xf numFmtId="0" fontId="66" fillId="10" borderId="0" applyNumberFormat="0" applyBorder="0" applyAlignment="0" applyProtection="0"/>
    <xf numFmtId="0" fontId="67" fillId="11" borderId="0" applyNumberFormat="0" applyBorder="0" applyAlignment="0" applyProtection="0"/>
    <xf numFmtId="0" fontId="67" fillId="3" borderId="0" applyNumberFormat="0" applyBorder="0" applyAlignment="0" applyProtection="0"/>
    <xf numFmtId="0" fontId="66" fillId="4" borderId="0" applyNumberFormat="0" applyBorder="0" applyAlignment="0" applyProtection="0"/>
    <xf numFmtId="0" fontId="66" fillId="12" borderId="0" applyNumberFormat="0" applyBorder="0" applyAlignment="0" applyProtection="0"/>
    <xf numFmtId="0" fontId="67" fillId="6" borderId="0" applyNumberFormat="0" applyBorder="0" applyAlignment="0" applyProtection="0"/>
    <xf numFmtId="0" fontId="67" fillId="13" borderId="0" applyNumberFormat="0" applyBorder="0" applyAlignment="0" applyProtection="0"/>
    <xf numFmtId="0" fontId="66" fillId="13" borderId="0" applyNumberFormat="0" applyBorder="0" applyAlignment="0" applyProtection="0"/>
    <xf numFmtId="0" fontId="57" fillId="14" borderId="0" applyNumberFormat="0" applyBorder="0" applyAlignment="0" applyProtection="0"/>
    <xf numFmtId="0" fontId="62" fillId="15" borderId="1" applyNumberFormat="0" applyAlignment="0" applyProtection="0"/>
    <xf numFmtId="0" fontId="64" fillId="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0" fillId="0" borderId="0" applyNumberFormat="0" applyFill="0" applyBorder="0" applyAlignment="0" applyProtection="0"/>
    <xf numFmtId="0" fontId="56" fillId="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48" fillId="0" borderId="0" applyNumberFormat="0" applyFill="0" applyBorder="0" applyAlignment="0" applyProtection="0"/>
    <xf numFmtId="0" fontId="60" fillId="13" borderId="1" applyNumberFormat="0" applyAlignment="0" applyProtection="0"/>
    <xf numFmtId="0" fontId="63" fillId="0" borderId="6" applyNumberFormat="0" applyFill="0" applyAlignment="0" applyProtection="0"/>
    <xf numFmtId="0" fontId="9" fillId="0" borderId="0">
      <alignment horizontal="left" vertical="center" wrapText="1"/>
      <protection/>
    </xf>
    <xf numFmtId="0" fontId="58" fillId="19" borderId="0" applyNumberFormat="0" applyBorder="0" applyAlignment="0" applyProtection="0"/>
    <xf numFmtId="0" fontId="0" fillId="0" borderId="0">
      <alignment horizontal="left" vertical="top"/>
      <protection/>
    </xf>
    <xf numFmtId="0" fontId="0" fillId="0" borderId="0">
      <alignment horizontal="left" vertical="top"/>
      <protection/>
    </xf>
    <xf numFmtId="0" fontId="0" fillId="6" borderId="7" applyNumberFormat="0" applyFont="0" applyAlignment="0" applyProtection="0"/>
    <xf numFmtId="0" fontId="61" fillId="15"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9" fillId="0" borderId="9" applyNumberFormat="0" applyFill="0" applyAlignment="0" applyProtection="0"/>
    <xf numFmtId="0" fontId="65" fillId="0" borderId="0" applyNumberFormat="0" applyFill="0" applyBorder="0" applyAlignment="0" applyProtection="0"/>
  </cellStyleXfs>
  <cellXfs count="357">
    <xf numFmtId="0" fontId="0" fillId="0" borderId="0" xfId="0"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horizontal="right"/>
    </xf>
    <xf numFmtId="0" fontId="2" fillId="0" borderId="0" xfId="0" applyFont="1" applyAlignment="1">
      <alignment vertical="top" wrapText="1"/>
    </xf>
    <xf numFmtId="0" fontId="4" fillId="0" borderId="10" xfId="0" applyFont="1" applyBorder="1" applyAlignment="1">
      <alignment/>
    </xf>
    <xf numFmtId="0" fontId="5" fillId="0" borderId="0" xfId="0" applyFont="1" applyAlignment="1">
      <alignment/>
    </xf>
    <xf numFmtId="0" fontId="0" fillId="0" borderId="0" xfId="0" applyBorder="1" applyAlignment="1">
      <alignment/>
    </xf>
    <xf numFmtId="0" fontId="0" fillId="0" borderId="13" xfId="0" applyBorder="1" applyAlignment="1">
      <alignment/>
    </xf>
    <xf numFmtId="0" fontId="1" fillId="0" borderId="13" xfId="0" applyFont="1" applyBorder="1" applyAlignment="1">
      <alignment horizontal="center"/>
    </xf>
    <xf numFmtId="0" fontId="1" fillId="0" borderId="13" xfId="0" applyFont="1" applyBorder="1" applyAlignment="1">
      <alignment horizontal="center" wrapText="1"/>
    </xf>
    <xf numFmtId="0" fontId="0" fillId="0" borderId="13" xfId="0" applyFont="1" applyBorder="1" applyAlignment="1">
      <alignment/>
    </xf>
    <xf numFmtId="0" fontId="3" fillId="0" borderId="0" xfId="0" applyFont="1" applyAlignment="1">
      <alignment/>
    </xf>
    <xf numFmtId="0" fontId="4" fillId="0" borderId="0" xfId="0" applyFont="1" applyAlignment="1">
      <alignment/>
    </xf>
    <xf numFmtId="0" fontId="9" fillId="0" borderId="0" xfId="0" applyFont="1" applyAlignment="1">
      <alignment/>
    </xf>
    <xf numFmtId="0" fontId="3" fillId="0" borderId="14" xfId="0" applyFont="1" applyBorder="1" applyAlignment="1">
      <alignment horizontal="center" vertical="top" wrapText="1"/>
    </xf>
    <xf numFmtId="0" fontId="2" fillId="0" borderId="11" xfId="0" applyFont="1" applyBorder="1" applyAlignment="1">
      <alignment vertical="top" wrapText="1"/>
    </xf>
    <xf numFmtId="0" fontId="2" fillId="0" borderId="12" xfId="0" applyFont="1" applyBorder="1" applyAlignment="1">
      <alignment horizontal="center" vertical="top" wrapText="1"/>
    </xf>
    <xf numFmtId="0" fontId="10" fillId="0" borderId="0" xfId="0" applyFont="1" applyAlignment="1">
      <alignment/>
    </xf>
    <xf numFmtId="0" fontId="11" fillId="0" borderId="0" xfId="0" applyFont="1" applyAlignment="1">
      <alignment/>
    </xf>
    <xf numFmtId="0" fontId="12" fillId="0" borderId="11" xfId="0" applyFont="1" applyBorder="1" applyAlignment="1">
      <alignment horizontal="center" wrapText="1"/>
    </xf>
    <xf numFmtId="0" fontId="12" fillId="0" borderId="12" xfId="0" applyFont="1" applyBorder="1" applyAlignment="1">
      <alignment horizontal="center" wrapText="1"/>
    </xf>
    <xf numFmtId="0" fontId="12" fillId="0" borderId="10" xfId="0" applyFont="1" applyBorder="1" applyAlignment="1">
      <alignment horizontal="center" wrapText="1"/>
    </xf>
    <xf numFmtId="0" fontId="1" fillId="0" borderId="11" xfId="0" applyFont="1" applyBorder="1" applyAlignment="1">
      <alignment wrapText="1"/>
    </xf>
    <xf numFmtId="0" fontId="1" fillId="0" borderId="10" xfId="0" applyFont="1" applyBorder="1" applyAlignment="1">
      <alignment horizontal="right"/>
    </xf>
    <xf numFmtId="0" fontId="2" fillId="0" borderId="13" xfId="0" applyFont="1" applyBorder="1" applyAlignment="1">
      <alignment/>
    </xf>
    <xf numFmtId="3" fontId="2" fillId="0" borderId="13" xfId="0" applyNumberFormat="1" applyFont="1" applyBorder="1" applyAlignment="1">
      <alignment/>
    </xf>
    <xf numFmtId="0" fontId="2" fillId="0" borderId="13" xfId="0" applyFont="1" applyBorder="1" applyAlignment="1">
      <alignment/>
    </xf>
    <xf numFmtId="3" fontId="2" fillId="0" borderId="13" xfId="0" applyNumberFormat="1" applyFont="1" applyBorder="1" applyAlignment="1">
      <alignment/>
    </xf>
    <xf numFmtId="0" fontId="2" fillId="0" borderId="13" xfId="0" applyFont="1" applyBorder="1" applyAlignment="1">
      <alignment vertical="top" wrapText="1"/>
    </xf>
    <xf numFmtId="0" fontId="5" fillId="0" borderId="0" xfId="0" applyFont="1" applyBorder="1" applyAlignment="1">
      <alignment/>
    </xf>
    <xf numFmtId="0" fontId="0" fillId="0" borderId="13" xfId="0" applyFont="1" applyBorder="1" applyAlignment="1">
      <alignment/>
    </xf>
    <xf numFmtId="0" fontId="1" fillId="0" borderId="13" xfId="0" applyFont="1" applyBorder="1" applyAlignment="1">
      <alignment/>
    </xf>
    <xf numFmtId="3" fontId="1" fillId="0" borderId="13" xfId="0" applyNumberFormat="1" applyFont="1" applyBorder="1" applyAlignment="1">
      <alignment/>
    </xf>
    <xf numFmtId="0" fontId="1" fillId="0" borderId="13" xfId="0" applyFont="1" applyBorder="1" applyAlignment="1">
      <alignment horizontal="right"/>
    </xf>
    <xf numFmtId="164" fontId="0" fillId="0" borderId="13" xfId="0" applyNumberFormat="1" applyFont="1" applyBorder="1" applyAlignment="1">
      <alignment/>
    </xf>
    <xf numFmtId="0" fontId="1" fillId="0" borderId="15" xfId="0" applyFont="1" applyBorder="1" applyAlignment="1">
      <alignment/>
    </xf>
    <xf numFmtId="0" fontId="13" fillId="0" borderId="13" xfId="0" applyFont="1" applyBorder="1" applyAlignment="1">
      <alignment/>
    </xf>
    <xf numFmtId="0" fontId="12" fillId="0" borderId="11" xfId="0" applyFont="1" applyBorder="1" applyAlignment="1">
      <alignment/>
    </xf>
    <xf numFmtId="0" fontId="12" fillId="0" borderId="12" xfId="0" applyFont="1" applyBorder="1" applyAlignment="1">
      <alignment/>
    </xf>
    <xf numFmtId="0" fontId="12" fillId="0" borderId="12" xfId="0" applyFont="1" applyBorder="1" applyAlignment="1">
      <alignment horizontal="right"/>
    </xf>
    <xf numFmtId="0" fontId="12" fillId="0" borderId="0" xfId="0" applyFont="1" applyAlignment="1">
      <alignment/>
    </xf>
    <xf numFmtId="0" fontId="13" fillId="0" borderId="15" xfId="0" applyFont="1" applyBorder="1" applyAlignment="1">
      <alignment/>
    </xf>
    <xf numFmtId="0" fontId="1" fillId="0" borderId="10" xfId="0" applyFont="1" applyBorder="1" applyAlignment="1">
      <alignment/>
    </xf>
    <xf numFmtId="0" fontId="7" fillId="0" borderId="0" xfId="0" applyFont="1" applyAlignment="1">
      <alignment/>
    </xf>
    <xf numFmtId="0" fontId="1" fillId="0" borderId="16" xfId="0" applyFont="1" applyBorder="1" applyAlignment="1">
      <alignment/>
    </xf>
    <xf numFmtId="0" fontId="12" fillId="0" borderId="16" xfId="0" applyFont="1" applyBorder="1" applyAlignment="1">
      <alignment wrapText="1"/>
    </xf>
    <xf numFmtId="0" fontId="1" fillId="0" borderId="0" xfId="0" applyFont="1" applyBorder="1" applyAlignment="1">
      <alignment/>
    </xf>
    <xf numFmtId="0" fontId="12" fillId="0" borderId="0" xfId="0" applyFont="1" applyBorder="1" applyAlignment="1">
      <alignment wrapText="1"/>
    </xf>
    <xf numFmtId="0" fontId="1" fillId="0" borderId="0" xfId="0" applyFont="1" applyBorder="1" applyAlignment="1">
      <alignment/>
    </xf>
    <xf numFmtId="0" fontId="1" fillId="0" borderId="0" xfId="0" applyFont="1" applyBorder="1" applyAlignment="1">
      <alignment horizontal="center"/>
    </xf>
    <xf numFmtId="164" fontId="1" fillId="0" borderId="16" xfId="0" applyNumberFormat="1" applyFont="1" applyBorder="1" applyAlignment="1">
      <alignment/>
    </xf>
    <xf numFmtId="164" fontId="1" fillId="0" borderId="10" xfId="0" applyNumberFormat="1" applyFont="1" applyBorder="1" applyAlignment="1">
      <alignment horizontal="right"/>
    </xf>
    <xf numFmtId="0" fontId="13" fillId="0" borderId="0" xfId="0" applyFont="1" applyBorder="1" applyAlignment="1">
      <alignment/>
    </xf>
    <xf numFmtId="164" fontId="0" fillId="0" borderId="13" xfId="0" applyNumberFormat="1" applyBorder="1" applyAlignment="1">
      <alignment/>
    </xf>
    <xf numFmtId="3" fontId="0" fillId="0" borderId="13" xfId="0" applyNumberFormat="1" applyBorder="1" applyAlignment="1">
      <alignment/>
    </xf>
    <xf numFmtId="0" fontId="5" fillId="0" borderId="0" xfId="0" applyFont="1" applyBorder="1" applyAlignment="1">
      <alignment/>
    </xf>
    <xf numFmtId="0" fontId="6" fillId="0" borderId="13" xfId="0" applyFont="1" applyBorder="1" applyAlignment="1">
      <alignment/>
    </xf>
    <xf numFmtId="0" fontId="11" fillId="0" borderId="13" xfId="0" applyFont="1" applyBorder="1" applyAlignment="1">
      <alignment/>
    </xf>
    <xf numFmtId="164" fontId="11" fillId="0" borderId="13" xfId="0" applyNumberFormat="1" applyFont="1" applyBorder="1" applyAlignment="1">
      <alignment/>
    </xf>
    <xf numFmtId="0" fontId="13" fillId="0" borderId="0" xfId="0" applyFont="1" applyBorder="1" applyAlignment="1">
      <alignment/>
    </xf>
    <xf numFmtId="0" fontId="16" fillId="0" borderId="0" xfId="0" applyFont="1" applyAlignment="1">
      <alignment/>
    </xf>
    <xf numFmtId="0" fontId="17" fillId="0" borderId="0" xfId="61" applyFont="1">
      <alignment horizontal="left" vertical="top"/>
      <protection/>
    </xf>
    <xf numFmtId="0" fontId="18" fillId="0" borderId="0" xfId="60" applyFont="1">
      <alignment horizontal="left" vertical="top"/>
      <protection/>
    </xf>
    <xf numFmtId="0" fontId="0" fillId="0" borderId="0" xfId="60">
      <alignment horizontal="left" vertical="top"/>
      <protection/>
    </xf>
    <xf numFmtId="0" fontId="7" fillId="0" borderId="0" xfId="60" applyFont="1" applyBorder="1" applyAlignment="1">
      <alignment vertical="top" wrapText="1"/>
      <protection/>
    </xf>
    <xf numFmtId="0" fontId="8" fillId="0" borderId="13" xfId="60" applyFont="1" applyBorder="1" applyAlignment="1">
      <alignment horizontal="center" wrapText="1"/>
      <protection/>
    </xf>
    <xf numFmtId="0" fontId="8" fillId="0" borderId="13" xfId="60" applyFont="1" applyBorder="1" applyAlignment="1">
      <alignment vertical="top" wrapText="1"/>
      <protection/>
    </xf>
    <xf numFmtId="0" fontId="8" fillId="0" borderId="13" xfId="60" applyFont="1" applyBorder="1" applyAlignment="1">
      <alignment horizontal="right" vertical="top" wrapText="1"/>
      <protection/>
    </xf>
    <xf numFmtId="0" fontId="20" fillId="0" borderId="0" xfId="60" applyFont="1" applyBorder="1" applyAlignment="1">
      <alignment vertical="top" wrapText="1"/>
      <protection/>
    </xf>
    <xf numFmtId="0" fontId="4" fillId="0" borderId="13" xfId="60" applyFont="1" applyBorder="1" applyAlignment="1">
      <alignment horizontal="center" wrapText="1"/>
      <protection/>
    </xf>
    <xf numFmtId="0" fontId="4" fillId="0" borderId="13" xfId="60" applyFont="1" applyBorder="1" applyAlignment="1">
      <alignment vertical="top" wrapText="1"/>
      <protection/>
    </xf>
    <xf numFmtId="0" fontId="4" fillId="0" borderId="13" xfId="60" applyFont="1" applyBorder="1" applyAlignment="1">
      <alignment horizontal="right" vertical="top" wrapText="1"/>
      <protection/>
    </xf>
    <xf numFmtId="0" fontId="0" fillId="0" borderId="13" xfId="60" applyBorder="1">
      <alignment horizontal="left" vertical="top"/>
      <protection/>
    </xf>
    <xf numFmtId="0" fontId="1" fillId="0" borderId="13" xfId="60" applyFont="1" applyBorder="1" applyAlignment="1">
      <alignment horizontal="left" wrapText="1"/>
      <protection/>
    </xf>
    <xf numFmtId="0" fontId="8" fillId="0" borderId="13" xfId="60" applyFont="1" applyBorder="1" applyAlignment="1">
      <alignment horizontal="left" vertical="top" wrapText="1"/>
      <protection/>
    </xf>
    <xf numFmtId="0" fontId="4" fillId="0" borderId="13" xfId="60" applyFont="1" applyBorder="1" applyAlignment="1">
      <alignment horizontal="left" vertical="top" wrapText="1"/>
      <protection/>
    </xf>
    <xf numFmtId="0" fontId="11" fillId="0" borderId="13" xfId="60" applyFont="1" applyBorder="1" applyAlignment="1">
      <alignment horizontal="center" wrapText="1"/>
      <protection/>
    </xf>
    <xf numFmtId="0" fontId="6" fillId="0" borderId="13" xfId="60" applyFont="1" applyBorder="1">
      <alignment horizontal="left" vertical="top"/>
      <protection/>
    </xf>
    <xf numFmtId="164" fontId="6" fillId="0" borderId="13" xfId="60" applyNumberFormat="1" applyFont="1" applyBorder="1">
      <alignment horizontal="left" vertical="top"/>
      <protection/>
    </xf>
    <xf numFmtId="0" fontId="6" fillId="0" borderId="0" xfId="60" applyFont="1" applyBorder="1" applyAlignment="1">
      <alignment vertical="top" wrapText="1"/>
      <protection/>
    </xf>
    <xf numFmtId="0" fontId="7" fillId="0" borderId="0" xfId="60" applyFont="1" applyAlignment="1">
      <alignment vertical="top" wrapText="1"/>
      <protection/>
    </xf>
    <xf numFmtId="0" fontId="22" fillId="0" borderId="17" xfId="60" applyFont="1" applyBorder="1" applyAlignment="1">
      <alignment horizontal="center" vertical="top" wrapText="1"/>
      <protection/>
    </xf>
    <xf numFmtId="0" fontId="22" fillId="0" borderId="18" xfId="60" applyFont="1" applyBorder="1" applyAlignment="1">
      <alignment horizontal="center" vertical="top" wrapText="1"/>
      <protection/>
    </xf>
    <xf numFmtId="0" fontId="8" fillId="0" borderId="19" xfId="60" applyFont="1" applyBorder="1" applyAlignment="1">
      <alignment vertical="top" wrapText="1"/>
      <protection/>
    </xf>
    <xf numFmtId="0" fontId="7" fillId="0" borderId="20" xfId="60" applyFont="1" applyBorder="1" applyAlignment="1">
      <alignment horizontal="right" vertical="top" wrapText="1"/>
      <protection/>
    </xf>
    <xf numFmtId="0" fontId="8" fillId="0" borderId="20" xfId="60" applyFont="1" applyBorder="1" applyAlignment="1">
      <alignment horizontal="right" vertical="top" wrapText="1"/>
      <protection/>
    </xf>
    <xf numFmtId="0" fontId="20" fillId="0" borderId="0" xfId="60" applyFont="1" applyAlignment="1">
      <alignment vertical="top" wrapText="1"/>
      <protection/>
    </xf>
    <xf numFmtId="0" fontId="24" fillId="0" borderId="17" xfId="60" applyFont="1" applyBorder="1" applyAlignment="1">
      <alignment horizontal="center" vertical="top" wrapText="1"/>
      <protection/>
    </xf>
    <xf numFmtId="0" fontId="24" fillId="0" borderId="18" xfId="60" applyFont="1" applyBorder="1" applyAlignment="1">
      <alignment horizontal="center" vertical="top" wrapText="1"/>
      <protection/>
    </xf>
    <xf numFmtId="0" fontId="4" fillId="0" borderId="19" xfId="60" applyFont="1" applyBorder="1" applyAlignment="1">
      <alignment vertical="top" wrapText="1"/>
      <protection/>
    </xf>
    <xf numFmtId="0" fontId="20" fillId="0" borderId="20" xfId="60" applyNumberFormat="1" applyFont="1" applyBorder="1" applyAlignment="1">
      <alignment horizontal="right" vertical="top" wrapText="1"/>
      <protection/>
    </xf>
    <xf numFmtId="0" fontId="4" fillId="0" borderId="20" xfId="60" applyNumberFormat="1" applyFont="1" applyBorder="1" applyAlignment="1">
      <alignment horizontal="right" vertical="top" wrapText="1"/>
      <protection/>
    </xf>
    <xf numFmtId="0" fontId="25" fillId="0" borderId="0" xfId="60" applyFont="1" applyBorder="1" applyAlignment="1">
      <alignment horizontal="left" vertical="top" wrapText="1"/>
      <protection/>
    </xf>
    <xf numFmtId="3" fontId="13" fillId="0" borderId="0" xfId="0" applyNumberFormat="1" applyFont="1" applyBorder="1" applyAlignment="1">
      <alignment/>
    </xf>
    <xf numFmtId="0" fontId="24" fillId="0" borderId="19" xfId="0" applyFont="1" applyBorder="1" applyAlignment="1">
      <alignment horizontal="center" vertical="top" wrapText="1"/>
    </xf>
    <xf numFmtId="0" fontId="24" fillId="0" borderId="20" xfId="0" applyFont="1" applyBorder="1" applyAlignment="1">
      <alignment horizontal="center" vertical="top" wrapText="1"/>
    </xf>
    <xf numFmtId="0" fontId="4" fillId="0" borderId="19" xfId="0" applyFont="1" applyBorder="1" applyAlignment="1">
      <alignment vertical="top" wrapText="1"/>
    </xf>
    <xf numFmtId="0" fontId="4" fillId="0" borderId="20" xfId="0" applyFont="1" applyBorder="1" applyAlignment="1">
      <alignment horizontal="right" vertical="top" wrapText="1"/>
    </xf>
    <xf numFmtId="0" fontId="15" fillId="0" borderId="0" xfId="0" applyFont="1" applyAlignment="1">
      <alignment vertical="top" wrapText="1"/>
    </xf>
    <xf numFmtId="0" fontId="26" fillId="0" borderId="0" xfId="60" applyFont="1">
      <alignment horizontal="left" vertical="top"/>
      <protection/>
    </xf>
    <xf numFmtId="0" fontId="24" fillId="0" borderId="21" xfId="60" applyFont="1" applyBorder="1" applyAlignment="1">
      <alignment horizontal="center" vertical="top" wrapText="1"/>
      <protection/>
    </xf>
    <xf numFmtId="164" fontId="8" fillId="0" borderId="13" xfId="60" applyNumberFormat="1" applyFont="1" applyBorder="1" applyAlignment="1">
      <alignment horizontal="right" vertical="top" wrapText="1"/>
      <protection/>
    </xf>
    <xf numFmtId="0" fontId="4" fillId="0" borderId="17" xfId="60" applyFont="1" applyBorder="1" applyAlignment="1">
      <alignment vertical="top" wrapText="1"/>
      <protection/>
    </xf>
    <xf numFmtId="164" fontId="4" fillId="0" borderId="18" xfId="60" applyNumberFormat="1" applyFont="1" applyBorder="1" applyAlignment="1">
      <alignment horizontal="right" vertical="top" wrapText="1"/>
      <protection/>
    </xf>
    <xf numFmtId="164" fontId="4" fillId="0" borderId="20" xfId="60" applyNumberFormat="1" applyFont="1" applyBorder="1" applyAlignment="1">
      <alignment horizontal="right" vertical="top" wrapText="1"/>
      <protection/>
    </xf>
    <xf numFmtId="0" fontId="28" fillId="0" borderId="0" xfId="60" applyFont="1" applyBorder="1" applyAlignment="1">
      <alignment vertical="top" wrapText="1"/>
      <protection/>
    </xf>
    <xf numFmtId="0" fontId="4" fillId="0" borderId="0" xfId="60" applyFont="1" applyAlignment="1">
      <alignment vertical="top" wrapText="1"/>
      <protection/>
    </xf>
    <xf numFmtId="0" fontId="29" fillId="0" borderId="13" xfId="60" applyFont="1" applyBorder="1" applyAlignment="1">
      <alignment vertical="top" wrapText="1"/>
      <protection/>
    </xf>
    <xf numFmtId="164" fontId="29" fillId="0" borderId="13" xfId="60" applyNumberFormat="1" applyFont="1" applyBorder="1" applyAlignment="1">
      <alignment vertical="top" wrapText="1"/>
      <protection/>
    </xf>
    <xf numFmtId="0" fontId="29" fillId="0" borderId="0" xfId="60" applyFont="1" applyBorder="1" applyAlignment="1">
      <alignment vertical="top" wrapText="1"/>
      <protection/>
    </xf>
    <xf numFmtId="0" fontId="29" fillId="0" borderId="0" xfId="60" applyFont="1" applyAlignment="1">
      <alignment vertical="top" wrapText="1"/>
      <protection/>
    </xf>
    <xf numFmtId="0" fontId="11" fillId="0" borderId="13" xfId="60" applyFont="1" applyBorder="1" applyAlignment="1">
      <alignment vertical="top" wrapText="1"/>
      <protection/>
    </xf>
    <xf numFmtId="164" fontId="11" fillId="0" borderId="13" xfId="60" applyNumberFormat="1" applyFont="1" applyBorder="1" applyAlignment="1">
      <alignment vertical="top" wrapText="1"/>
      <protection/>
    </xf>
    <xf numFmtId="0" fontId="24" fillId="0" borderId="0" xfId="60" applyFont="1" applyBorder="1" applyAlignment="1">
      <alignment vertical="top" wrapText="1"/>
      <protection/>
    </xf>
    <xf numFmtId="0" fontId="30" fillId="0" borderId="13" xfId="60" applyFont="1" applyBorder="1" applyAlignment="1">
      <alignment horizontal="center" vertical="top" wrapText="1"/>
      <protection/>
    </xf>
    <xf numFmtId="0" fontId="30" fillId="0" borderId="13" xfId="60" applyFont="1" applyBorder="1" applyAlignment="1">
      <alignment vertical="top" wrapText="1"/>
      <protection/>
    </xf>
    <xf numFmtId="0" fontId="4" fillId="0" borderId="0" xfId="60" applyFont="1" applyBorder="1" applyAlignment="1">
      <alignment vertical="top" wrapText="1"/>
      <protection/>
    </xf>
    <xf numFmtId="0" fontId="4" fillId="0" borderId="0" xfId="60" applyFont="1" applyBorder="1" applyAlignment="1">
      <alignment horizontal="center" vertical="top" wrapText="1"/>
      <protection/>
    </xf>
    <xf numFmtId="0" fontId="31" fillId="0" borderId="13" xfId="60" applyFont="1" applyBorder="1" applyAlignment="1">
      <alignment horizontal="center" wrapText="1"/>
      <protection/>
    </xf>
    <xf numFmtId="0" fontId="31" fillId="0" borderId="13" xfId="60" applyFont="1" applyBorder="1" applyAlignment="1">
      <alignment wrapText="1"/>
      <protection/>
    </xf>
    <xf numFmtId="0" fontId="0" fillId="0" borderId="13" xfId="60" applyFont="1" applyBorder="1">
      <alignment horizontal="left" vertical="top"/>
      <protection/>
    </xf>
    <xf numFmtId="0" fontId="7" fillId="0" borderId="22" xfId="60" applyFont="1" applyBorder="1" applyAlignment="1">
      <alignment vertical="top" wrapText="1"/>
      <protection/>
    </xf>
    <xf numFmtId="0" fontId="7" fillId="0" borderId="19" xfId="60" applyFont="1" applyBorder="1" applyAlignment="1">
      <alignment horizontal="center" vertical="top" wrapText="1"/>
      <protection/>
    </xf>
    <xf numFmtId="0" fontId="7" fillId="0" borderId="20" xfId="60" applyFont="1" applyBorder="1" applyAlignment="1">
      <alignment horizontal="left" vertical="top" wrapText="1"/>
      <protection/>
    </xf>
    <xf numFmtId="0" fontId="7" fillId="0" borderId="20" xfId="60" applyFont="1" applyBorder="1" applyAlignment="1">
      <alignment horizontal="center" vertical="top" wrapText="1"/>
      <protection/>
    </xf>
    <xf numFmtId="0" fontId="8" fillId="0" borderId="19" xfId="60" applyFont="1" applyBorder="1" applyAlignment="1">
      <alignment horizontal="center" vertical="top" wrapText="1"/>
      <protection/>
    </xf>
    <xf numFmtId="0" fontId="8" fillId="0" borderId="20" xfId="60" applyFont="1" applyBorder="1" applyAlignment="1">
      <alignment horizontal="left" vertical="top" wrapText="1"/>
      <protection/>
    </xf>
    <xf numFmtId="0" fontId="8" fillId="0" borderId="20" xfId="60" applyFont="1" applyBorder="1" applyAlignment="1">
      <alignment horizontal="center" vertical="top" wrapText="1"/>
      <protection/>
    </xf>
    <xf numFmtId="0" fontId="32" fillId="0" borderId="0" xfId="60" applyFont="1" applyAlignment="1">
      <alignment vertical="top" wrapText="1"/>
      <protection/>
    </xf>
    <xf numFmtId="0" fontId="8" fillId="0" borderId="0" xfId="60" applyFont="1" applyAlignment="1">
      <alignment vertical="top" wrapText="1"/>
      <protection/>
    </xf>
    <xf numFmtId="0" fontId="20" fillId="0" borderId="22" xfId="60" applyFont="1" applyBorder="1" applyAlignment="1">
      <alignment vertical="top" wrapText="1"/>
      <protection/>
    </xf>
    <xf numFmtId="0" fontId="20" fillId="0" borderId="19" xfId="60" applyFont="1" applyBorder="1" applyAlignment="1">
      <alignment horizontal="center" vertical="top" wrapText="1"/>
      <protection/>
    </xf>
    <xf numFmtId="0" fontId="20" fillId="0" borderId="20" xfId="60" applyFont="1" applyBorder="1" applyAlignment="1">
      <alignment horizontal="center" vertical="top" wrapText="1"/>
      <protection/>
    </xf>
    <xf numFmtId="0" fontId="4" fillId="0" borderId="19" xfId="60" applyFont="1" applyBorder="1" applyAlignment="1">
      <alignment horizontal="center" vertical="top" wrapText="1"/>
      <protection/>
    </xf>
    <xf numFmtId="0" fontId="4" fillId="0" borderId="20" xfId="60" applyFont="1" applyBorder="1" applyAlignment="1">
      <alignment horizontal="left" vertical="top" wrapText="1"/>
      <protection/>
    </xf>
    <xf numFmtId="0" fontId="4" fillId="0" borderId="20" xfId="60" applyFont="1" applyBorder="1" applyAlignment="1">
      <alignment horizontal="center" vertical="top" wrapText="1"/>
      <protection/>
    </xf>
    <xf numFmtId="0" fontId="0" fillId="0" borderId="0" xfId="60" applyBorder="1">
      <alignment horizontal="left" vertical="top"/>
      <protection/>
    </xf>
    <xf numFmtId="0" fontId="11" fillId="0" borderId="13" xfId="60" applyFont="1" applyBorder="1" applyAlignment="1">
      <alignment horizontal="center" vertical="top" wrapText="1"/>
      <protection/>
    </xf>
    <xf numFmtId="0" fontId="6" fillId="0" borderId="0" xfId="0" applyFont="1" applyAlignment="1">
      <alignment/>
    </xf>
    <xf numFmtId="0" fontId="8" fillId="0" borderId="13" xfId="60" applyFont="1" applyBorder="1" applyAlignment="1">
      <alignment horizontal="center" vertical="top" wrapText="1"/>
      <protection/>
    </xf>
    <xf numFmtId="0" fontId="4" fillId="0" borderId="13" xfId="60" applyFont="1" applyBorder="1" applyAlignment="1">
      <alignment horizontal="center" vertical="top" wrapText="1"/>
      <protection/>
    </xf>
    <xf numFmtId="0" fontId="2" fillId="0" borderId="23" xfId="0" applyFont="1" applyBorder="1" applyAlignment="1">
      <alignment horizontal="left" vertical="top" wrapText="1"/>
    </xf>
    <xf numFmtId="0" fontId="2" fillId="0" borderId="11" xfId="0" applyFont="1" applyBorder="1" applyAlignment="1">
      <alignment horizontal="left" vertical="top" wrapText="1"/>
    </xf>
    <xf numFmtId="0" fontId="2" fillId="0" borderId="14" xfId="0" applyFont="1" applyBorder="1" applyAlignment="1">
      <alignment horizontal="center" vertical="top" wrapText="1"/>
    </xf>
    <xf numFmtId="0" fontId="2" fillId="0" borderId="24" xfId="0" applyFont="1" applyBorder="1" applyAlignment="1">
      <alignment vertical="top" wrapText="1"/>
    </xf>
    <xf numFmtId="0" fontId="2" fillId="0" borderId="25" xfId="0" applyFont="1" applyBorder="1" applyAlignment="1">
      <alignment horizontal="center" vertical="top" wrapText="1"/>
    </xf>
    <xf numFmtId="0" fontId="34" fillId="0" borderId="13" xfId="0" applyFont="1" applyBorder="1" applyAlignment="1">
      <alignment/>
    </xf>
    <xf numFmtId="0" fontId="35" fillId="0" borderId="13" xfId="0" applyFont="1" applyBorder="1" applyAlignment="1">
      <alignment/>
    </xf>
    <xf numFmtId="0" fontId="34" fillId="0" borderId="0" xfId="0" applyFont="1" applyAlignment="1">
      <alignment/>
    </xf>
    <xf numFmtId="0" fontId="35" fillId="0" borderId="0" xfId="0" applyFont="1" applyAlignment="1">
      <alignment/>
    </xf>
    <xf numFmtId="0" fontId="36" fillId="0" borderId="13" xfId="0" applyFont="1" applyBorder="1" applyAlignment="1">
      <alignment/>
    </xf>
    <xf numFmtId="0" fontId="15" fillId="0" borderId="13" xfId="0" applyFont="1" applyBorder="1" applyAlignment="1">
      <alignment/>
    </xf>
    <xf numFmtId="0" fontId="1" fillId="0" borderId="26" xfId="0" applyFont="1" applyBorder="1" applyAlignment="1">
      <alignment/>
    </xf>
    <xf numFmtId="0" fontId="12" fillId="0" borderId="10" xfId="0" applyFont="1" applyBorder="1" applyAlignment="1">
      <alignment/>
    </xf>
    <xf numFmtId="0" fontId="12" fillId="0" borderId="10" xfId="0" applyFont="1" applyBorder="1" applyAlignment="1">
      <alignment horizontal="right"/>
    </xf>
    <xf numFmtId="0" fontId="0" fillId="0" borderId="13" xfId="0" applyFont="1" applyBorder="1" applyAlignment="1">
      <alignment/>
    </xf>
    <xf numFmtId="0" fontId="1" fillId="0" borderId="13" xfId="60" applyFont="1" applyBorder="1" applyAlignment="1">
      <alignment horizontal="center" vertical="top" wrapText="1"/>
      <protection/>
    </xf>
    <xf numFmtId="164" fontId="13" fillId="0" borderId="13" xfId="0" applyNumberFormat="1" applyFont="1" applyBorder="1" applyAlignment="1">
      <alignment/>
    </xf>
    <xf numFmtId="0" fontId="12" fillId="0" borderId="0" xfId="0" applyFont="1" applyBorder="1" applyAlignment="1">
      <alignment/>
    </xf>
    <xf numFmtId="0" fontId="6" fillId="0" borderId="13" xfId="0" applyFont="1" applyBorder="1" applyAlignment="1">
      <alignment/>
    </xf>
    <xf numFmtId="164" fontId="6" fillId="0" borderId="13" xfId="0" applyNumberFormat="1" applyFont="1" applyBorder="1" applyAlignment="1">
      <alignment/>
    </xf>
    <xf numFmtId="0" fontId="6" fillId="0" borderId="13" xfId="0" applyFont="1" applyBorder="1" applyAlignment="1">
      <alignment horizontal="center" wrapText="1"/>
    </xf>
    <xf numFmtId="0" fontId="6" fillId="0" borderId="13" xfId="0" applyFont="1" applyBorder="1" applyAlignment="1">
      <alignment wrapText="1"/>
    </xf>
    <xf numFmtId="0" fontId="14" fillId="0" borderId="0" xfId="0" applyFont="1" applyBorder="1" applyAlignment="1">
      <alignment horizontal="center" wrapText="1"/>
    </xf>
    <xf numFmtId="0" fontId="1" fillId="0" borderId="0" xfId="0" applyFont="1" applyBorder="1" applyAlignment="1">
      <alignment horizontal="center" wrapText="1"/>
    </xf>
    <xf numFmtId="0" fontId="1" fillId="0" borderId="0" xfId="0" applyFont="1" applyBorder="1" applyAlignment="1">
      <alignment horizontal="right"/>
    </xf>
    <xf numFmtId="0" fontId="13" fillId="0" borderId="13" xfId="0" applyFont="1" applyBorder="1" applyAlignment="1">
      <alignment vertical="top" wrapText="1"/>
    </xf>
    <xf numFmtId="0" fontId="1" fillId="0" borderId="13" xfId="0" applyFont="1" applyBorder="1" applyAlignment="1">
      <alignment horizontal="center" vertical="top" wrapText="1"/>
    </xf>
    <xf numFmtId="0" fontId="11" fillId="0" borderId="13" xfId="60" applyFont="1" applyBorder="1" applyAlignment="1">
      <alignment horizontal="left" vertical="top" wrapText="1"/>
      <protection/>
    </xf>
    <xf numFmtId="0" fontId="11" fillId="0" borderId="13" xfId="60" applyFont="1" applyBorder="1" applyAlignment="1">
      <alignment horizontal="right" vertical="top" wrapText="1"/>
      <protection/>
    </xf>
    <xf numFmtId="0" fontId="11" fillId="0" borderId="0" xfId="60" applyFont="1" applyBorder="1" applyAlignment="1">
      <alignment vertical="top" wrapText="1"/>
      <protection/>
    </xf>
    <xf numFmtId="3" fontId="11" fillId="0" borderId="13" xfId="60" applyNumberFormat="1" applyFont="1" applyBorder="1" applyAlignment="1">
      <alignment horizontal="right" vertical="top" wrapText="1"/>
      <protection/>
    </xf>
    <xf numFmtId="0" fontId="6" fillId="0" borderId="0" xfId="0" applyFont="1" applyAlignment="1">
      <alignment/>
    </xf>
    <xf numFmtId="0" fontId="11" fillId="0" borderId="26" xfId="60" applyFont="1" applyBorder="1" applyAlignment="1">
      <alignment horizontal="center" wrapText="1"/>
      <protection/>
    </xf>
    <xf numFmtId="0" fontId="11" fillId="0" borderId="26" xfId="60" applyFont="1" applyBorder="1" applyAlignment="1">
      <alignment horizontal="right" vertical="top" wrapText="1"/>
      <protection/>
    </xf>
    <xf numFmtId="0" fontId="8" fillId="0" borderId="27" xfId="60" applyFont="1" applyBorder="1" applyAlignment="1">
      <alignment horizontal="right" vertical="top" wrapText="1"/>
      <protection/>
    </xf>
    <xf numFmtId="0" fontId="8" fillId="0" borderId="28" xfId="60" applyFont="1" applyBorder="1" applyAlignment="1">
      <alignment horizontal="right" vertical="top" wrapText="1"/>
      <protection/>
    </xf>
    <xf numFmtId="0" fontId="21" fillId="0" borderId="28" xfId="60" applyFont="1" applyBorder="1" applyAlignment="1">
      <alignment horizontal="center" wrapText="1"/>
      <protection/>
    </xf>
    <xf numFmtId="0" fontId="4" fillId="0" borderId="28" xfId="60" applyFont="1" applyBorder="1" applyAlignment="1">
      <alignment horizontal="right" vertical="top" wrapText="1"/>
      <protection/>
    </xf>
    <xf numFmtId="164" fontId="6" fillId="0" borderId="13" xfId="0" applyNumberFormat="1" applyFont="1" applyBorder="1" applyAlignment="1">
      <alignment/>
    </xf>
    <xf numFmtId="174" fontId="38" fillId="0" borderId="13" xfId="0" applyNumberFormat="1" applyFont="1" applyBorder="1" applyAlignment="1">
      <alignment/>
    </xf>
    <xf numFmtId="174" fontId="6" fillId="0" borderId="13" xfId="0" applyNumberFormat="1" applyFont="1" applyBorder="1" applyAlignment="1">
      <alignment/>
    </xf>
    <xf numFmtId="0" fontId="9" fillId="0" borderId="0" xfId="0" applyFont="1" applyAlignment="1">
      <alignment/>
    </xf>
    <xf numFmtId="0" fontId="6" fillId="0" borderId="13" xfId="0" applyFont="1" applyBorder="1" applyAlignment="1">
      <alignment horizontal="center" wrapText="1"/>
    </xf>
    <xf numFmtId="0" fontId="6" fillId="0" borderId="0" xfId="60" applyFont="1" applyBorder="1">
      <alignment horizontal="left" vertical="top"/>
      <protection/>
    </xf>
    <xf numFmtId="164" fontId="6" fillId="0" borderId="0" xfId="60" applyNumberFormat="1" applyFont="1" applyBorder="1">
      <alignment horizontal="left" vertical="top"/>
      <protection/>
    </xf>
    <xf numFmtId="0" fontId="2" fillId="0" borderId="13" xfId="0" applyFont="1" applyBorder="1" applyAlignment="1">
      <alignment horizontal="center" vertical="top" wrapText="1"/>
    </xf>
    <xf numFmtId="164" fontId="4" fillId="0" borderId="0" xfId="60" applyNumberFormat="1" applyFont="1" applyBorder="1" applyAlignment="1">
      <alignment horizontal="right" vertical="top" wrapText="1"/>
      <protection/>
    </xf>
    <xf numFmtId="0" fontId="8" fillId="0" borderId="0" xfId="60" applyFont="1" applyBorder="1" applyAlignment="1">
      <alignment vertical="top" wrapText="1"/>
      <protection/>
    </xf>
    <xf numFmtId="164" fontId="8" fillId="0" borderId="0" xfId="60" applyNumberFormat="1" applyFont="1" applyBorder="1" applyAlignment="1">
      <alignment horizontal="right" vertical="top" wrapText="1"/>
      <protection/>
    </xf>
    <xf numFmtId="164" fontId="29" fillId="0" borderId="0" xfId="60" applyNumberFormat="1" applyFont="1" applyBorder="1" applyAlignment="1">
      <alignment vertical="top" wrapText="1"/>
      <protection/>
    </xf>
    <xf numFmtId="3" fontId="6" fillId="0" borderId="13" xfId="60" applyNumberFormat="1" applyFont="1" applyBorder="1">
      <alignment horizontal="left" vertical="top"/>
      <protection/>
    </xf>
    <xf numFmtId="3" fontId="0" fillId="0" borderId="13" xfId="60" applyNumberFormat="1" applyBorder="1">
      <alignment horizontal="left" vertical="top"/>
      <protection/>
    </xf>
    <xf numFmtId="0" fontId="6" fillId="0" borderId="0" xfId="0" applyFont="1" applyBorder="1" applyAlignment="1">
      <alignment/>
    </xf>
    <xf numFmtId="164" fontId="6" fillId="0" borderId="0" xfId="0" applyNumberFormat="1" applyFont="1" applyBorder="1" applyAlignment="1">
      <alignment/>
    </xf>
    <xf numFmtId="174" fontId="6" fillId="0" borderId="0" xfId="0" applyNumberFormat="1" applyFont="1" applyBorder="1" applyAlignment="1">
      <alignment/>
    </xf>
    <xf numFmtId="0" fontId="0" fillId="0" borderId="0" xfId="0" applyFont="1" applyBorder="1" applyAlignment="1">
      <alignment/>
    </xf>
    <xf numFmtId="0" fontId="0" fillId="0" borderId="13" xfId="0" applyFont="1" applyBorder="1" applyAlignment="1">
      <alignment horizontal="center" wrapText="1"/>
    </xf>
    <xf numFmtId="0" fontId="0" fillId="0" borderId="13" xfId="0" applyFont="1" applyBorder="1" applyAlignment="1">
      <alignment wrapText="1"/>
    </xf>
    <xf numFmtId="0" fontId="6" fillId="0" borderId="13" xfId="0" applyNumberFormat="1" applyFont="1" applyBorder="1" applyAlignment="1">
      <alignment/>
    </xf>
    <xf numFmtId="174" fontId="2" fillId="0" borderId="13" xfId="0" applyNumberFormat="1" applyFont="1" applyBorder="1" applyAlignment="1">
      <alignment vertical="top" wrapText="1"/>
    </xf>
    <xf numFmtId="164" fontId="1" fillId="0" borderId="13" xfId="0" applyNumberFormat="1" applyFont="1" applyBorder="1" applyAlignment="1">
      <alignment horizontal="right"/>
    </xf>
    <xf numFmtId="0" fontId="39" fillId="0" borderId="0" xfId="0" applyFont="1" applyAlignment="1">
      <alignment horizontal="center" vertical="top" wrapText="1"/>
    </xf>
    <xf numFmtId="0" fontId="3" fillId="0" borderId="0" xfId="0" applyFont="1" applyAlignment="1">
      <alignment wrapText="1"/>
    </xf>
    <xf numFmtId="0" fontId="0" fillId="0" borderId="0" xfId="0" applyAlignment="1">
      <alignment wrapText="1"/>
    </xf>
    <xf numFmtId="0" fontId="0" fillId="0" borderId="0" xfId="0" applyFont="1" applyAlignment="1">
      <alignment vertical="top" wrapText="1"/>
    </xf>
    <xf numFmtId="0" fontId="6" fillId="0" borderId="29" xfId="0" applyFont="1" applyBorder="1" applyAlignment="1">
      <alignment/>
    </xf>
    <xf numFmtId="0" fontId="0" fillId="0" borderId="0" xfId="0" applyAlignment="1">
      <alignment vertical="top" wrapText="1"/>
    </xf>
    <xf numFmtId="0" fontId="2" fillId="0" borderId="0" xfId="60" applyFont="1" applyBorder="1" applyAlignment="1">
      <alignment vertical="top" wrapText="1"/>
      <protection/>
    </xf>
    <xf numFmtId="0" fontId="2" fillId="0" borderId="0" xfId="0" applyFont="1" applyAlignment="1">
      <alignment/>
    </xf>
    <xf numFmtId="0" fontId="40" fillId="0" borderId="0" xfId="0" applyFont="1" applyAlignment="1">
      <alignment/>
    </xf>
    <xf numFmtId="0" fontId="17" fillId="0" borderId="0" xfId="0" applyFont="1" applyAlignment="1">
      <alignment horizontal="center" vertical="top" wrapText="1"/>
    </xf>
    <xf numFmtId="0" fontId="0" fillId="0" borderId="0" xfId="0" applyAlignment="1">
      <alignment/>
    </xf>
    <xf numFmtId="0" fontId="3" fillId="0" borderId="0" xfId="0" applyFont="1" applyAlignment="1">
      <alignment vertical="top" wrapText="1"/>
    </xf>
    <xf numFmtId="0" fontId="2" fillId="0" borderId="0" xfId="0" applyFont="1" applyAlignment="1">
      <alignment vertical="center" wrapText="1"/>
    </xf>
    <xf numFmtId="0" fontId="0" fillId="0" borderId="0" xfId="0" applyAlignment="1">
      <alignment vertical="center" wrapText="1"/>
    </xf>
    <xf numFmtId="0" fontId="2" fillId="0" borderId="0" xfId="0" applyFont="1" applyAlignment="1">
      <alignment/>
    </xf>
    <xf numFmtId="0" fontId="2" fillId="0" borderId="0" xfId="0" applyFont="1" applyAlignment="1">
      <alignment horizontal="center" vertical="top" wrapText="1"/>
    </xf>
    <xf numFmtId="0" fontId="6" fillId="0" borderId="0" xfId="60" applyFont="1" applyBorder="1" applyAlignment="1">
      <alignment horizontal="left" vertical="top" wrapText="1"/>
      <protection/>
    </xf>
    <xf numFmtId="0" fontId="2" fillId="0" borderId="0" xfId="0" applyFont="1" applyAlignment="1">
      <alignment horizontal="left" vertical="top" wrapText="1" indent="1"/>
    </xf>
    <xf numFmtId="0" fontId="2" fillId="0" borderId="0" xfId="0" applyFont="1" applyBorder="1" applyAlignment="1">
      <alignment vertical="top" wrapText="1"/>
    </xf>
    <xf numFmtId="0" fontId="2" fillId="0" borderId="0" xfId="0" applyFont="1" applyAlignment="1">
      <alignment wrapText="1"/>
    </xf>
    <xf numFmtId="0" fontId="42" fillId="0" borderId="0" xfId="0" applyFont="1" applyAlignment="1">
      <alignment/>
    </xf>
    <xf numFmtId="0" fontId="40" fillId="0" borderId="0" xfId="0" applyFont="1" applyAlignment="1">
      <alignment horizontal="left" vertical="top"/>
    </xf>
    <xf numFmtId="0" fontId="3" fillId="0" borderId="0" xfId="0" applyFont="1" applyBorder="1" applyAlignment="1">
      <alignment vertical="top" wrapText="1"/>
    </xf>
    <xf numFmtId="0" fontId="43" fillId="0" borderId="0" xfId="0" applyFont="1" applyAlignment="1">
      <alignment vertical="top" wrapText="1"/>
    </xf>
    <xf numFmtId="0" fontId="44" fillId="0" borderId="0" xfId="0" applyFont="1" applyAlignment="1">
      <alignment vertical="top" wrapText="1"/>
    </xf>
    <xf numFmtId="0" fontId="41" fillId="0" borderId="0" xfId="0" applyFont="1" applyBorder="1" applyAlignment="1">
      <alignment vertical="top" wrapText="1"/>
    </xf>
    <xf numFmtId="0" fontId="6" fillId="0" borderId="0" xfId="0" applyFont="1" applyBorder="1" applyAlignment="1">
      <alignment/>
    </xf>
    <xf numFmtId="0" fontId="2" fillId="0" borderId="0" xfId="60" applyFont="1" applyBorder="1" applyAlignment="1">
      <alignment horizontal="left" vertical="top" wrapText="1"/>
      <protection/>
    </xf>
    <xf numFmtId="0" fontId="2" fillId="0" borderId="0" xfId="0" applyFont="1" applyAlignment="1">
      <alignment horizontal="center"/>
    </xf>
    <xf numFmtId="0" fontId="44" fillId="0" borderId="0" xfId="0" applyFont="1" applyAlignment="1">
      <alignment horizontal="center"/>
    </xf>
    <xf numFmtId="0" fontId="2" fillId="0" borderId="0" xfId="0" applyFont="1" applyAlignment="1">
      <alignment horizontal="left"/>
    </xf>
    <xf numFmtId="0" fontId="17" fillId="0" borderId="0" xfId="0" applyFont="1" applyAlignment="1">
      <alignment/>
    </xf>
    <xf numFmtId="0" fontId="17" fillId="0" borderId="0" xfId="0" applyFont="1" applyBorder="1" applyAlignment="1">
      <alignment/>
    </xf>
    <xf numFmtId="0" fontId="2" fillId="0" borderId="0" xfId="0" applyFont="1" applyBorder="1" applyAlignment="1">
      <alignment/>
    </xf>
    <xf numFmtId="0" fontId="46" fillId="0" borderId="0" xfId="0" applyFont="1" applyAlignment="1">
      <alignment wrapText="1"/>
    </xf>
    <xf numFmtId="0" fontId="46" fillId="0" borderId="0" xfId="0" applyFont="1" applyAlignment="1">
      <alignment horizontal="left" vertical="top" wrapText="1" indent="1"/>
    </xf>
    <xf numFmtId="0" fontId="47" fillId="0" borderId="0" xfId="0" applyFont="1" applyAlignment="1">
      <alignment horizontal="left" vertical="top" wrapText="1" indent="1"/>
    </xf>
    <xf numFmtId="0" fontId="46" fillId="0" borderId="0" xfId="0" applyFont="1" applyAlignment="1">
      <alignment/>
    </xf>
    <xf numFmtId="0" fontId="6" fillId="0" borderId="0" xfId="0" applyFont="1" applyBorder="1" applyAlignment="1">
      <alignment/>
    </xf>
    <xf numFmtId="0" fontId="11" fillId="0" borderId="13" xfId="0" applyFont="1" applyBorder="1" applyAlignment="1">
      <alignment horizontal="center" vertical="top" wrapText="1"/>
    </xf>
    <xf numFmtId="0" fontId="45" fillId="0" borderId="0" xfId="0" applyFont="1" applyBorder="1" applyAlignment="1">
      <alignment vertical="top" wrapText="1"/>
    </xf>
    <xf numFmtId="0" fontId="37" fillId="0" borderId="0" xfId="0" applyFont="1" applyBorder="1" applyAlignment="1">
      <alignment vertical="top" wrapText="1"/>
    </xf>
    <xf numFmtId="0" fontId="4" fillId="0" borderId="13" xfId="0" applyFont="1" applyBorder="1" applyAlignment="1">
      <alignment/>
    </xf>
    <xf numFmtId="0" fontId="0" fillId="0" borderId="0" xfId="0" applyAlignment="1" applyProtection="1">
      <alignment/>
      <protection/>
    </xf>
    <xf numFmtId="0" fontId="6" fillId="0" borderId="26" xfId="60" applyFont="1" applyBorder="1">
      <alignment horizontal="left" vertical="top"/>
      <protection/>
    </xf>
    <xf numFmtId="164" fontId="6" fillId="0" borderId="26" xfId="60" applyNumberFormat="1" applyFont="1" applyBorder="1">
      <alignment horizontal="left" vertical="top"/>
      <protection/>
    </xf>
    <xf numFmtId="164" fontId="13" fillId="0" borderId="13" xfId="0" applyNumberFormat="1" applyFont="1" applyBorder="1" applyAlignment="1">
      <alignment vertical="top" wrapText="1"/>
    </xf>
    <xf numFmtId="3" fontId="13" fillId="0" borderId="13" xfId="0" applyNumberFormat="1" applyFont="1" applyBorder="1" applyAlignment="1">
      <alignment vertical="top" wrapText="1"/>
    </xf>
    <xf numFmtId="0" fontId="8" fillId="0" borderId="10" xfId="0" applyFont="1" applyBorder="1" applyAlignment="1">
      <alignment/>
    </xf>
    <xf numFmtId="0" fontId="7" fillId="0" borderId="11" xfId="0" applyFont="1" applyBorder="1" applyAlignment="1">
      <alignment/>
    </xf>
    <xf numFmtId="0" fontId="7" fillId="0" borderId="12" xfId="0" applyFont="1" applyBorder="1" applyAlignment="1">
      <alignment/>
    </xf>
    <xf numFmtId="0" fontId="8" fillId="0" borderId="11" xfId="0" applyFont="1" applyBorder="1" applyAlignment="1">
      <alignment/>
    </xf>
    <xf numFmtId="0" fontId="8" fillId="0" borderId="12" xfId="0" applyFont="1" applyBorder="1" applyAlignment="1">
      <alignment horizontal="right"/>
    </xf>
    <xf numFmtId="0" fontId="19" fillId="0" borderId="0" xfId="0" applyFont="1" applyAlignment="1">
      <alignment/>
    </xf>
    <xf numFmtId="0" fontId="8" fillId="0" borderId="0" xfId="0" applyFont="1" applyAlignment="1">
      <alignment/>
    </xf>
    <xf numFmtId="0" fontId="12" fillId="0" borderId="0" xfId="0" applyFont="1" applyBorder="1" applyAlignment="1">
      <alignment/>
    </xf>
    <xf numFmtId="0" fontId="12" fillId="0" borderId="0" xfId="0" applyFont="1" applyBorder="1" applyAlignment="1">
      <alignment horizontal="right"/>
    </xf>
    <xf numFmtId="164" fontId="1" fillId="0" borderId="12" xfId="0" applyNumberFormat="1" applyFont="1" applyBorder="1" applyAlignment="1">
      <alignment horizontal="right"/>
    </xf>
    <xf numFmtId="164" fontId="8" fillId="0" borderId="12" xfId="0" applyNumberFormat="1" applyFont="1" applyBorder="1" applyAlignment="1">
      <alignment horizontal="right"/>
    </xf>
    <xf numFmtId="0" fontId="0" fillId="0" borderId="0" xfId="0" applyFont="1" applyBorder="1" applyAlignment="1">
      <alignment/>
    </xf>
    <xf numFmtId="0" fontId="2"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horizontal="left" indent="1"/>
    </xf>
    <xf numFmtId="0" fontId="39" fillId="0" borderId="0" xfId="0" applyFont="1" applyAlignment="1">
      <alignment horizontal="center" vertical="center" wrapText="1"/>
    </xf>
    <xf numFmtId="0" fontId="0" fillId="0" borderId="0" xfId="0" applyAlignment="1">
      <alignment horizontal="center" vertical="center" wrapText="1"/>
    </xf>
    <xf numFmtId="3" fontId="6" fillId="0" borderId="13" xfId="0" applyNumberFormat="1" applyFont="1" applyBorder="1" applyAlignment="1">
      <alignment/>
    </xf>
    <xf numFmtId="3" fontId="11" fillId="0" borderId="13" xfId="0" applyNumberFormat="1" applyFont="1" applyBorder="1" applyAlignment="1">
      <alignment/>
    </xf>
    <xf numFmtId="3" fontId="0" fillId="0" borderId="0" xfId="0" applyNumberFormat="1" applyAlignment="1">
      <alignment/>
    </xf>
    <xf numFmtId="3" fontId="6" fillId="0" borderId="13" xfId="0" applyNumberFormat="1" applyFont="1" applyBorder="1" applyAlignment="1">
      <alignment/>
    </xf>
    <xf numFmtId="164" fontId="4" fillId="0" borderId="13" xfId="60" applyNumberFormat="1" applyFont="1" applyBorder="1" applyAlignment="1">
      <alignment horizontal="right" vertical="top" wrapText="1"/>
      <protection/>
    </xf>
    <xf numFmtId="164" fontId="4" fillId="0" borderId="13" xfId="60" applyNumberFormat="1" applyFont="1" applyBorder="1" applyAlignment="1">
      <alignment vertical="top" wrapText="1"/>
      <protection/>
    </xf>
    <xf numFmtId="164" fontId="4" fillId="0" borderId="13" xfId="60" applyNumberFormat="1" applyFont="1" applyFill="1" applyBorder="1" applyAlignment="1">
      <alignment vertical="top" wrapText="1"/>
      <protection/>
    </xf>
    <xf numFmtId="0" fontId="0" fillId="0" borderId="13" xfId="60" applyFont="1" applyFill="1" applyBorder="1">
      <alignment horizontal="left" vertical="top"/>
      <protection/>
    </xf>
    <xf numFmtId="0" fontId="0" fillId="0" borderId="0" xfId="60" applyFont="1" applyFill="1" applyBorder="1">
      <alignment horizontal="left" vertical="top"/>
      <protection/>
    </xf>
    <xf numFmtId="164" fontId="0" fillId="0" borderId="13" xfId="60" applyNumberFormat="1" applyBorder="1">
      <alignment horizontal="left" vertical="top"/>
      <protection/>
    </xf>
    <xf numFmtId="0" fontId="0" fillId="0" borderId="0" xfId="0" applyAlignment="1">
      <alignment horizontal="left" indent="1"/>
    </xf>
    <xf numFmtId="0" fontId="3" fillId="0" borderId="0" xfId="0" applyFont="1" applyAlignment="1">
      <alignment horizontal="left"/>
    </xf>
    <xf numFmtId="0" fontId="71" fillId="0" borderId="0" xfId="55" applyFont="1" applyAlignment="1">
      <alignment/>
    </xf>
    <xf numFmtId="49" fontId="2" fillId="0" borderId="0" xfId="0" applyNumberFormat="1" applyFont="1" applyAlignment="1">
      <alignment horizontal="left" indent="1"/>
    </xf>
    <xf numFmtId="0" fontId="71" fillId="0" borderId="0" xfId="55" applyFont="1" applyAlignment="1">
      <alignment horizontal="left" vertical="center" wrapText="1"/>
    </xf>
    <xf numFmtId="0" fontId="3" fillId="0" borderId="0" xfId="0" applyFont="1" applyAlignment="1">
      <alignment horizontal="center" vertical="top" wrapText="1"/>
    </xf>
    <xf numFmtId="0" fontId="2" fillId="0" borderId="0" xfId="0" applyFont="1" applyAlignment="1">
      <alignment vertical="top"/>
    </xf>
    <xf numFmtId="0" fontId="5" fillId="0" borderId="30" xfId="60" applyFont="1" applyBorder="1" applyAlignment="1">
      <alignment vertical="top" wrapText="1"/>
      <protection/>
    </xf>
    <xf numFmtId="0" fontId="2" fillId="0" borderId="0" xfId="60" applyFont="1" applyBorder="1" applyAlignment="1">
      <alignment vertical="top" wrapText="1"/>
      <protection/>
    </xf>
    <xf numFmtId="0" fontId="7" fillId="0" borderId="0" xfId="0" applyFont="1" applyAlignment="1">
      <alignment/>
    </xf>
    <xf numFmtId="0" fontId="19" fillId="0" borderId="15" xfId="0" applyFont="1" applyBorder="1" applyAlignment="1">
      <alignment/>
    </xf>
    <xf numFmtId="0" fontId="41" fillId="0" borderId="0" xfId="0" applyFont="1" applyBorder="1" applyAlignment="1">
      <alignment vertical="top" wrapText="1"/>
    </xf>
    <xf numFmtId="0" fontId="37" fillId="0" borderId="0" xfId="0" applyFont="1" applyBorder="1" applyAlignment="1">
      <alignment vertical="top" wrapText="1"/>
    </xf>
    <xf numFmtId="0" fontId="0" fillId="0" borderId="0" xfId="0" applyFont="1" applyAlignment="1">
      <alignment vertical="top" wrapText="1"/>
    </xf>
    <xf numFmtId="0" fontId="6" fillId="0" borderId="0" xfId="0" applyFont="1" applyAlignment="1">
      <alignment/>
    </xf>
    <xf numFmtId="0" fontId="39" fillId="0" borderId="0" xfId="0" applyFont="1" applyAlignment="1">
      <alignment horizontal="center"/>
    </xf>
    <xf numFmtId="0" fontId="27" fillId="0" borderId="0" xfId="60" applyFont="1" applyBorder="1" applyAlignment="1">
      <alignment horizontal="left" vertical="top" wrapText="1"/>
      <protection/>
    </xf>
    <xf numFmtId="0" fontId="28" fillId="0" borderId="0" xfId="60" applyFont="1" applyBorder="1" applyAlignment="1">
      <alignment vertical="top" wrapText="1"/>
      <protection/>
    </xf>
    <xf numFmtId="0" fontId="1" fillId="0" borderId="15" xfId="0" applyFont="1" applyBorder="1" applyAlignment="1">
      <alignment/>
    </xf>
    <xf numFmtId="0" fontId="1" fillId="0" borderId="10" xfId="0" applyFont="1" applyBorder="1" applyAlignment="1">
      <alignment/>
    </xf>
    <xf numFmtId="0" fontId="12" fillId="0" borderId="0" xfId="0" applyFont="1" applyAlignment="1">
      <alignment/>
    </xf>
    <xf numFmtId="0" fontId="11" fillId="0" borderId="0" xfId="60" applyFont="1" applyBorder="1" applyAlignment="1">
      <alignment vertical="top" wrapText="1"/>
      <protection/>
    </xf>
    <xf numFmtId="0" fontId="6" fillId="0" borderId="0" xfId="60" applyFont="1" applyBorder="1" applyAlignment="1">
      <alignment vertical="top" wrapText="1"/>
      <protection/>
    </xf>
    <xf numFmtId="0" fontId="23" fillId="0" borderId="31" xfId="60" applyFont="1" applyBorder="1" applyAlignment="1">
      <alignment horizontal="left" vertical="top" wrapText="1"/>
      <protection/>
    </xf>
    <xf numFmtId="0" fontId="25" fillId="0" borderId="31" xfId="60" applyFont="1" applyBorder="1" applyAlignment="1">
      <alignment horizontal="left" vertical="top" wrapText="1"/>
      <protection/>
    </xf>
    <xf numFmtId="0" fontId="13" fillId="0" borderId="13" xfId="0" applyFont="1" applyBorder="1" applyAlignment="1">
      <alignment/>
    </xf>
    <xf numFmtId="0" fontId="5" fillId="0" borderId="15" xfId="0" applyFont="1" applyBorder="1" applyAlignment="1">
      <alignment/>
    </xf>
    <xf numFmtId="0" fontId="6" fillId="0" borderId="0" xfId="0" applyFont="1" applyBorder="1" applyAlignment="1">
      <alignment/>
    </xf>
    <xf numFmtId="0" fontId="41" fillId="0" borderId="0" xfId="60" applyFont="1" applyBorder="1" applyAlignment="1">
      <alignment horizontal="left" vertical="top" wrapText="1"/>
      <protection/>
    </xf>
    <xf numFmtId="0" fontId="9" fillId="0" borderId="0" xfId="58" applyAlignment="1">
      <alignment horizontal="left" vertical="center" wrapText="1"/>
      <protection/>
    </xf>
    <xf numFmtId="0" fontId="19" fillId="0" borderId="30" xfId="60" applyFont="1" applyBorder="1" applyAlignment="1">
      <alignment vertical="top" wrapText="1"/>
      <protection/>
    </xf>
    <xf numFmtId="0" fontId="2" fillId="0" borderId="0" xfId="0" applyFont="1" applyAlignment="1">
      <alignment wrapText="1"/>
    </xf>
    <xf numFmtId="0" fontId="2" fillId="0" borderId="0" xfId="0" applyFont="1" applyAlignment="1">
      <alignment/>
    </xf>
    <xf numFmtId="0" fontId="0" fillId="0" borderId="0" xfId="0" applyAlignment="1">
      <alignment wrapText="1"/>
    </xf>
    <xf numFmtId="0" fontId="2" fillId="0" borderId="0" xfId="0" applyFont="1" applyAlignment="1">
      <alignment horizontal="left" wrapText="1"/>
    </xf>
    <xf numFmtId="0" fontId="2" fillId="0" borderId="0" xfId="0" applyFont="1" applyAlignment="1">
      <alignment horizontal="left" indent="1"/>
    </xf>
    <xf numFmtId="0" fontId="0" fillId="0" borderId="0" xfId="0" applyAlignment="1">
      <alignment horizontal="left" indent="1"/>
    </xf>
    <xf numFmtId="0" fontId="2" fillId="0" borderId="0" xfId="0" applyFont="1" applyAlignment="1">
      <alignment vertical="top" wrapText="1"/>
    </xf>
    <xf numFmtId="0" fontId="3" fillId="0" borderId="0" xfId="0" applyFont="1" applyAlignment="1">
      <alignment vertical="top" wrapText="1"/>
    </xf>
    <xf numFmtId="0" fontId="2" fillId="0" borderId="0" xfId="0" applyFont="1" applyAlignment="1">
      <alignment horizontal="left" vertical="top" wrapText="1" indent="1"/>
    </xf>
    <xf numFmtId="0" fontId="0" fillId="0" borderId="0" xfId="0" applyAlignment="1">
      <alignment vertical="top" wrapText="1"/>
    </xf>
    <xf numFmtId="0" fontId="46" fillId="0" borderId="0" xfId="0" applyFont="1" applyAlignment="1">
      <alignment horizontal="left" vertical="top" wrapText="1" indent="1"/>
    </xf>
    <xf numFmtId="0" fontId="42" fillId="0" borderId="0" xfId="0" applyFont="1" applyAlignment="1">
      <alignment vertical="top" wrapText="1"/>
    </xf>
    <xf numFmtId="0" fontId="2" fillId="0" borderId="0" xfId="0" applyFont="1" applyBorder="1" applyAlignment="1">
      <alignment vertical="top" wrapText="1"/>
    </xf>
    <xf numFmtId="0" fontId="44" fillId="0" borderId="0" xfId="0" applyFont="1" applyAlignment="1">
      <alignment vertical="top" wrapText="1"/>
    </xf>
    <xf numFmtId="0" fontId="46" fillId="0" borderId="0" xfId="0" applyFont="1" applyAlignment="1">
      <alignment horizontal="left" vertical="top" wrapText="1"/>
    </xf>
    <xf numFmtId="0" fontId="47" fillId="0" borderId="0" xfId="0" applyFont="1" applyAlignment="1">
      <alignment horizontal="left" vertical="top" wrapText="1"/>
    </xf>
    <xf numFmtId="0" fontId="0" fillId="0" borderId="0" xfId="0" applyAlignment="1">
      <alignment horizontal="left" vertical="top" wrapText="1" indent="1"/>
    </xf>
    <xf numFmtId="0" fontId="40" fillId="0" borderId="0" xfId="0" applyFont="1" applyAlignment="1">
      <alignment vertical="top" wrapText="1"/>
    </xf>
    <xf numFmtId="0" fontId="2" fillId="0" borderId="0" xfId="0" applyFont="1" applyAlignment="1">
      <alignment horizontal="left" vertical="top" wrapText="1" indent="2"/>
    </xf>
    <xf numFmtId="0" fontId="28" fillId="0" borderId="0" xfId="60" applyFont="1" applyBorder="1" applyAlignment="1">
      <alignment horizontal="center" vertical="top" wrapText="1"/>
      <protection/>
    </xf>
    <xf numFmtId="0" fontId="1" fillId="0" borderId="0" xfId="0" applyFont="1" applyBorder="1" applyAlignment="1">
      <alignment/>
    </xf>
    <xf numFmtId="0" fontId="13" fillId="0" borderId="15" xfId="0" applyFont="1" applyBorder="1" applyAlignment="1">
      <alignment/>
    </xf>
    <xf numFmtId="0" fontId="2" fillId="0" borderId="0" xfId="60" applyFont="1" applyBorder="1" applyAlignment="1">
      <alignment horizontal="left" vertical="top" wrapText="1"/>
      <protection/>
    </xf>
    <xf numFmtId="0" fontId="6" fillId="0" borderId="0" xfId="60" applyFont="1" applyBorder="1" applyAlignment="1">
      <alignment horizontal="left" vertical="top" wrapText="1"/>
      <protection/>
    </xf>
    <xf numFmtId="0" fontId="30" fillId="0" borderId="13" xfId="60" applyFont="1" applyBorder="1" applyAlignment="1">
      <alignment horizontal="center" vertical="top" wrapText="1"/>
      <protection/>
    </xf>
    <xf numFmtId="0" fontId="20" fillId="0" borderId="26" xfId="60" applyFont="1" applyBorder="1" applyAlignment="1">
      <alignment horizontal="left" vertical="top" wrapText="1"/>
      <protection/>
    </xf>
    <xf numFmtId="0" fontId="20" fillId="0" borderId="28" xfId="60" applyFont="1" applyBorder="1" applyAlignment="1">
      <alignment horizontal="left" vertical="top" wrapText="1"/>
      <protection/>
    </xf>
    <xf numFmtId="0" fontId="5" fillId="0" borderId="0" xfId="60" applyFont="1" applyBorder="1" applyAlignment="1">
      <alignment vertical="top" wrapText="1"/>
      <protection/>
    </xf>
    <xf numFmtId="0" fontId="20" fillId="0" borderId="32" xfId="60" applyFont="1" applyBorder="1" applyAlignment="1">
      <alignment vertical="top" wrapText="1"/>
      <protection/>
    </xf>
    <xf numFmtId="0" fontId="20" fillId="0" borderId="22" xfId="60" applyFont="1" applyBorder="1" applyAlignment="1">
      <alignment vertical="top" wrapText="1"/>
      <protection/>
    </xf>
    <xf numFmtId="0" fontId="20" fillId="0" borderId="20" xfId="60" applyFont="1" applyBorder="1" applyAlignment="1">
      <alignment vertical="top" wrapText="1"/>
      <protection/>
    </xf>
    <xf numFmtId="0" fontId="12" fillId="0" borderId="0" xfId="60" applyFont="1" applyBorder="1" applyAlignment="1">
      <alignment horizontal="center" vertical="top" wrapText="1"/>
      <protection/>
    </xf>
    <xf numFmtId="0" fontId="2" fillId="0" borderId="0" xfId="0" applyFont="1" applyAlignment="1">
      <alignment horizontal="left" vertical="top" wrapText="1"/>
    </xf>
    <xf numFmtId="0" fontId="9" fillId="0" borderId="0" xfId="60" applyFont="1" applyAlignment="1">
      <alignment vertical="top" wrapText="1"/>
      <protection/>
    </xf>
    <xf numFmtId="0" fontId="32" fillId="0" borderId="0" xfId="60" applyFont="1" applyAlignment="1">
      <alignment vertical="top" wrapText="1"/>
      <protection/>
    </xf>
    <xf numFmtId="0" fontId="39" fillId="0" borderId="0" xfId="0" applyFont="1" applyAlignment="1">
      <alignment horizontal="center" vertical="center" wrapText="1"/>
    </xf>
    <xf numFmtId="0" fontId="0" fillId="0" borderId="0" xfId="0" applyAlignment="1">
      <alignment horizontal="center" vertical="center" wrapText="1"/>
    </xf>
    <xf numFmtId="0" fontId="70" fillId="0" borderId="0" xfId="0" applyFont="1" applyAlignment="1">
      <alignment horizontal="center"/>
    </xf>
    <xf numFmtId="0" fontId="48" fillId="0" borderId="0" xfId="55" applyAlignment="1">
      <alignment/>
    </xf>
    <xf numFmtId="0" fontId="48" fillId="0" borderId="0" xfId="55" applyAlignment="1">
      <alignment wrapText="1"/>
    </xf>
    <xf numFmtId="0" fontId="49" fillId="0" borderId="0" xfId="55" applyFont="1" applyAlignment="1">
      <alignment vertical="top" wrapText="1"/>
    </xf>
    <xf numFmtId="0" fontId="48" fillId="0" borderId="0" xfId="55" applyAlignment="1">
      <alignment horizontal="left"/>
    </xf>
    <xf numFmtId="0" fontId="48" fillId="0" borderId="0" xfId="55" applyAlignment="1">
      <alignment horizontal="center" vertical="center" wrapText="1"/>
    </xf>
    <xf numFmtId="0" fontId="48" fillId="0" borderId="0" xfId="55" applyAlignment="1">
      <alignment horizontal="left" indent="1"/>
    </xf>
    <xf numFmtId="0" fontId="17" fillId="0" borderId="0" xfId="55" applyFont="1" applyAlignment="1">
      <alignment horizontal="center" vertical="top" wrapText="1"/>
    </xf>
    <xf numFmtId="0" fontId="43" fillId="0" borderId="0" xfId="55" applyFont="1" applyAlignment="1">
      <alignment wrapText="1"/>
    </xf>
    <xf numFmtId="0" fontId="43" fillId="0" borderId="0" xfId="55" applyFont="1" applyBorder="1" applyAlignment="1">
      <alignment vertical="top" wrapText="1"/>
    </xf>
    <xf numFmtId="0" fontId="43" fillId="0" borderId="0" xfId="55" applyFont="1" applyAlignment="1">
      <alignment vertical="top" wrapText="1"/>
    </xf>
  </cellXfs>
  <cellStyles count="54">
    <cellStyle name="Normal" xfId="0"/>
    <cellStyle name="Accent1" xfId="15"/>
    <cellStyle name="Accent1 - 20%" xfId="16"/>
    <cellStyle name="Accent1 - 40%" xfId="17"/>
    <cellStyle name="Accent1 - 60%" xfId="18"/>
    <cellStyle name="Accent2" xfId="19"/>
    <cellStyle name="Accent2 - 20%" xfId="20"/>
    <cellStyle name="Accent2 - 40%" xfId="21"/>
    <cellStyle name="Accent2 - 60%" xfId="22"/>
    <cellStyle name="Accent3" xfId="23"/>
    <cellStyle name="Accent3 - 20%" xfId="24"/>
    <cellStyle name="Accent3 - 40%" xfId="25"/>
    <cellStyle name="Accent3 - 60%" xfId="26"/>
    <cellStyle name="Accent4" xfId="27"/>
    <cellStyle name="Accent4 - 20%" xfId="28"/>
    <cellStyle name="Accent4 - 40%" xfId="29"/>
    <cellStyle name="Accent4 - 60%" xfId="30"/>
    <cellStyle name="Accent5" xfId="31"/>
    <cellStyle name="Accent5 - 20%" xfId="32"/>
    <cellStyle name="Accent5 - 40%" xfId="33"/>
    <cellStyle name="Accent5 - 60%" xfId="34"/>
    <cellStyle name="Accent6" xfId="35"/>
    <cellStyle name="Accent6 - 20%" xfId="36"/>
    <cellStyle name="Accent6 - 40%" xfId="37"/>
    <cellStyle name="Accent6 - 60%" xfId="38"/>
    <cellStyle name="Bad" xfId="39"/>
    <cellStyle name="Calculation" xfId="40"/>
    <cellStyle name="Check Cell" xfId="41"/>
    <cellStyle name="Comma" xfId="42"/>
    <cellStyle name="Comma [0]" xfId="43"/>
    <cellStyle name="Currency" xfId="44"/>
    <cellStyle name="Currency [0]" xfId="45"/>
    <cellStyle name="Emphasis 1" xfId="46"/>
    <cellStyle name="Emphasis 2" xfId="47"/>
    <cellStyle name="Emphasis 3"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Merjed" xfId="58"/>
    <cellStyle name="Neutral" xfId="59"/>
    <cellStyle name="Normal_GAP Report (Graphs)" xfId="60"/>
    <cellStyle name="Normal_Sheet1" xfId="61"/>
    <cellStyle name="Note" xfId="62"/>
    <cellStyle name="Output" xfId="63"/>
    <cellStyle name="Percent" xfId="64"/>
    <cellStyle name="Sheet 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Initial Educator Certification for Areas of 
Interest by Teacher Education Entity</a:t>
            </a:r>
          </a:p>
        </c:rich>
      </c:tx>
      <c:layout>
        <c:manualLayout>
          <c:xMode val="factor"/>
          <c:yMode val="factor"/>
          <c:x val="0.11425"/>
          <c:y val="-0.02025"/>
        </c:manualLayout>
      </c:layout>
      <c:spPr>
        <a:noFill/>
        <a:ln>
          <a:noFill/>
        </a:ln>
      </c:spPr>
    </c:title>
    <c:plotArea>
      <c:layout>
        <c:manualLayout>
          <c:xMode val="edge"/>
          <c:yMode val="edge"/>
          <c:x val="0.07875"/>
          <c:y val="0.14575"/>
          <c:w val="0.81725"/>
          <c:h val="0.85425"/>
        </c:manualLayout>
      </c:layout>
      <c:barChart>
        <c:barDir val="col"/>
        <c:grouping val="clustered"/>
        <c:varyColors val="0"/>
        <c:ser>
          <c:idx val="0"/>
          <c:order val="0"/>
          <c:tx>
            <c:strRef>
              <c:f>'GAP Report'!$C$957</c:f>
              <c:strCache>
                <c:ptCount val="1"/>
                <c:pt idx="0">
                  <c:v>Bilingual/ ESL</c:v>
                </c:pt>
              </c:strCache>
            </c:strRef>
          </c:tx>
          <c:spPr>
            <a:gradFill rotWithShape="1">
              <a:gsLst>
                <a:gs pos="0">
                  <a:srgbClr val="464675"/>
                </a:gs>
                <a:gs pos="100000">
                  <a:srgbClr val="9999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'GAP Report'!$I$958:$I$959</c:f>
            </c:numRef>
          </c:cat>
          <c:val>
            <c:numRef>
              <c:f>'GAP Report'!$C$958:$C$959</c:f>
            </c:numRef>
          </c:val>
        </c:ser>
        <c:ser>
          <c:idx val="1"/>
          <c:order val="1"/>
          <c:tx>
            <c:strRef>
              <c:f>'GAP Report'!$D$957</c:f>
              <c:strCache>
                <c:ptCount val="1"/>
                <c:pt idx="0">
                  <c:v>English/ Language Arts</c:v>
                </c:pt>
              </c:strCache>
            </c:strRef>
          </c:tx>
          <c:spPr>
            <a:gradFill rotWithShape="1">
              <a:gsLst>
                <a:gs pos="0">
                  <a:srgbClr val="46172F"/>
                </a:gs>
                <a:gs pos="100000">
                  <a:srgbClr val="993366"/>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'GAP Report'!$D$958:$D$959</c:f>
            </c:numRef>
          </c:val>
        </c:ser>
        <c:ser>
          <c:idx val="2"/>
          <c:order val="2"/>
          <c:tx>
            <c:strRef>
              <c:f>'GAP Report'!$E$957</c:f>
              <c:strCache>
                <c:ptCount val="1"/>
                <c:pt idx="0">
                  <c:v>Mathematics</c:v>
                </c:pt>
              </c:strCache>
            </c:strRef>
          </c:tx>
          <c:spPr>
            <a:gradFill rotWithShape="1">
              <a:gsLst>
                <a:gs pos="0">
                  <a:srgbClr val="007500"/>
                </a:gs>
                <a:gs pos="100000">
                  <a:srgbClr val="00FF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'GAP Report'!$E$958:$E$959</c:f>
            </c:numRef>
          </c:val>
        </c:ser>
        <c:ser>
          <c:idx val="3"/>
          <c:order val="3"/>
          <c:tx>
            <c:strRef>
              <c:f>'GAP Report'!$F$957</c:f>
              <c:strCache>
                <c:ptCount val="1"/>
                <c:pt idx="0">
                  <c:v>Science</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'GAP Report'!$F$958:$F$959</c:f>
            </c:numRef>
          </c:val>
        </c:ser>
        <c:ser>
          <c:idx val="4"/>
          <c:order val="4"/>
          <c:tx>
            <c:strRef>
              <c:f>'GAP Report'!$G$957</c:f>
              <c:strCache>
                <c:ptCount val="1"/>
                <c:pt idx="0">
                  <c:v>Social Studies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'GAP Report'!$G$958:$G$959</c:f>
            </c:numRef>
          </c:val>
        </c:ser>
        <c:ser>
          <c:idx val="5"/>
          <c:order val="5"/>
          <c:tx>
            <c:strRef>
              <c:f>'GAP Report'!$H$957</c:f>
              <c:strCache>
                <c:ptCount val="1"/>
                <c:pt idx="0">
                  <c:v>Total Number of Certificates Issued through Entity</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val>
            <c:numRef>
              <c:f>'GAP Report'!$H$958:$H$959</c:f>
            </c:numRef>
          </c:val>
        </c:ser>
        <c:axId val="50932131"/>
        <c:axId val="55735996"/>
      </c:barChart>
      <c:catAx>
        <c:axId val="50932131"/>
        <c:scaling>
          <c:orientation val="minMax"/>
        </c:scaling>
        <c:axPos val="b"/>
        <c:delete val="0"/>
        <c:numFmt formatCode="General" sourceLinked="1"/>
        <c:majorTickMark val="out"/>
        <c:minorTickMark val="none"/>
        <c:tickLblPos val="nextTo"/>
        <c:crossAx val="55735996"/>
        <c:crosses val="autoZero"/>
        <c:auto val="1"/>
        <c:lblOffset val="100"/>
        <c:noMultiLvlLbl val="0"/>
      </c:catAx>
      <c:valAx>
        <c:axId val="55735996"/>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0932131"/>
        <c:crossesAt val="1"/>
        <c:crossBetween val="between"/>
        <c:dispUnits/>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solidFill>
          <a:srgbClr val="FFFFCC"/>
        </a:solidFill>
        <a:ln w="12700">
          <a:solidFill>
            <a:srgbClr val="808080"/>
          </a:solidFill>
        </a:ln>
      </c:spPr>
    </c:plotArea>
    <c:plotVisOnly val="0"/>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Teaching Certificates Issued to White and Minority Teachers</a:t>
            </a:r>
          </a:p>
        </c:rich>
      </c:tx>
      <c:layout>
        <c:manualLayout>
          <c:xMode val="factor"/>
          <c:yMode val="factor"/>
          <c:x val="0.08375"/>
          <c:y val="0.01075"/>
        </c:manualLayout>
      </c:layout>
      <c:spPr>
        <a:noFill/>
        <a:ln>
          <a:noFill/>
        </a:ln>
      </c:spPr>
    </c:title>
    <c:plotArea>
      <c:layout>
        <c:manualLayout>
          <c:xMode val="edge"/>
          <c:yMode val="edge"/>
          <c:x val="0.015"/>
          <c:y val="0.22225"/>
          <c:w val="0.9565"/>
          <c:h val="0.62"/>
        </c:manualLayout>
      </c:layout>
      <c:barChart>
        <c:barDir val="col"/>
        <c:grouping val="clustered"/>
        <c:varyColors val="0"/>
        <c:ser>
          <c:idx val="0"/>
          <c:order val="0"/>
          <c:tx>
            <c:strRef>
              <c:f>'GAP Report'!$C$1174</c:f>
              <c:strCache>
                <c:ptCount val="1"/>
                <c:pt idx="0">
                  <c:v>Total No. of Certificates Issued</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'GAP Report'!$H$1175:$H$1180</c:f>
            </c:numRef>
          </c:cat>
          <c:val>
            <c:numRef>
              <c:f>'GAP Report'!$C$1175:$C$1180</c:f>
            </c:numRef>
          </c:val>
        </c:ser>
        <c:ser>
          <c:idx val="1"/>
          <c:order val="1"/>
          <c:tx>
            <c:strRef>
              <c:f>'GAP Report'!$D$1174</c:f>
              <c:strCache>
                <c:ptCount val="1"/>
                <c:pt idx="0">
                  <c:v>Certificates Issued, White</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'GAP Report'!$H$1175:$H$1180</c:f>
            </c:numRef>
          </c:cat>
          <c:val>
            <c:numRef>
              <c:f>'GAP Report'!$D$1175:$D$1180</c:f>
            </c:numRef>
          </c:val>
        </c:ser>
        <c:ser>
          <c:idx val="2"/>
          <c:order val="2"/>
          <c:tx>
            <c:strRef>
              <c:f>'GAP Report'!$E$1174</c:f>
              <c:strCache>
                <c:ptCount val="1"/>
                <c:pt idx="0">
                  <c:v>Certificates Issued, Minority</c:v>
                </c:pt>
              </c:strCache>
            </c:strRef>
          </c:tx>
          <c:spPr>
            <a:gradFill rotWithShape="1">
              <a:gsLst>
                <a:gs pos="0">
                  <a:srgbClr val="007600"/>
                </a:gs>
                <a:gs pos="100000">
                  <a:srgbClr val="00F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'GAP Report'!$H$1175:$H$1180</c:f>
            </c:numRef>
          </c:cat>
          <c:val>
            <c:numRef>
              <c:f>'GAP Report'!$E$1175:$E$1180</c:f>
            </c:numRef>
          </c:val>
        </c:ser>
        <c:axId val="7620845"/>
        <c:axId val="1478742"/>
      </c:barChart>
      <c:catAx>
        <c:axId val="7620845"/>
        <c:scaling>
          <c:orientation val="minMax"/>
        </c:scaling>
        <c:axPos val="b"/>
        <c:delete val="0"/>
        <c:numFmt formatCode="General" sourceLinked="0"/>
        <c:majorTickMark val="out"/>
        <c:minorTickMark val="none"/>
        <c:tickLblPos val="nextTo"/>
        <c:spPr>
          <a:ln w="3175">
            <a:solidFill>
              <a:srgbClr val="000000"/>
            </a:solidFill>
          </a:ln>
        </c:spPr>
        <c:crossAx val="1478742"/>
        <c:crosses val="autoZero"/>
        <c:auto val="1"/>
        <c:lblOffset val="100"/>
        <c:tickLblSkip val="1"/>
        <c:noMultiLvlLbl val="0"/>
      </c:catAx>
      <c:valAx>
        <c:axId val="147874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620845"/>
        <c:crossesAt val="1"/>
        <c:crossBetween val="between"/>
        <c:dispUnits/>
      </c:valAx>
      <c:dTable>
        <c:showHorzBorder val="1"/>
        <c:showVertBorder val="1"/>
        <c:showOutline val="1"/>
        <c:showKeys val="1"/>
        <c:spPr>
          <a:ln w="3175">
            <a:solidFill>
              <a:srgbClr val="000000"/>
            </a:solidFill>
          </a:ln>
        </c:spPr>
      </c:dTable>
      <c:spPr>
        <a:solidFill>
          <a:srgbClr val="FFFFCC"/>
        </a:solidFill>
        <a:ln w="12700">
          <a:solidFill>
            <a:srgbClr val="CCFFCC"/>
          </a:solidFill>
        </a:ln>
      </c:spPr>
    </c:plotArea>
    <c:plotVisOnly val="0"/>
    <c:dispBlanksAs val="gap"/>
    <c:showDLblsOverMax val="0"/>
  </c:chart>
  <c:spPr>
    <a:solidFill>
      <a:srgbClr val="FFFFFF"/>
    </a:solidFill>
    <a:ln w="3175">
      <a:solidFill>
        <a:srgbClr val="000000"/>
      </a:solidFill>
    </a:ln>
  </c:sp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Fall 2005 Students Enrolled in Dual Credit Courses 
in Collin and Dallas County Community 
College Districts by Ethnicity</a:t>
            </a:r>
          </a:p>
        </c:rich>
      </c:tx>
      <c:layout>
        <c:manualLayout>
          <c:xMode val="factor"/>
          <c:yMode val="factor"/>
          <c:x val="0.0595"/>
          <c:y val="-0.02075"/>
        </c:manualLayout>
      </c:layout>
      <c:spPr>
        <a:noFill/>
        <a:ln>
          <a:noFill/>
        </a:ln>
      </c:spPr>
    </c:title>
    <c:plotArea>
      <c:layout>
        <c:manualLayout>
          <c:xMode val="edge"/>
          <c:yMode val="edge"/>
          <c:x val="0.08775"/>
          <c:y val="0.242"/>
          <c:w val="0.84225"/>
          <c:h val="0.748"/>
        </c:manualLayout>
      </c:layout>
      <c:barChart>
        <c:barDir val="col"/>
        <c:grouping val="clustered"/>
        <c:varyColors val="0"/>
        <c:ser>
          <c:idx val="2"/>
          <c:order val="0"/>
          <c:tx>
            <c:strRef>
              <c:f>'GAP Report'!$E$439</c:f>
              <c:strCache>
                <c:ptCount val="1"/>
                <c:pt idx="0">
                  <c:v>Percentage Enrolled Collin</c:v>
                </c:pt>
              </c:strCache>
            </c:strRef>
          </c:tx>
          <c:spPr>
            <a:gradFill rotWithShape="1">
              <a:gsLst>
                <a:gs pos="0">
                  <a:srgbClr val="007500"/>
                </a:gs>
                <a:gs pos="100000">
                  <a:srgbClr val="00F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'GAP Report'!$G$440</c:f>
            </c:numRef>
          </c:cat>
          <c:val>
            <c:numRef>
              <c:f>'GAP Report'!$E$440</c:f>
            </c:numRef>
          </c:val>
        </c:ser>
        <c:ser>
          <c:idx val="0"/>
          <c:order val="1"/>
          <c:tx>
            <c:strRef>
              <c:f>'GAP Report'!$F$439</c:f>
              <c:strCache>
                <c:ptCount val="1"/>
                <c:pt idx="0">
                  <c:v>Percentage Enrolled Dallas</c:v>
                </c:pt>
              </c:strCache>
            </c:strRef>
          </c:tx>
          <c:spPr>
            <a:gradFill rotWithShape="1">
              <a:gsLst>
                <a:gs pos="0">
                  <a:srgbClr val="46172F"/>
                </a:gs>
                <a:gs pos="100000">
                  <a:srgbClr val="993366"/>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'GAP Report'!$F$440</c:f>
            </c:numRef>
          </c:val>
        </c:ser>
        <c:gapWidth val="500"/>
        <c:axId val="13308679"/>
        <c:axId val="52669248"/>
      </c:barChart>
      <c:catAx>
        <c:axId val="13308679"/>
        <c:scaling>
          <c:orientation val="minMax"/>
        </c:scaling>
        <c:axPos val="b"/>
        <c:delete val="0"/>
        <c:numFmt formatCode="General" sourceLinked="0"/>
        <c:majorTickMark val="out"/>
        <c:minorTickMark val="none"/>
        <c:tickLblPos val="nextTo"/>
        <c:spPr>
          <a:ln w="3175">
            <a:solidFill>
              <a:srgbClr val="000000"/>
            </a:solidFill>
          </a:ln>
        </c:spPr>
        <c:crossAx val="52669248"/>
        <c:crosses val="autoZero"/>
        <c:auto val="1"/>
        <c:lblOffset val="100"/>
        <c:tickLblSkip val="1"/>
        <c:noMultiLvlLbl val="0"/>
      </c:catAx>
      <c:valAx>
        <c:axId val="5266924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308679"/>
        <c:crossesAt val="1"/>
        <c:crossBetween val="between"/>
        <c:dispUnits/>
      </c:valAx>
      <c:dTable>
        <c:showHorzBorder val="0"/>
        <c:showVertBorder val="0"/>
        <c:showOutline val="1"/>
        <c:showKeys val="1"/>
        <c:spPr>
          <a:ln w="12700">
            <a:solidFill>
              <a:srgbClr val="000000"/>
            </a:solidFill>
          </a:ln>
        </c:spPr>
      </c:dTable>
      <c:spPr>
        <a:solidFill>
          <a:srgbClr val="FFFFCC"/>
        </a:solidFill>
        <a:ln w="12700">
          <a:solidFill>
            <a:srgbClr val="CCFFCC"/>
          </a:solidFill>
        </a:ln>
      </c:spPr>
    </c:plotArea>
    <c:plotVisOnly val="0"/>
    <c:dispBlanksAs val="gap"/>
    <c:showDLblsOverMax val="0"/>
  </c:chart>
  <c:spPr>
    <a:solidFill>
      <a:srgbClr val="FFFFFF"/>
    </a:solidFill>
    <a:ln w="3175">
      <a:solidFill>
        <a:srgbClr val="000000"/>
      </a:solidFill>
    </a:ln>
  </c:sp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Community College District (CCD) Enrollment by Ethnicity Comparing 
P-16 Member CCD's with State Enrollment, Fall 2003 and Fall 2005</a:t>
            </a:r>
          </a:p>
        </c:rich>
      </c:tx>
      <c:layout>
        <c:manualLayout>
          <c:xMode val="factor"/>
          <c:yMode val="factor"/>
          <c:x val="0.0565"/>
          <c:y val="-0.0195"/>
        </c:manualLayout>
      </c:layout>
      <c:spPr>
        <a:noFill/>
        <a:ln>
          <a:noFill/>
        </a:ln>
      </c:spPr>
    </c:title>
    <c:plotArea>
      <c:layout>
        <c:manualLayout>
          <c:xMode val="edge"/>
          <c:yMode val="edge"/>
          <c:x val="0.04575"/>
          <c:y val="0.166"/>
          <c:w val="0.9555"/>
          <c:h val="0.69575"/>
        </c:manualLayout>
      </c:layout>
      <c:barChart>
        <c:barDir val="col"/>
        <c:grouping val="clustered"/>
        <c:varyColors val="0"/>
        <c:ser>
          <c:idx val="1"/>
          <c:order val="0"/>
          <c:tx>
            <c:strRef>
              <c:f>'GAP Report'!$D$247</c:f>
              <c:strCache>
                <c:ptCount val="1"/>
                <c:pt idx="0">
                  <c:v>%African American</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 Report'!$I$248:$I$249</c:f>
            </c:strRef>
          </c:cat>
          <c:val>
            <c:numRef>
              <c:f>'GAP Report'!$D$248:$D$249</c:f>
            </c:numRef>
          </c:val>
        </c:ser>
        <c:ser>
          <c:idx val="2"/>
          <c:order val="1"/>
          <c:tx>
            <c:strRef>
              <c:f>'GAP Report'!$E$247</c:f>
              <c:strCache>
                <c:ptCount val="1"/>
                <c:pt idx="0">
                  <c:v>%Hispanic</c:v>
                </c:pt>
              </c:strCache>
            </c:strRef>
          </c:tx>
          <c:spPr>
            <a:gradFill rotWithShape="1">
              <a:gsLst>
                <a:gs pos="0">
                  <a:srgbClr val="007600"/>
                </a:gs>
                <a:gs pos="100000">
                  <a:srgbClr val="00F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 Report'!$I$248:$I$249</c:f>
            </c:strRef>
          </c:cat>
          <c:val>
            <c:numRef>
              <c:f>'GAP Report'!$E$248:$E$249</c:f>
            </c:numRef>
          </c:val>
        </c:ser>
        <c:ser>
          <c:idx val="3"/>
          <c:order val="2"/>
          <c:tx>
            <c:strRef>
              <c:f>'GAP Report'!$F$247</c:f>
              <c:strCache>
                <c:ptCount val="1"/>
                <c:pt idx="0">
                  <c:v>% White</c:v>
                </c:pt>
              </c:strCache>
            </c:strRef>
          </c:tx>
          <c:spPr>
            <a:gradFill rotWithShape="1">
              <a:gsLst>
                <a:gs pos="0">
                  <a:srgbClr val="003B00"/>
                </a:gs>
                <a:gs pos="100000">
                  <a:srgbClr val="0080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 Report'!$I$248:$I$249</c:f>
            </c:strRef>
          </c:cat>
          <c:val>
            <c:numRef>
              <c:f>'GAP Report'!$F$248:$F$249</c:f>
            </c:numRef>
          </c:val>
        </c:ser>
        <c:ser>
          <c:idx val="4"/>
          <c:order val="3"/>
          <c:tx>
            <c:strRef>
              <c:f>'GAP Report'!$G$247</c:f>
              <c:strCache>
                <c:ptCount val="1"/>
                <c:pt idx="0">
                  <c:v>%Other Minorities</c:v>
                </c:pt>
              </c:strCache>
            </c:strRef>
          </c:tx>
          <c:spPr>
            <a:gradFill rotWithShape="1">
              <a:gsLst>
                <a:gs pos="0">
                  <a:srgbClr val="765E00"/>
                </a:gs>
                <a:gs pos="100000">
                  <a:srgbClr val="FFCC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 Report'!$I$248:$I$249</c:f>
            </c:strRef>
          </c:cat>
          <c:val>
            <c:numRef>
              <c:f>'GAP Report'!$G$248:$G$249</c:f>
            </c:numRef>
          </c:val>
        </c:ser>
        <c:ser>
          <c:idx val="5"/>
          <c:order val="4"/>
          <c:tx>
            <c:strRef>
              <c:f>'GAP Report'!$H$247</c:f>
              <c:strCache>
                <c:ptCount val="1"/>
                <c:pt idx="0">
                  <c:v> %Int'l</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 Report'!$I$248:$I$249</c:f>
            </c:strRef>
          </c:cat>
          <c:val>
            <c:numRef>
              <c:f>'GAP Report'!$H$248:$H$249</c:f>
            </c:numRef>
          </c:val>
        </c:ser>
        <c:gapWidth val="180"/>
        <c:axId val="4261185"/>
        <c:axId val="38350666"/>
      </c:barChart>
      <c:catAx>
        <c:axId val="4261185"/>
        <c:scaling>
          <c:orientation val="minMax"/>
        </c:scaling>
        <c:axPos val="b"/>
        <c:delete val="0"/>
        <c:numFmt formatCode="General" sourceLinked="0"/>
        <c:majorTickMark val="out"/>
        <c:minorTickMark val="none"/>
        <c:tickLblPos val="nextTo"/>
        <c:spPr>
          <a:ln w="3175">
            <a:solidFill>
              <a:srgbClr val="000000"/>
            </a:solidFill>
          </a:ln>
        </c:spPr>
        <c:crossAx val="38350666"/>
        <c:crosses val="autoZero"/>
        <c:auto val="1"/>
        <c:lblOffset val="100"/>
        <c:tickLblSkip val="1"/>
        <c:noMultiLvlLbl val="0"/>
      </c:catAx>
      <c:valAx>
        <c:axId val="3835066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61185"/>
        <c:crossesAt val="1"/>
        <c:crossBetween val="between"/>
        <c:dispUnits/>
        <c:majorUnit val="10"/>
      </c:valAx>
      <c:dTable>
        <c:showHorzBorder val="1"/>
        <c:showVertBorder val="1"/>
        <c:showOutline val="1"/>
        <c:showKeys val="1"/>
        <c:spPr>
          <a:ln w="3175">
            <a:solidFill>
              <a:srgbClr val="000000"/>
            </a:solidFill>
          </a:ln>
        </c:spPr>
      </c:dTable>
      <c:spPr>
        <a:solidFill>
          <a:srgbClr val="FFFFCC"/>
        </a:solidFill>
        <a:ln w="12700">
          <a:solidFill>
            <a:srgbClr val="CCFFCC"/>
          </a:solidFill>
        </a:ln>
      </c:spPr>
    </c:plotArea>
    <c:plotVisOnly val="0"/>
    <c:dispBlanksAs val="gap"/>
    <c:showDLblsOverMax val="0"/>
  </c:chart>
  <c:spPr>
    <a:solidFill>
      <a:srgbClr val="FFFFFF"/>
    </a:solidFill>
    <a:ln w="3175">
      <a:solidFill>
        <a:srgbClr val="000000"/>
      </a:solidFill>
    </a:ln>
  </c:sp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High School Graduates that Enroll in Higher Education
</a:t>
            </a:r>
          </a:p>
        </c:rich>
      </c:tx>
      <c:layout>
        <c:manualLayout>
          <c:xMode val="factor"/>
          <c:yMode val="factor"/>
          <c:x val="0.11325"/>
          <c:y val="0.021"/>
        </c:manualLayout>
      </c:layout>
      <c:spPr>
        <a:noFill/>
        <a:ln>
          <a:noFill/>
        </a:ln>
      </c:spPr>
    </c:title>
    <c:plotArea>
      <c:layout>
        <c:manualLayout>
          <c:xMode val="edge"/>
          <c:yMode val="edge"/>
          <c:x val="0.04025"/>
          <c:y val="0.25275"/>
          <c:w val="0.83425"/>
          <c:h val="0.568"/>
        </c:manualLayout>
      </c:layout>
      <c:barChart>
        <c:barDir val="col"/>
        <c:grouping val="clustered"/>
        <c:varyColors val="0"/>
        <c:ser>
          <c:idx val="0"/>
          <c:order val="0"/>
          <c:tx>
            <c:strRef>
              <c:f>'GAP Report'!$C$199</c:f>
              <c:strCache>
                <c:ptCount val="1"/>
                <c:pt idx="0">
                  <c:v>Number of Graduates</c:v>
                </c:pt>
              </c:strCache>
            </c:strRef>
          </c:tx>
          <c:spPr>
            <a:gradFill rotWithShape="1">
              <a:gsLst>
                <a:gs pos="0">
                  <a:srgbClr val="4617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46172F"/>
                  </a:gs>
                  <a:gs pos="100000">
                    <a:srgbClr val="993366"/>
                  </a:gs>
                </a:gsLst>
                <a:lin ang="5400000" scaled="1"/>
              </a:gradFill>
              <a:ln w="12700">
                <a:solidFill>
                  <a:srgbClr val="000000"/>
                </a:solidFill>
              </a:ln>
            </c:spPr>
          </c:dPt>
          <c:dPt>
            <c:idx val="1"/>
            <c:invertIfNegative val="0"/>
            <c:spPr>
              <a:gradFill rotWithShape="1">
                <a:gsLst>
                  <a:gs pos="0">
                    <a:srgbClr val="46172F"/>
                  </a:gs>
                  <a:gs pos="100000">
                    <a:srgbClr val="993366"/>
                  </a:gs>
                </a:gsLst>
                <a:lin ang="5400000" scaled="1"/>
              </a:gradFill>
              <a:ln w="12700">
                <a:solidFill>
                  <a:srgbClr val="000000"/>
                </a:solidFill>
              </a:ln>
            </c:spPr>
          </c:dPt>
          <c:cat>
            <c:numRef>
              <c:f>'GAP Report'!$F$200:$F$201</c:f>
            </c:numRef>
          </c:cat>
          <c:val>
            <c:numRef>
              <c:f>'GAP Report'!$C$200:$C$201</c:f>
            </c:numRef>
          </c:val>
        </c:ser>
        <c:ser>
          <c:idx val="1"/>
          <c:order val="1"/>
          <c:tx>
            <c:strRef>
              <c:f>'GAP Report'!$D$199</c:f>
              <c:strCache>
                <c:ptCount val="1"/>
                <c:pt idx="0">
                  <c:v>Number Enrolled in Higher Education</c:v>
                </c:pt>
              </c:strCache>
            </c:strRef>
          </c:tx>
          <c:spPr>
            <a:gradFill rotWithShape="1">
              <a:gsLst>
                <a:gs pos="0">
                  <a:srgbClr val="007600"/>
                </a:gs>
                <a:gs pos="100000">
                  <a:srgbClr val="00F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007600"/>
                  </a:gs>
                  <a:gs pos="100000">
                    <a:srgbClr val="00FF00"/>
                  </a:gs>
                </a:gsLst>
                <a:lin ang="5400000" scaled="1"/>
              </a:gradFill>
              <a:ln w="12700">
                <a:solidFill>
                  <a:srgbClr val="000000"/>
                </a:solidFill>
              </a:ln>
            </c:spPr>
          </c:dPt>
          <c:dPt>
            <c:idx val="1"/>
            <c:invertIfNegative val="0"/>
            <c:spPr>
              <a:gradFill rotWithShape="1">
                <a:gsLst>
                  <a:gs pos="0">
                    <a:srgbClr val="007600"/>
                  </a:gs>
                  <a:gs pos="100000">
                    <a:srgbClr val="00FF00"/>
                  </a:gs>
                </a:gsLst>
                <a:lin ang="5400000" scaled="1"/>
              </a:gradFill>
              <a:ln w="12700">
                <a:solidFill>
                  <a:srgbClr val="000000"/>
                </a:solidFill>
              </a:ln>
            </c:spPr>
          </c:dPt>
          <c:cat>
            <c:numRef>
              <c:f>'GAP Report'!$F$200:$F$201</c:f>
            </c:numRef>
          </c:cat>
          <c:val>
            <c:numRef>
              <c:f>'GAP Report'!$D$200:$D$201</c:f>
            </c:numRef>
          </c:val>
        </c:ser>
        <c:gapWidth val="330"/>
        <c:axId val="9611675"/>
        <c:axId val="19396212"/>
      </c:barChart>
      <c:catAx>
        <c:axId val="9611675"/>
        <c:scaling>
          <c:orientation val="minMax"/>
        </c:scaling>
        <c:axPos val="b"/>
        <c:delete val="0"/>
        <c:numFmt formatCode="General" sourceLinked="0"/>
        <c:majorTickMark val="out"/>
        <c:minorTickMark val="none"/>
        <c:tickLblPos val="nextTo"/>
        <c:spPr>
          <a:ln w="3175">
            <a:solidFill>
              <a:srgbClr val="000000"/>
            </a:solidFill>
          </a:ln>
        </c:spPr>
        <c:crossAx val="19396212"/>
        <c:crosses val="autoZero"/>
        <c:auto val="1"/>
        <c:lblOffset val="100"/>
        <c:tickLblSkip val="1"/>
        <c:noMultiLvlLbl val="0"/>
      </c:catAx>
      <c:valAx>
        <c:axId val="1939621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611675"/>
        <c:crossesAt val="1"/>
        <c:crossBetween val="between"/>
        <c:dispUnits/>
      </c:valAx>
      <c:dTable>
        <c:showHorzBorder val="1"/>
        <c:showVertBorder val="1"/>
        <c:showOutline val="1"/>
        <c:showKeys val="1"/>
        <c:spPr>
          <a:ln w="3175">
            <a:solidFill>
              <a:srgbClr val="000000"/>
            </a:solidFill>
          </a:ln>
        </c:spPr>
      </c:dTable>
      <c:spPr>
        <a:solidFill>
          <a:srgbClr val="FFFFCC"/>
        </a:solidFill>
        <a:ln w="12700">
          <a:solidFill>
            <a:srgbClr val="808080"/>
          </a:solidFill>
        </a:ln>
      </c:spPr>
    </c:plotArea>
    <c:plotVisOnly val="0"/>
    <c:dispBlanksAs val="gap"/>
    <c:showDLblsOverMax val="0"/>
  </c:chart>
  <c:spPr>
    <a:solidFill>
      <a:srgbClr val="FFFFFF"/>
    </a:solidFill>
    <a:ln w="3175">
      <a:solidFill>
        <a:srgbClr val="000000"/>
      </a:solidFill>
    </a:ln>
  </c:sp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Percentage of Certified Educators by Subject Area of Interest in 
Member Districts Grade Level - Middle School (Grades 6-8)</a:t>
            </a:r>
          </a:p>
        </c:rich>
      </c:tx>
      <c:layout>
        <c:manualLayout>
          <c:xMode val="factor"/>
          <c:yMode val="factor"/>
          <c:x val="0.08225"/>
          <c:y val="-0.00575"/>
        </c:manualLayout>
      </c:layout>
      <c:spPr>
        <a:noFill/>
        <a:ln>
          <a:noFill/>
        </a:ln>
      </c:spPr>
    </c:title>
    <c:plotArea>
      <c:layout>
        <c:manualLayout>
          <c:xMode val="edge"/>
          <c:yMode val="edge"/>
          <c:x val="0.078"/>
          <c:y val="0.32325"/>
          <c:w val="0.903"/>
          <c:h val="0.63225"/>
        </c:manualLayout>
      </c:layout>
      <c:barChart>
        <c:barDir val="col"/>
        <c:grouping val="clustered"/>
        <c:varyColors val="0"/>
        <c:ser>
          <c:idx val="0"/>
          <c:order val="0"/>
          <c:tx>
            <c:strRef>
              <c:f>'GAP Report'!$L$772</c:f>
              <c:strCache>
                <c:ptCount val="1"/>
                <c:pt idx="0">
                  <c:v>2003-04</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 Report'!$C$771:$K$771</c:f>
            </c:strRef>
          </c:cat>
          <c:val>
            <c:numRef>
              <c:f>'GAP Report'!$C$772:$K$772</c:f>
            </c:numRef>
          </c:val>
        </c:ser>
        <c:ser>
          <c:idx val="1"/>
          <c:order val="1"/>
          <c:tx>
            <c:strRef>
              <c:f>'GAP Report'!$L$773</c:f>
              <c:strCache>
                <c:ptCount val="1"/>
                <c:pt idx="0">
                  <c:v>2004-05</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 Report'!$C$771:$K$771</c:f>
            </c:strRef>
          </c:cat>
          <c:val>
            <c:numRef>
              <c:f>'GAP Report'!$C$773:$K$773</c:f>
            </c:numRef>
          </c:val>
        </c:ser>
        <c:axId val="40348181"/>
        <c:axId val="27589310"/>
      </c:barChart>
      <c:catAx>
        <c:axId val="40348181"/>
        <c:scaling>
          <c:orientation val="minMax"/>
        </c:scaling>
        <c:axPos val="b"/>
        <c:delete val="0"/>
        <c:numFmt formatCode="General" sourceLinked="0"/>
        <c:majorTickMark val="out"/>
        <c:minorTickMark val="none"/>
        <c:tickLblPos val="nextTo"/>
        <c:spPr>
          <a:ln w="3175">
            <a:solidFill>
              <a:srgbClr val="000000"/>
            </a:solidFill>
          </a:ln>
        </c:spPr>
        <c:crossAx val="27589310"/>
        <c:crosses val="autoZero"/>
        <c:auto val="1"/>
        <c:lblOffset val="100"/>
        <c:tickLblSkip val="1"/>
        <c:noMultiLvlLbl val="0"/>
      </c:catAx>
      <c:valAx>
        <c:axId val="2758931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348181"/>
        <c:crossesAt val="1"/>
        <c:crossBetween val="between"/>
        <c:dispUnits/>
      </c:valAx>
      <c:dTable>
        <c:showHorzBorder val="1"/>
        <c:showVertBorder val="1"/>
        <c:showOutline val="1"/>
        <c:showKeys val="1"/>
        <c:spPr>
          <a:ln w="3175">
            <a:solidFill>
              <a:srgbClr val="000000"/>
            </a:solidFill>
          </a:ln>
        </c:spPr>
      </c:dTable>
      <c:spPr>
        <a:solidFill>
          <a:srgbClr val="FFFFCC"/>
        </a:solidFill>
        <a:ln w="12700">
          <a:solidFill>
            <a:srgbClr val="808080"/>
          </a:solidFill>
        </a:ln>
      </c:spPr>
    </c:plotArea>
    <c:plotVisOnly val="0"/>
    <c:dispBlanksAs val="gap"/>
    <c:showDLblsOverMax val="0"/>
  </c:chart>
  <c:spPr>
    <a:solidFill>
      <a:srgbClr val="FFFFFF"/>
    </a:solidFill>
    <a:ln w="3175">
      <a:solidFill>
        <a:srgbClr val="000000"/>
      </a:solidFill>
    </a:ln>
  </c:sp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University Student 6-Years Completion Rate Trends for
 Public University P-16 Council Members</a:t>
            </a:r>
          </a:p>
        </c:rich>
      </c:tx>
      <c:layout>
        <c:manualLayout>
          <c:xMode val="factor"/>
          <c:yMode val="factor"/>
          <c:x val="0.0935"/>
          <c:y val="-0.01925"/>
        </c:manualLayout>
      </c:layout>
      <c:spPr>
        <a:noFill/>
        <a:ln>
          <a:noFill/>
        </a:ln>
      </c:spPr>
    </c:title>
    <c:plotArea>
      <c:layout>
        <c:manualLayout>
          <c:xMode val="edge"/>
          <c:yMode val="edge"/>
          <c:x val="0.07025"/>
          <c:y val="0.15475"/>
          <c:w val="0.8295"/>
          <c:h val="0.84275"/>
        </c:manualLayout>
      </c:layout>
      <c:barChart>
        <c:barDir val="col"/>
        <c:grouping val="clustered"/>
        <c:varyColors val="0"/>
        <c:ser>
          <c:idx val="0"/>
          <c:order val="0"/>
          <c:tx>
            <c:strRef>
              <c:f>'GAP Report'!$F$688</c:f>
              <c:strCache>
                <c:ptCount val="1"/>
                <c:pt idx="0">
                  <c:v>Fall 1993 Cohort</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 Report'!$C$687:$E$687</c:f>
            </c:strRef>
          </c:cat>
          <c:val>
            <c:numRef>
              <c:f>'GAP Report'!$C$688:$E$688</c:f>
            </c:numRef>
          </c:val>
        </c:ser>
        <c:ser>
          <c:idx val="1"/>
          <c:order val="1"/>
          <c:tx>
            <c:strRef>
              <c:f>'GAP Report'!$F$689</c:f>
              <c:strCache>
                <c:ptCount val="1"/>
                <c:pt idx="0">
                  <c:v>Fall 1994 Cohort</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 Report'!$C$687:$E$687</c:f>
            </c:strRef>
          </c:cat>
          <c:val>
            <c:numRef>
              <c:f>'GAP Report'!$C$689:$E$689</c:f>
            </c:numRef>
          </c:val>
        </c:ser>
        <c:ser>
          <c:idx val="2"/>
          <c:order val="2"/>
          <c:tx>
            <c:strRef>
              <c:f>'GAP Report'!$F$690</c:f>
              <c:strCache>
                <c:ptCount val="1"/>
                <c:pt idx="0">
                  <c:v>Fall 1995 Cohort</c:v>
                </c:pt>
              </c:strCache>
            </c:strRef>
          </c:tx>
          <c:spPr>
            <a:gradFill rotWithShape="1">
              <a:gsLst>
                <a:gs pos="0">
                  <a:srgbClr val="007600"/>
                </a:gs>
                <a:gs pos="100000">
                  <a:srgbClr val="00F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 Report'!$C$687:$E$687</c:f>
            </c:strRef>
          </c:cat>
          <c:val>
            <c:numRef>
              <c:f>'GAP Report'!$C$690:$E$690</c:f>
            </c:numRef>
          </c:val>
        </c:ser>
        <c:ser>
          <c:idx val="3"/>
          <c:order val="3"/>
          <c:tx>
            <c:strRef>
              <c:f>'GAP Report'!$F$691</c:f>
              <c:strCache>
                <c:ptCount val="1"/>
                <c:pt idx="0">
                  <c:v>Fall 1996 Cohort</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 Report'!$C$687:$E$687</c:f>
            </c:strRef>
          </c:cat>
          <c:val>
            <c:numRef>
              <c:f>'GAP Report'!$C$691:$E$691</c:f>
            </c:numRef>
          </c:val>
        </c:ser>
        <c:ser>
          <c:idx val="4"/>
          <c:order val="4"/>
          <c:tx>
            <c:strRef>
              <c:f>'GAP Report'!$F$692</c:f>
              <c:strCache>
                <c:ptCount val="1"/>
                <c:pt idx="0">
                  <c:v>Fall 1997 Cohort</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 Report'!$C$687:$E$687</c:f>
            </c:strRef>
          </c:cat>
          <c:val>
            <c:numRef>
              <c:f>'GAP Report'!$C$692:$E$692</c:f>
            </c:numRef>
          </c:val>
        </c:ser>
        <c:ser>
          <c:idx val="5"/>
          <c:order val="5"/>
          <c:tx>
            <c:strRef>
              <c:f>'GAP Report'!$F$693</c:f>
              <c:strCache>
                <c:ptCount val="1"/>
                <c:pt idx="0">
                  <c:v>Fall 1998 Cohort </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'GAP Report'!$C$693:$E$693</c:f>
            </c:numRef>
          </c:val>
        </c:ser>
        <c:axId val="46977199"/>
        <c:axId val="20141608"/>
      </c:barChart>
      <c:catAx>
        <c:axId val="46977199"/>
        <c:scaling>
          <c:orientation val="minMax"/>
        </c:scaling>
        <c:axPos val="b"/>
        <c:delete val="0"/>
        <c:numFmt formatCode="General" sourceLinked="0"/>
        <c:majorTickMark val="out"/>
        <c:minorTickMark val="none"/>
        <c:tickLblPos val="nextTo"/>
        <c:spPr>
          <a:ln w="3175">
            <a:solidFill>
              <a:srgbClr val="000000"/>
            </a:solidFill>
          </a:ln>
        </c:spPr>
        <c:crossAx val="20141608"/>
        <c:crosses val="autoZero"/>
        <c:auto val="1"/>
        <c:lblOffset val="100"/>
        <c:tickLblSkip val="1"/>
        <c:noMultiLvlLbl val="0"/>
      </c:catAx>
      <c:valAx>
        <c:axId val="2014160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977199"/>
        <c:crossesAt val="1"/>
        <c:crossBetween val="between"/>
        <c:dispUnits/>
      </c:valAx>
      <c:dTable>
        <c:showHorzBorder val="1"/>
        <c:showVertBorder val="1"/>
        <c:showOutline val="1"/>
        <c:showKeys val="1"/>
        <c:spPr>
          <a:ln w="3175">
            <a:solidFill>
              <a:srgbClr val="000000"/>
            </a:solidFill>
          </a:ln>
        </c:spPr>
      </c:dTable>
      <c:spPr>
        <a:solidFill>
          <a:srgbClr val="FFFFCC"/>
        </a:solidFill>
        <a:ln w="12700">
          <a:solidFill>
            <a:srgbClr val="808080"/>
          </a:solidFill>
        </a:ln>
      </c:spPr>
    </c:plotArea>
    <c:plotVisOnly val="0"/>
    <c:dispBlanksAs val="gap"/>
    <c:showDLblsOverMax val="0"/>
  </c:chart>
  <c:spPr>
    <a:solidFill>
      <a:srgbClr val="FFFFFF"/>
    </a:solidFill>
    <a:ln w="3175">
      <a:solidFill>
        <a:srgbClr val="000000"/>
      </a:solidFill>
    </a:ln>
  </c:sp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First-Time in College Students Receiving Remediation by Ethnicity for CCD's</a:t>
            </a:r>
          </a:p>
        </c:rich>
      </c:tx>
      <c:layout>
        <c:manualLayout>
          <c:xMode val="factor"/>
          <c:yMode val="factor"/>
          <c:x val="0.09425"/>
          <c:y val="0.006"/>
        </c:manualLayout>
      </c:layout>
      <c:spPr>
        <a:noFill/>
        <a:ln>
          <a:noFill/>
        </a:ln>
      </c:spPr>
    </c:title>
    <c:plotArea>
      <c:layout>
        <c:manualLayout>
          <c:xMode val="edge"/>
          <c:yMode val="edge"/>
          <c:x val="0.14875"/>
          <c:y val="0.084"/>
          <c:w val="0.8255"/>
          <c:h val="0.82875"/>
        </c:manualLayout>
      </c:layout>
      <c:barChart>
        <c:barDir val="col"/>
        <c:grouping val="clustered"/>
        <c:varyColors val="0"/>
        <c:ser>
          <c:idx val="0"/>
          <c:order val="0"/>
          <c:tx>
            <c:strRef>
              <c:f>'GAP Report'!$C$501</c:f>
              <c:strCache>
                <c:ptCount val="1"/>
                <c:pt idx="0">
                  <c:v>African American</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'GAP Report'!$G$502:$G$503</c:f>
            </c:numRef>
          </c:cat>
          <c:val>
            <c:numRef>
              <c:f>'GAP Report'!$C$502:$C$503</c:f>
            </c:numRef>
          </c:val>
        </c:ser>
        <c:ser>
          <c:idx val="1"/>
          <c:order val="1"/>
          <c:tx>
            <c:strRef>
              <c:f>'GAP Report'!$D$501</c:f>
              <c:strCache>
                <c:ptCount val="1"/>
                <c:pt idx="0">
                  <c:v>Hispanic</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'GAP Report'!$D$502:$D$503</c:f>
            </c:numRef>
          </c:val>
        </c:ser>
        <c:ser>
          <c:idx val="2"/>
          <c:order val="2"/>
          <c:tx>
            <c:strRef>
              <c:f>'GAP Report'!$E$501</c:f>
              <c:strCache>
                <c:ptCount val="1"/>
                <c:pt idx="0">
                  <c:v>White</c:v>
                </c:pt>
              </c:strCache>
            </c:strRef>
          </c:tx>
          <c:spPr>
            <a:gradFill rotWithShape="1">
              <a:gsLst>
                <a:gs pos="0">
                  <a:srgbClr val="007600"/>
                </a:gs>
                <a:gs pos="100000">
                  <a:srgbClr val="00F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'GAP Report'!$E$502:$E$503</c:f>
            </c:numRef>
          </c:val>
        </c:ser>
        <c:ser>
          <c:idx val="3"/>
          <c:order val="3"/>
          <c:tx>
            <c:strRef>
              <c:f>'GAP Report'!$F$501</c:f>
              <c:strCache>
                <c:ptCount val="1"/>
                <c:pt idx="0">
                  <c:v>Other Minorities</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'GAP Report'!$F$502:$F$503</c:f>
            </c:numRef>
          </c:val>
        </c:ser>
        <c:axId val="31861917"/>
        <c:axId val="18321798"/>
      </c:barChart>
      <c:catAx>
        <c:axId val="31861917"/>
        <c:scaling>
          <c:orientation val="minMax"/>
        </c:scaling>
        <c:axPos val="b"/>
        <c:delete val="0"/>
        <c:numFmt formatCode="General" sourceLinked="0"/>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18321798"/>
        <c:crosses val="autoZero"/>
        <c:auto val="1"/>
        <c:lblOffset val="100"/>
        <c:tickLblSkip val="1"/>
        <c:noMultiLvlLbl val="0"/>
      </c:catAx>
      <c:valAx>
        <c:axId val="1832179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861917"/>
        <c:crossesAt val="1"/>
        <c:crossBetween val="between"/>
        <c:dispUnits/>
      </c:valAx>
      <c:dTable>
        <c:showHorzBorder val="1"/>
        <c:showVertBorder val="1"/>
        <c:showOutline val="1"/>
        <c:showKeys val="1"/>
        <c:spPr>
          <a:ln w="3175">
            <a:solidFill>
              <a:srgbClr val="000000"/>
            </a:solidFill>
          </a:ln>
        </c:spPr>
      </c:dTable>
      <c:spPr>
        <a:solidFill>
          <a:srgbClr val="FFFFCC"/>
        </a:solidFill>
        <a:ln w="12700">
          <a:solidFill>
            <a:srgbClr val="808080"/>
          </a:solidFill>
        </a:ln>
      </c:spPr>
    </c:plotArea>
    <c:plotVisOnly val="0"/>
    <c:dispBlanksAs val="gap"/>
    <c:showDLblsOverMax val="0"/>
  </c:chart>
  <c:spPr>
    <a:solidFill>
      <a:srgbClr val="FFFFFF"/>
    </a:solidFill>
    <a:ln w="3175">
      <a:solidFill>
        <a:srgbClr val="000000"/>
      </a:solidFill>
    </a:ln>
  </c:sp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Percentage of Academic Graduates Employed in Texas 
and Enrolled in Senior Institution within 
One Year of Community College Graduation, (FY 2005)</a:t>
            </a:r>
          </a:p>
        </c:rich>
      </c:tx>
      <c:layout>
        <c:manualLayout>
          <c:xMode val="factor"/>
          <c:yMode val="factor"/>
          <c:x val="0.061"/>
          <c:y val="-0.01175"/>
        </c:manualLayout>
      </c:layout>
      <c:spPr>
        <a:noFill/>
        <a:ln>
          <a:noFill/>
        </a:ln>
      </c:spPr>
    </c:title>
    <c:plotArea>
      <c:layout>
        <c:manualLayout>
          <c:xMode val="edge"/>
          <c:yMode val="edge"/>
          <c:x val="0"/>
          <c:y val="0.30575"/>
          <c:w val="0.97275"/>
          <c:h val="0.67325"/>
        </c:manualLayout>
      </c:layout>
      <c:barChart>
        <c:barDir val="col"/>
        <c:grouping val="clustered"/>
        <c:varyColors val="0"/>
        <c:ser>
          <c:idx val="0"/>
          <c:order val="0"/>
          <c:tx>
            <c:strRef>
              <c:f>'GAP Report'!$C$579</c:f>
              <c:strCache>
                <c:ptCount val="1"/>
                <c:pt idx="0">
                  <c:v>Percent employed within one year</c:v>
                </c:pt>
              </c:strCache>
            </c:strRef>
          </c:tx>
          <c:spPr>
            <a:gradFill rotWithShape="1">
              <a:gsLst>
                <a:gs pos="0">
                  <a:srgbClr val="007600"/>
                </a:gs>
                <a:gs pos="100000">
                  <a:srgbClr val="00F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007600"/>
                  </a:gs>
                  <a:gs pos="100000">
                    <a:srgbClr val="00FF00"/>
                  </a:gs>
                </a:gsLst>
                <a:lin ang="5400000" scaled="1"/>
              </a:gradFill>
              <a:ln w="12700">
                <a:solidFill>
                  <a:srgbClr val="000000"/>
                </a:solidFill>
              </a:ln>
            </c:spPr>
          </c:dPt>
          <c:cat>
            <c:numRef>
              <c:f>'GAP Report'!$E$580</c:f>
            </c:numRef>
          </c:cat>
          <c:val>
            <c:numRef>
              <c:f>'GAP Report'!$C$580</c:f>
            </c:numRef>
          </c:val>
        </c:ser>
        <c:ser>
          <c:idx val="1"/>
          <c:order val="1"/>
          <c:tx>
            <c:strRef>
              <c:f>'GAP Report'!$D$579</c:f>
              <c:strCache>
                <c:ptCount val="1"/>
                <c:pt idx="0">
                  <c:v>Percent enrolled in senior institution</c:v>
                </c:pt>
              </c:strCache>
            </c:strRef>
          </c:tx>
          <c:spPr>
            <a:gradFill rotWithShape="1">
              <a:gsLst>
                <a:gs pos="0">
                  <a:srgbClr val="4617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46172F"/>
                  </a:gs>
                  <a:gs pos="100000">
                    <a:srgbClr val="993366"/>
                  </a:gs>
                </a:gsLst>
                <a:lin ang="5400000" scaled="1"/>
              </a:gradFill>
              <a:ln w="12700">
                <a:solidFill>
                  <a:srgbClr val="000000"/>
                </a:solidFill>
              </a:ln>
            </c:spPr>
          </c:dPt>
          <c:val>
            <c:numRef>
              <c:f>'GAP Report'!$D$580</c:f>
            </c:numRef>
          </c:val>
        </c:ser>
        <c:gapWidth val="500"/>
        <c:axId val="30678455"/>
        <c:axId val="7670640"/>
      </c:barChart>
      <c:catAx>
        <c:axId val="30678455"/>
        <c:scaling>
          <c:orientation val="minMax"/>
        </c:scaling>
        <c:axPos val="b"/>
        <c:delete val="0"/>
        <c:numFmt formatCode="General" sourceLinked="0"/>
        <c:majorTickMark val="out"/>
        <c:minorTickMark val="none"/>
        <c:tickLblPos val="nextTo"/>
        <c:spPr>
          <a:ln w="3175">
            <a:solidFill>
              <a:srgbClr val="000000"/>
            </a:solidFill>
          </a:ln>
        </c:spPr>
        <c:crossAx val="7670640"/>
        <c:crosses val="autoZero"/>
        <c:auto val="1"/>
        <c:lblOffset val="100"/>
        <c:tickLblSkip val="1"/>
        <c:noMultiLvlLbl val="0"/>
      </c:catAx>
      <c:valAx>
        <c:axId val="767064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678455"/>
        <c:crossesAt val="1"/>
        <c:crossBetween val="between"/>
        <c:dispUnits/>
      </c:valAx>
      <c:dTable>
        <c:showHorzBorder val="0"/>
        <c:showVertBorder val="0"/>
        <c:showOutline val="1"/>
        <c:showKeys val="1"/>
        <c:spPr>
          <a:ln w="12700">
            <a:solidFill>
              <a:srgbClr val="000000"/>
            </a:solidFill>
          </a:ln>
        </c:spPr>
      </c:dTable>
      <c:spPr>
        <a:solidFill>
          <a:srgbClr val="FFFFCC"/>
        </a:solidFill>
        <a:ln w="12700">
          <a:solidFill>
            <a:srgbClr val="CCFFCC"/>
          </a:solidFill>
        </a:ln>
      </c:spPr>
    </c:plotArea>
    <c:plotVisOnly val="0"/>
    <c:dispBlanksAs val="gap"/>
    <c:showDLblsOverMax val="0"/>
  </c:chart>
  <c:spPr>
    <a:solidFill>
      <a:srgbClr val="FFFFFF"/>
    </a:solidFill>
    <a:ln w="3175">
      <a:solidFill>
        <a:srgbClr val="000000"/>
      </a:solidFill>
    </a:ln>
  </c:sp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TASP Tests and Retention Rates for Public Universities</a:t>
            </a:r>
          </a:p>
        </c:rich>
      </c:tx>
      <c:layout>
        <c:manualLayout>
          <c:xMode val="factor"/>
          <c:yMode val="factor"/>
          <c:x val="0.13125"/>
          <c:y val="-0.01475"/>
        </c:manualLayout>
      </c:layout>
      <c:spPr>
        <a:noFill/>
        <a:ln>
          <a:noFill/>
        </a:ln>
      </c:spPr>
    </c:title>
    <c:plotArea>
      <c:layout>
        <c:manualLayout>
          <c:xMode val="edge"/>
          <c:yMode val="edge"/>
          <c:x val="0.02675"/>
          <c:y val="0.1535"/>
          <c:w val="0.90425"/>
          <c:h val="0.70475"/>
        </c:manualLayout>
      </c:layout>
      <c:barChart>
        <c:barDir val="col"/>
        <c:grouping val="clustered"/>
        <c:varyColors val="0"/>
        <c:ser>
          <c:idx val="1"/>
          <c:order val="0"/>
          <c:tx>
            <c:strRef>
              <c:f>'GAP Report'!$D$537</c:f>
              <c:strCache>
                <c:ptCount val="1"/>
                <c:pt idx="0">
                  <c:v>% Passing</c:v>
                </c:pt>
              </c:strCache>
            </c:strRef>
          </c:tx>
          <c:spPr>
            <a:gradFill rotWithShape="1">
              <a:gsLst>
                <a:gs pos="0">
                  <a:srgbClr val="007600"/>
                </a:gs>
                <a:gs pos="100000">
                  <a:srgbClr val="00F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 Report'!$G$538</c:f>
            </c:strRef>
          </c:cat>
          <c:val>
            <c:numRef>
              <c:f>'GAP Report'!$D$538</c:f>
            </c:numRef>
          </c:val>
        </c:ser>
        <c:ser>
          <c:idx val="0"/>
          <c:order val="1"/>
          <c:tx>
            <c:strRef>
              <c:f>'GAP Report'!$E$537</c:f>
              <c:strCache>
                <c:ptCount val="1"/>
                <c:pt idx="0">
                  <c:v>%Incoming students requiring remediation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'GAP Report'!$E$538</c:f>
            </c:numRef>
          </c:val>
        </c:ser>
        <c:ser>
          <c:idx val="2"/>
          <c:order val="2"/>
          <c:tx>
            <c:strRef>
              <c:f>'GAP Report'!$F$537</c:f>
              <c:strCache>
                <c:ptCount val="1"/>
                <c:pt idx="0">
                  <c:v>%Retained with remediation</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'GAP Report'!$F$538</c:f>
            </c:numRef>
          </c:val>
        </c:ser>
        <c:gapWidth val="500"/>
        <c:axId val="1926897"/>
        <c:axId val="17342074"/>
      </c:barChart>
      <c:catAx>
        <c:axId val="1926897"/>
        <c:scaling>
          <c:orientation val="minMax"/>
        </c:scaling>
        <c:axPos val="b"/>
        <c:delete val="0"/>
        <c:numFmt formatCode="General" sourceLinked="0"/>
        <c:majorTickMark val="out"/>
        <c:minorTickMark val="none"/>
        <c:tickLblPos val="nextTo"/>
        <c:spPr>
          <a:ln w="3175">
            <a:solidFill>
              <a:srgbClr val="000000"/>
            </a:solidFill>
          </a:ln>
        </c:spPr>
        <c:crossAx val="17342074"/>
        <c:crosses val="autoZero"/>
        <c:auto val="1"/>
        <c:lblOffset val="100"/>
        <c:tickLblSkip val="1"/>
        <c:noMultiLvlLbl val="0"/>
      </c:catAx>
      <c:valAx>
        <c:axId val="1734207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26897"/>
        <c:crossesAt val="1"/>
        <c:crossBetween val="between"/>
        <c:dispUnits/>
      </c:valAx>
      <c:dTable>
        <c:showHorzBorder val="1"/>
        <c:showVertBorder val="1"/>
        <c:showOutline val="1"/>
        <c:showKeys val="1"/>
        <c:spPr>
          <a:ln w="3175">
            <a:solidFill>
              <a:srgbClr val="000000"/>
            </a:solidFill>
          </a:ln>
        </c:spPr>
      </c:dTable>
      <c:spPr>
        <a:solidFill>
          <a:srgbClr val="FFFFCC"/>
        </a:solidFill>
        <a:ln w="12700">
          <a:solidFill>
            <a:srgbClr val="808080"/>
          </a:solidFill>
        </a:ln>
      </c:spPr>
    </c:plotArea>
    <c:plotVisOnly val="0"/>
    <c:dispBlanksAs val="gap"/>
    <c:showDLblsOverMax val="0"/>
  </c:chart>
  <c:spPr>
    <a:solidFill>
      <a:srgbClr val="FFFFFF"/>
    </a:solidFill>
    <a:ln w="3175">
      <a:solidFill>
        <a:srgbClr val="000000"/>
      </a:solidFill>
    </a:ln>
  </c:sp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Community College Student 3-Year Persistence Rates by Ethnicity</a:t>
            </a:r>
          </a:p>
        </c:rich>
      </c:tx>
      <c:layout>
        <c:manualLayout>
          <c:xMode val="factor"/>
          <c:yMode val="factor"/>
          <c:x val="0.08625"/>
          <c:y val="-0.00575"/>
        </c:manualLayout>
      </c:layout>
      <c:spPr>
        <a:noFill/>
        <a:ln>
          <a:noFill/>
        </a:ln>
      </c:spPr>
    </c:title>
    <c:plotArea>
      <c:layout>
        <c:manualLayout>
          <c:xMode val="edge"/>
          <c:yMode val="edge"/>
          <c:x val="0.142"/>
          <c:y val="0.26075"/>
          <c:w val="0.83075"/>
          <c:h val="0.66925"/>
        </c:manualLayout>
      </c:layout>
      <c:barChart>
        <c:barDir val="col"/>
        <c:grouping val="clustered"/>
        <c:varyColors val="0"/>
        <c:ser>
          <c:idx val="0"/>
          <c:order val="0"/>
          <c:tx>
            <c:strRef>
              <c:f>'GAP Report'!$J$636</c:f>
              <c:strCache>
                <c:ptCount val="1"/>
                <c:pt idx="0">
                  <c:v>2001-02</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 Report'!$C$635:$I$635</c:f>
            </c:strRef>
          </c:cat>
          <c:val>
            <c:numRef>
              <c:f>'GAP Report'!$C$636:$I$636</c:f>
            </c:numRef>
          </c:val>
        </c:ser>
        <c:ser>
          <c:idx val="1"/>
          <c:order val="1"/>
          <c:tx>
            <c:strRef>
              <c:f>'GAP Report'!$J$637</c:f>
              <c:strCache>
                <c:ptCount val="1"/>
                <c:pt idx="0">
                  <c:v>2002-04</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 Report'!$C$635:$I$635</c:f>
            </c:strRef>
          </c:cat>
          <c:val>
            <c:numRef>
              <c:f>'GAP Report'!$C$637:$I$637</c:f>
            </c:numRef>
          </c:val>
        </c:ser>
        <c:ser>
          <c:idx val="2"/>
          <c:order val="2"/>
          <c:tx>
            <c:strRef>
              <c:f>'GAP Report'!$J$638</c:f>
              <c:strCache>
                <c:ptCount val="1"/>
                <c:pt idx="0">
                  <c:v>2003-04</c:v>
                </c:pt>
              </c:strCache>
            </c:strRef>
          </c:tx>
          <c:spPr>
            <a:gradFill rotWithShape="1">
              <a:gsLst>
                <a:gs pos="0">
                  <a:srgbClr val="007600"/>
                </a:gs>
                <a:gs pos="100000">
                  <a:srgbClr val="00F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 Report'!$C$635:$I$635</c:f>
            </c:strRef>
          </c:cat>
          <c:val>
            <c:numRef>
              <c:f>'GAP Report'!$C$638:$I$638</c:f>
            </c:numRef>
          </c:val>
        </c:ser>
        <c:axId val="21860939"/>
        <c:axId val="62530724"/>
      </c:barChart>
      <c:catAx>
        <c:axId val="21860939"/>
        <c:scaling>
          <c:orientation val="minMax"/>
        </c:scaling>
        <c:axPos val="b"/>
        <c:delete val="0"/>
        <c:numFmt formatCode="General" sourceLinked="0"/>
        <c:majorTickMark val="out"/>
        <c:minorTickMark val="none"/>
        <c:tickLblPos val="nextTo"/>
        <c:spPr>
          <a:ln w="3175">
            <a:solidFill>
              <a:srgbClr val="000000"/>
            </a:solidFill>
          </a:ln>
        </c:spPr>
        <c:crossAx val="62530724"/>
        <c:crosses val="autoZero"/>
        <c:auto val="1"/>
        <c:lblOffset val="100"/>
        <c:tickLblSkip val="1"/>
        <c:noMultiLvlLbl val="0"/>
      </c:catAx>
      <c:valAx>
        <c:axId val="6253072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860939"/>
        <c:crossesAt val="1"/>
        <c:crossBetween val="between"/>
        <c:dispUnits/>
      </c:valAx>
      <c:dTable>
        <c:showHorzBorder val="1"/>
        <c:showVertBorder val="1"/>
        <c:showOutline val="1"/>
        <c:showKeys val="1"/>
        <c:spPr>
          <a:ln w="3175">
            <a:solidFill>
              <a:srgbClr val="000000"/>
            </a:solidFill>
          </a:ln>
        </c:spPr>
      </c:dTable>
      <c:spPr>
        <a:solidFill>
          <a:srgbClr val="FFFFCC"/>
        </a:solidFill>
        <a:ln w="12700">
          <a:solidFill>
            <a:srgbClr val="808080"/>
          </a:solidFill>
        </a:ln>
      </c:spPr>
    </c:plotArea>
    <c:plotVisOnly val="0"/>
    <c:dispBlanksAs val="gap"/>
    <c:showDLblsOverMax val="0"/>
  </c:chart>
  <c:spPr>
    <a:solidFill>
      <a:srgbClr val="FFFFFF"/>
    </a:solidFill>
    <a:ln w="3175">
      <a:solidFill>
        <a:srgbClr val="000000"/>
      </a:solidFill>
    </a:ln>
  </c:sp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University Demographics, Fall 2003 and 2005</a:t>
            </a:r>
          </a:p>
        </c:rich>
      </c:tx>
      <c:layout>
        <c:manualLayout>
          <c:xMode val="factor"/>
          <c:yMode val="factor"/>
          <c:x val="0.08475"/>
          <c:y val="-0.008"/>
        </c:manualLayout>
      </c:layout>
      <c:spPr>
        <a:noFill/>
        <a:ln>
          <a:noFill/>
        </a:ln>
      </c:spPr>
    </c:title>
    <c:plotArea>
      <c:layout>
        <c:manualLayout>
          <c:xMode val="edge"/>
          <c:yMode val="edge"/>
          <c:x val="0.02375"/>
          <c:y val="0.234"/>
          <c:w val="0.9575"/>
          <c:h val="0.63575"/>
        </c:manualLayout>
      </c:layout>
      <c:barChart>
        <c:barDir val="col"/>
        <c:grouping val="clustered"/>
        <c:varyColors val="0"/>
        <c:ser>
          <c:idx val="3"/>
          <c:order val="0"/>
          <c:tx>
            <c:strRef>
              <c:f>'GAP Report'!$D$302</c:f>
              <c:strCache>
                <c:ptCount val="1"/>
                <c:pt idx="0">
                  <c:v>% African American</c:v>
                </c:pt>
              </c:strCache>
            </c:strRef>
          </c:tx>
          <c:spPr>
            <a:gradFill rotWithShape="1">
              <a:gsLst>
                <a:gs pos="0">
                  <a:srgbClr val="5E7676"/>
                </a:gs>
                <a:gs pos="100000">
                  <a:srgbClr val="CCFF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'GAP Report'!$H$303:$H$304</c:f>
            </c:numRef>
          </c:cat>
          <c:val>
            <c:numRef>
              <c:f>'GAP Report'!$D$303:$D$304</c:f>
            </c:numRef>
          </c:val>
        </c:ser>
        <c:ser>
          <c:idx val="4"/>
          <c:order val="1"/>
          <c:tx>
            <c:strRef>
              <c:f>'GAP Report'!$E$302</c:f>
              <c:strCache>
                <c:ptCount val="1"/>
                <c:pt idx="0">
                  <c:v>% Hispanic</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'GAP Report'!$H$303:$H$304</c:f>
            </c:numRef>
          </c:cat>
          <c:val>
            <c:numRef>
              <c:f>'GAP Report'!$E$303:$E$304</c:f>
            </c:numRef>
          </c:val>
        </c:ser>
        <c:ser>
          <c:idx val="5"/>
          <c:order val="2"/>
          <c:tx>
            <c:strRef>
              <c:f>'GAP Report'!$F$302</c:f>
              <c:strCache>
                <c:ptCount val="1"/>
                <c:pt idx="0">
                  <c:v>% White</c:v>
                </c:pt>
              </c:strCache>
            </c:strRef>
          </c:tx>
          <c:spPr>
            <a:gradFill rotWithShape="1">
              <a:gsLst>
                <a:gs pos="0">
                  <a:srgbClr val="007600"/>
                </a:gs>
                <a:gs pos="100000">
                  <a:srgbClr val="00F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'GAP Report'!$H$303:$H$304</c:f>
            </c:numRef>
          </c:cat>
          <c:val>
            <c:numRef>
              <c:f>'GAP Report'!$F$303:$F$304</c:f>
            </c:numRef>
          </c:val>
        </c:ser>
        <c:gapWidth val="500"/>
        <c:axId val="25905605"/>
        <c:axId val="31823854"/>
      </c:barChart>
      <c:catAx>
        <c:axId val="25905605"/>
        <c:scaling>
          <c:orientation val="minMax"/>
        </c:scaling>
        <c:axPos val="b"/>
        <c:delete val="0"/>
        <c:numFmt formatCode="General" sourceLinked="0"/>
        <c:majorTickMark val="out"/>
        <c:minorTickMark val="none"/>
        <c:tickLblPos val="nextTo"/>
        <c:spPr>
          <a:ln w="3175">
            <a:solidFill>
              <a:srgbClr val="000000"/>
            </a:solidFill>
          </a:ln>
        </c:spPr>
        <c:crossAx val="31823854"/>
        <c:crosses val="autoZero"/>
        <c:auto val="0"/>
        <c:lblOffset val="100"/>
        <c:tickLblSkip val="1"/>
        <c:noMultiLvlLbl val="0"/>
      </c:catAx>
      <c:valAx>
        <c:axId val="3182385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905605"/>
        <c:crossesAt val="1"/>
        <c:crossBetween val="between"/>
        <c:dispUnits/>
        <c:majorUnit val="10"/>
        <c:minorUnit val="2"/>
      </c:valAx>
      <c:dTable>
        <c:showHorzBorder val="1"/>
        <c:showVertBorder val="1"/>
        <c:showOutline val="1"/>
        <c:showKeys val="1"/>
        <c:spPr>
          <a:ln w="3175">
            <a:solidFill>
              <a:srgbClr val="000000"/>
            </a:solidFill>
          </a:ln>
        </c:spPr>
      </c:dTable>
      <c:spPr>
        <a:solidFill>
          <a:srgbClr val="FFFFCC"/>
        </a:solidFill>
        <a:ln w="12700">
          <a:solidFill>
            <a:srgbClr val="808080"/>
          </a:solidFill>
        </a:ln>
      </c:spPr>
    </c:plotArea>
    <c:plotVisOnly val="0"/>
    <c:dispBlanksAs val="gap"/>
    <c:showDLblsOverMax val="0"/>
  </c:chart>
  <c:spPr>
    <a:solidFill>
      <a:srgbClr val="FFFFFF"/>
    </a:solidFill>
    <a:ln w="3175">
      <a:solidFill>
        <a:srgbClr val="000000"/>
      </a:solidFill>
    </a:ln>
  </c:sp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Educators Certificates Issued Through Teacher Preparation 
Entities in Regions</a:t>
            </a:r>
          </a:p>
        </c:rich>
      </c:tx>
      <c:layout>
        <c:manualLayout>
          <c:xMode val="factor"/>
          <c:yMode val="factor"/>
          <c:x val="0.08775"/>
          <c:y val="-0.02025"/>
        </c:manualLayout>
      </c:layout>
      <c:spPr>
        <a:noFill/>
        <a:ln>
          <a:noFill/>
        </a:ln>
      </c:spPr>
    </c:title>
    <c:plotArea>
      <c:layout>
        <c:manualLayout>
          <c:xMode val="edge"/>
          <c:yMode val="edge"/>
          <c:x val="0.0645"/>
          <c:y val="0.297"/>
          <c:w val="0.8285"/>
          <c:h val="0.64725"/>
        </c:manualLayout>
      </c:layout>
      <c:barChart>
        <c:barDir val="col"/>
        <c:grouping val="clustered"/>
        <c:varyColors val="0"/>
        <c:ser>
          <c:idx val="0"/>
          <c:order val="0"/>
          <c:tx>
            <c:strRef>
              <c:f>'GAP Report'!$B$873</c:f>
              <c:strCache>
                <c:ptCount val="1"/>
                <c:pt idx="0">
                  <c:v>Science</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 Report'!$C$872:$H$872</c:f>
            </c:strRef>
          </c:cat>
          <c:val>
            <c:numRef>
              <c:f>'GAP Report'!$C$873:$H$873</c:f>
            </c:numRef>
          </c:val>
        </c:ser>
        <c:axId val="17979231"/>
        <c:axId val="27595352"/>
      </c:barChart>
      <c:catAx>
        <c:axId val="17979231"/>
        <c:scaling>
          <c:orientation val="minMax"/>
        </c:scaling>
        <c:axPos val="b"/>
        <c:delete val="0"/>
        <c:numFmt formatCode="General" sourceLinked="0"/>
        <c:majorTickMark val="out"/>
        <c:minorTickMark val="none"/>
        <c:tickLblPos val="nextTo"/>
        <c:spPr>
          <a:ln w="3175">
            <a:solidFill>
              <a:srgbClr val="000000"/>
            </a:solidFill>
          </a:ln>
        </c:spPr>
        <c:crossAx val="27595352"/>
        <c:crosses val="autoZero"/>
        <c:auto val="1"/>
        <c:lblOffset val="100"/>
        <c:tickLblSkip val="1"/>
        <c:noMultiLvlLbl val="0"/>
      </c:catAx>
      <c:valAx>
        <c:axId val="2759535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979231"/>
        <c:crossesAt val="1"/>
        <c:crossBetween val="between"/>
        <c:dispUnits/>
      </c:valAx>
      <c:dTable>
        <c:showHorzBorder val="1"/>
        <c:showVertBorder val="1"/>
        <c:showOutline val="1"/>
        <c:showKeys val="1"/>
        <c:spPr>
          <a:ln w="3175">
            <a:solidFill>
              <a:srgbClr val="000000"/>
            </a:solidFill>
          </a:ln>
        </c:spPr>
      </c:dTable>
      <c:spPr>
        <a:solidFill>
          <a:srgbClr val="FFFFCC"/>
        </a:solidFill>
        <a:ln w="12700">
          <a:solidFill>
            <a:srgbClr val="808080"/>
          </a:solidFill>
        </a:ln>
      </c:spPr>
    </c:plotArea>
    <c:plotVisOnly val="0"/>
    <c:dispBlanksAs val="gap"/>
    <c:showDLblsOverMax val="0"/>
  </c:chart>
  <c:spPr>
    <a:solidFill>
      <a:srgbClr val="FFFFFF"/>
    </a:solidFill>
    <a:ln w="3175">
      <a:solidFill>
        <a:srgbClr val="000000"/>
      </a:solidFill>
    </a:ln>
  </c:sp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Percentage of Certified Educators by Subject Area of Interest in 
Member Districts Grade Level - High School ( Grades 9-12)</a:t>
            </a:r>
          </a:p>
        </c:rich>
      </c:tx>
      <c:layout>
        <c:manualLayout>
          <c:xMode val="factor"/>
          <c:yMode val="factor"/>
          <c:x val="0.08575"/>
          <c:y val="-0.0055"/>
        </c:manualLayout>
      </c:layout>
      <c:spPr>
        <a:noFill/>
        <a:ln>
          <a:noFill/>
        </a:ln>
      </c:spPr>
    </c:title>
    <c:plotArea>
      <c:layout>
        <c:manualLayout>
          <c:xMode val="edge"/>
          <c:yMode val="edge"/>
          <c:x val="0.0225"/>
          <c:y val="0.29275"/>
          <c:w val="0.96825"/>
          <c:h val="0.66375"/>
        </c:manualLayout>
      </c:layout>
      <c:barChart>
        <c:barDir val="col"/>
        <c:grouping val="clustered"/>
        <c:varyColors val="0"/>
        <c:ser>
          <c:idx val="0"/>
          <c:order val="0"/>
          <c:tx>
            <c:strRef>
              <c:f>'GAP Report'!$L$820</c:f>
              <c:strCache>
                <c:ptCount val="1"/>
                <c:pt idx="0">
                  <c:v>2003-04</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 Report'!$C$819:$K$819</c:f>
            </c:strRef>
          </c:cat>
          <c:val>
            <c:numRef>
              <c:f>'GAP Report'!$C$820:$K$820</c:f>
            </c:numRef>
          </c:val>
        </c:ser>
        <c:ser>
          <c:idx val="1"/>
          <c:order val="1"/>
          <c:tx>
            <c:strRef>
              <c:f>'GAP Report'!$L$821</c:f>
              <c:strCache>
                <c:ptCount val="1"/>
                <c:pt idx="0">
                  <c:v>2004-05</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 Report'!$C$819:$K$819</c:f>
            </c:strRef>
          </c:cat>
          <c:val>
            <c:numRef>
              <c:f>'GAP Report'!$C$821:$K$821</c:f>
            </c:numRef>
          </c:val>
        </c:ser>
        <c:axId val="47031577"/>
        <c:axId val="20631010"/>
      </c:barChart>
      <c:catAx>
        <c:axId val="47031577"/>
        <c:scaling>
          <c:orientation val="minMax"/>
        </c:scaling>
        <c:axPos val="b"/>
        <c:delete val="0"/>
        <c:numFmt formatCode="General" sourceLinked="0"/>
        <c:majorTickMark val="out"/>
        <c:minorTickMark val="none"/>
        <c:tickLblPos val="nextTo"/>
        <c:spPr>
          <a:ln w="3175">
            <a:solidFill>
              <a:srgbClr val="000000"/>
            </a:solidFill>
          </a:ln>
        </c:spPr>
        <c:crossAx val="20631010"/>
        <c:crosses val="autoZero"/>
        <c:auto val="1"/>
        <c:lblOffset val="100"/>
        <c:tickLblSkip val="1"/>
        <c:noMultiLvlLbl val="0"/>
      </c:catAx>
      <c:valAx>
        <c:axId val="2063101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031577"/>
        <c:crossesAt val="1"/>
        <c:crossBetween val="between"/>
        <c:dispUnits/>
      </c:valAx>
      <c:dTable>
        <c:showHorzBorder val="1"/>
        <c:showVertBorder val="1"/>
        <c:showOutline val="1"/>
        <c:showKeys val="1"/>
        <c:spPr>
          <a:ln w="3175">
            <a:solidFill>
              <a:srgbClr val="000000"/>
            </a:solidFill>
          </a:ln>
        </c:spPr>
      </c:dTable>
      <c:spPr>
        <a:solidFill>
          <a:srgbClr val="FFFFCC"/>
        </a:solidFill>
        <a:ln w="12700">
          <a:solidFill>
            <a:srgbClr val="808080"/>
          </a:solidFill>
        </a:ln>
      </c:spPr>
    </c:plotArea>
    <c:plotVisOnly val="0"/>
    <c:dispBlanksAs val="gap"/>
    <c:showDLblsOverMax val="0"/>
  </c:chart>
  <c:spPr>
    <a:solidFill>
      <a:srgbClr val="FFFFFF"/>
    </a:solidFill>
    <a:ln w="3175">
      <a:solidFill>
        <a:srgbClr val="000000"/>
      </a:solidFill>
    </a:ln>
  </c:sp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Average Undergraduate Tuition and Fees for 30 Semester Hours Fall 2005 </a:t>
            </a:r>
          </a:p>
        </c:rich>
      </c:tx>
      <c:layout>
        <c:manualLayout>
          <c:xMode val="factor"/>
          <c:yMode val="factor"/>
          <c:x val="0.09775"/>
          <c:y val="0"/>
        </c:manualLayout>
      </c:layout>
      <c:spPr>
        <a:noFill/>
        <a:ln>
          <a:noFill/>
        </a:ln>
      </c:spPr>
    </c:title>
    <c:plotArea>
      <c:layout>
        <c:manualLayout>
          <c:xMode val="edge"/>
          <c:yMode val="edge"/>
          <c:x val="0.017"/>
          <c:y val="0.25075"/>
          <c:w val="0.93925"/>
          <c:h val="0.6455"/>
        </c:manualLayout>
      </c:layout>
      <c:barChart>
        <c:barDir val="col"/>
        <c:grouping val="clustered"/>
        <c:varyColors val="0"/>
        <c:ser>
          <c:idx val="0"/>
          <c:order val="0"/>
          <c:tx>
            <c:strRef>
              <c:f>'GAP Report'!$C$344</c:f>
              <c:strCache>
                <c:ptCount val="1"/>
                <c:pt idx="0">
                  <c:v>Average Undergrad Tuition and Fees for 30 Semester Hours</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'GAP Report'!$D$345:$D$345</c:f>
            </c:numRef>
          </c:cat>
          <c:val>
            <c:numRef>
              <c:f>'GAP Report'!$C$345:$C$345</c:f>
            </c:numRef>
          </c:val>
        </c:ser>
        <c:gapWidth val="500"/>
        <c:axId val="51461363"/>
        <c:axId val="60499084"/>
      </c:barChart>
      <c:catAx>
        <c:axId val="51461363"/>
        <c:scaling>
          <c:orientation val="minMax"/>
        </c:scaling>
        <c:axPos val="b"/>
        <c:delete val="0"/>
        <c:numFmt formatCode="General" sourceLinked="0"/>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60499084"/>
        <c:crosses val="autoZero"/>
        <c:auto val="1"/>
        <c:lblOffset val="100"/>
        <c:tickLblSkip val="1"/>
        <c:noMultiLvlLbl val="0"/>
      </c:catAx>
      <c:valAx>
        <c:axId val="6049908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461363"/>
        <c:crossesAt val="1"/>
        <c:crossBetween val="between"/>
        <c:dispUnits/>
      </c:valAx>
      <c:dTable>
        <c:showHorzBorder val="1"/>
        <c:showVertBorder val="1"/>
        <c:showOutline val="1"/>
        <c:showKeys val="1"/>
        <c:spPr>
          <a:ln w="3175">
            <a:solidFill>
              <a:srgbClr val="000000"/>
            </a:solidFill>
          </a:ln>
        </c:spPr>
      </c:dTable>
      <c:spPr>
        <a:solidFill>
          <a:srgbClr val="FFFFCC"/>
        </a:solidFill>
        <a:ln w="12700">
          <a:solidFill>
            <a:srgbClr val="CCFFCC"/>
          </a:solidFill>
        </a:ln>
      </c:spPr>
    </c:plotArea>
    <c:plotVisOnly val="0"/>
    <c:dispBlanksAs val="gap"/>
    <c:showDLblsOverMax val="0"/>
  </c:chart>
  <c:spPr>
    <a:solidFill>
      <a:srgbClr val="FFFFFF"/>
    </a:solidFill>
    <a:ln w="3175">
      <a:solidFill>
        <a:srgbClr val="000000"/>
      </a:solidFill>
    </a:ln>
  </c:spPr>
  <c:userShapes r:id="rId1"/>
  <c:date1904 val="1"/>
</chartSpace>
</file>

<file path=xl/drawings/_rels/drawing1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0.5045</cdr:x>
      <cdr:y>0.106</cdr:y>
    </cdr:from>
    <cdr:to>
      <cdr:x>0.75</cdr:x>
      <cdr:y>0.162</cdr:y>
    </cdr:to>
    <cdr:sp textlink="'GAP Report'!$B$959">
      <cdr:nvSpPr>
        <cdr:cNvPr id="1" name="TextBox 1"/>
        <cdr:cNvSpPr txBox="1">
          <a:spLocks noChangeArrowheads="1"/>
        </cdr:cNvSpPr>
      </cdr:nvSpPr>
      <cdr:spPr>
        <a:xfrm>
          <a:off x="3476625" y="361950"/>
          <a:ext cx="1695450" cy="190500"/>
        </a:xfrm>
        <a:prstGeom prst="rect">
          <a:avLst/>
        </a:prstGeom>
        <a:noFill/>
        <a:ln w="1" cmpd="sng">
          <a:noFill/>
        </a:ln>
      </cdr:spPr>
      <cdr:txBody>
        <a:bodyPr vertOverflow="clip" wrap="square" anchor="ctr"/>
        <a:p>
          <a:pPr algn="ctr">
            <a:defRPr/>
          </a:pPr>
          <a:fld id="{6be752d7-6339-4bce-856a-1e4118f357d3}" type="TxLink">
            <a:rPr lang="en-US" cap="none" sz="1000" b="0" i="0" u="none" baseline="0">
              <a:solidFill>
                <a:srgbClr val="FF9900"/>
              </a:solidFill>
              <a:latin typeface="Arial"/>
              <a:ea typeface="Arial"/>
              <a:cs typeface="Arial"/>
            </a:rPr>
            <a:t>Dallas ISD</a:t>
          </a:fld>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0.44425</cdr:x>
      <cdr:y>0.14075</cdr:y>
    </cdr:from>
    <cdr:to>
      <cdr:x>0.71925</cdr:x>
      <cdr:y>0.2015</cdr:y>
    </cdr:to>
    <cdr:sp textlink="'GAP Report'!$B$1180">
      <cdr:nvSpPr>
        <cdr:cNvPr id="1" name="TextBox 2"/>
        <cdr:cNvSpPr txBox="1">
          <a:spLocks noChangeArrowheads="1"/>
        </cdr:cNvSpPr>
      </cdr:nvSpPr>
      <cdr:spPr>
        <a:xfrm>
          <a:off x="3009900" y="619125"/>
          <a:ext cx="1866900" cy="266700"/>
        </a:xfrm>
        <a:prstGeom prst="rect">
          <a:avLst/>
        </a:prstGeom>
        <a:noFill/>
        <a:ln w="1" cmpd="sng">
          <a:noFill/>
        </a:ln>
      </cdr:spPr>
      <cdr:txBody>
        <a:bodyPr vertOverflow="clip" wrap="square" anchor="ctr"/>
        <a:p>
          <a:pPr algn="ctr">
            <a:defRPr/>
          </a:pPr>
          <a:fld id="{4f79b459-3c4d-4a1b-9688-f23502dc17fc}" type="TxLink">
            <a:rPr lang="en-US" cap="none" sz="1000" b="0" i="0" u="none" baseline="0">
              <a:solidFill>
                <a:srgbClr val="FF6600"/>
              </a:solidFill>
              <a:latin typeface="Arial"/>
              <a:ea typeface="Arial"/>
              <a:cs typeface="Arial"/>
            </a:rPr>
            <a:t>University of Dallas </a:t>
          </a:fld>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0.4075</cdr:x>
      <cdr:y>0</cdr:y>
    </cdr:from>
    <cdr:to>
      <cdr:x>0.83325</cdr:x>
      <cdr:y>0.15975</cdr:y>
    </cdr:to>
    <cdr:sp>
      <cdr:nvSpPr>
        <cdr:cNvPr id="1" name="Rectangle 4097"/>
        <cdr:cNvSpPr>
          <a:spLocks/>
        </cdr:cNvSpPr>
      </cdr:nvSpPr>
      <cdr:spPr>
        <a:xfrm>
          <a:off x="2771775" y="0"/>
          <a:ext cx="2905125" cy="533400"/>
        </a:xfrm>
        <a:prstGeom prst="rect">
          <a:avLst/>
        </a:prstGeom>
        <a:noFill/>
        <a:ln w="9525" cmpd="sng">
          <a:noFill/>
        </a:ln>
      </cdr:spPr>
      <cdr:txBody>
        <a:bodyPr vertOverflow="clip" wrap="square" lIns="25400" tIns="0" rIns="25400" bIns="0"/>
        <a:p>
          <a:pPr algn="l">
            <a:defRPr/>
          </a:pPr>
          <a:r>
            <a:rPr lang="en-US" cap="none" u="none" baseline="0">
              <a:latin typeface="Arial"/>
              <a:ea typeface="Arial"/>
              <a:cs typeface="Arial"/>
            </a:rPr>
            <a:t/>
          </a:r>
        </a:p>
      </cdr:txBody>
    </cdr:sp>
  </cdr:relSizeAnchor>
  <cdr:relSizeAnchor xmlns:cdr="http://schemas.openxmlformats.org/drawingml/2006/chartDrawing">
    <cdr:from>
      <cdr:x>0.507</cdr:x>
      <cdr:y>0.19875</cdr:y>
    </cdr:from>
    <cdr:to>
      <cdr:x>0.687</cdr:x>
      <cdr:y>0.255</cdr:y>
    </cdr:to>
    <cdr:sp textlink="'GAP Report'!$B$441">
      <cdr:nvSpPr>
        <cdr:cNvPr id="2" name="TextBox 3"/>
        <cdr:cNvSpPr txBox="1">
          <a:spLocks noChangeArrowheads="1"/>
        </cdr:cNvSpPr>
      </cdr:nvSpPr>
      <cdr:spPr>
        <a:xfrm>
          <a:off x="3457575" y="657225"/>
          <a:ext cx="1228725" cy="190500"/>
        </a:xfrm>
        <a:prstGeom prst="rect">
          <a:avLst/>
        </a:prstGeom>
        <a:noFill/>
        <a:ln w="1" cmpd="sng">
          <a:noFill/>
        </a:ln>
      </cdr:spPr>
      <cdr:txBody>
        <a:bodyPr vertOverflow="clip" wrap="square" anchor="ctr"/>
        <a:p>
          <a:pPr algn="ctr">
            <a:defRPr/>
          </a:pPr>
          <a:fld id="{a27490cd-7b4a-467a-96a5-fbbfc25bb86d}" type="TxLink">
            <a:rPr lang="en-US" cap="none" sz="1000" b="0" i="0" u="none" baseline="0">
              <a:solidFill>
                <a:srgbClr val="FF6600"/>
              </a:solidFill>
              <a:latin typeface="Arial"/>
              <a:ea typeface="Arial"/>
              <a:cs typeface="Arial"/>
            </a:rPr>
            <a:t>African American</a:t>
          </a:fld>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0.51425</cdr:x>
      <cdr:y>0.101</cdr:y>
    </cdr:from>
    <cdr:to>
      <cdr:x>0.673</cdr:x>
      <cdr:y>0.15675</cdr:y>
    </cdr:to>
    <cdr:sp>
      <cdr:nvSpPr>
        <cdr:cNvPr id="1" name="Rectangle 99330"/>
        <cdr:cNvSpPr>
          <a:spLocks/>
        </cdr:cNvSpPr>
      </cdr:nvSpPr>
      <cdr:spPr>
        <a:xfrm>
          <a:off x="3533775" y="381000"/>
          <a:ext cx="1095375" cy="209550"/>
        </a:xfrm>
        <a:prstGeom prst="rect">
          <a:avLst/>
        </a:prstGeom>
        <a:noFill/>
        <a:ln w="9525" cmpd="sng">
          <a:noFill/>
        </a:ln>
      </cdr:spPr>
      <cdr:txBody>
        <a:bodyPr vertOverflow="clip" wrap="square" lIns="25400" tIns="0" rIns="25400" bIns="0"/>
        <a:p>
          <a:pPr algn="l">
            <a:defRPr/>
          </a:pPr>
          <a:r>
            <a:rPr lang="en-US" cap="none" u="none" baseline="0">
              <a:latin typeface="Arial"/>
              <a:ea typeface="Arial"/>
              <a:cs typeface="Arial"/>
            </a:rPr>
            <a:t/>
          </a:r>
        </a:p>
      </cdr:txBody>
    </cdr:sp>
  </cdr:relSizeAnchor>
  <cdr:relSizeAnchor xmlns:cdr="http://schemas.openxmlformats.org/drawingml/2006/chartDrawing">
    <cdr:from>
      <cdr:x>0.52275</cdr:x>
      <cdr:y>0.10825</cdr:y>
    </cdr:from>
    <cdr:to>
      <cdr:x>0.61825</cdr:x>
      <cdr:y>0.15675</cdr:y>
    </cdr:to>
    <cdr:sp textlink="'GAP Report'!$B$249">
      <cdr:nvSpPr>
        <cdr:cNvPr id="2" name="TextBox 5"/>
        <cdr:cNvSpPr txBox="1">
          <a:spLocks noChangeArrowheads="1"/>
        </cdr:cNvSpPr>
      </cdr:nvSpPr>
      <cdr:spPr>
        <a:xfrm>
          <a:off x="3590925" y="409575"/>
          <a:ext cx="657225" cy="190500"/>
        </a:xfrm>
        <a:prstGeom prst="rect">
          <a:avLst/>
        </a:prstGeom>
        <a:noFill/>
        <a:ln w="1" cmpd="sng">
          <a:noFill/>
        </a:ln>
      </cdr:spPr>
      <cdr:txBody>
        <a:bodyPr vertOverflow="clip" wrap="square" anchor="ctr"/>
        <a:p>
          <a:pPr algn="ctr">
            <a:defRPr/>
          </a:pPr>
          <a:fld id="{fb92c1b3-341f-4289-8c53-5dc2ddb0c47f}" type="TxLink">
            <a:rPr lang="en-US" cap="none" sz="800" b="0" i="0" u="none" baseline="0">
              <a:solidFill>
                <a:srgbClr val="FF6600"/>
              </a:solidFill>
              <a:latin typeface="Arial"/>
              <a:ea typeface="Arial"/>
              <a:cs typeface="Arial"/>
            </a:rPr>
            <a:t>Collin CCCD</a:t>
          </a:fld>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cdr:x>
      <cdr:y>0.83825</cdr:y>
    </cdr:from>
    <cdr:to>
      <cdr:x>0.4715</cdr:x>
      <cdr:y>0.90625</cdr:y>
    </cdr:to>
    <cdr:sp>
      <cdr:nvSpPr>
        <cdr:cNvPr id="1" name="Rectangle 100355"/>
        <cdr:cNvSpPr>
          <a:spLocks/>
        </cdr:cNvSpPr>
      </cdr:nvSpPr>
      <cdr:spPr>
        <a:xfrm>
          <a:off x="2847975" y="2733675"/>
          <a:ext cx="352425" cy="219075"/>
        </a:xfrm>
        <a:prstGeom prst="rect">
          <a:avLst/>
        </a:prstGeom>
        <a:noFill/>
        <a:ln w="9525" cmpd="sng">
          <a:noFill/>
        </a:ln>
      </cdr:spPr>
      <cdr:txBody>
        <a:bodyPr vertOverflow="clip" wrap="square" lIns="25400" tIns="0" rIns="25400" bIns="0"/>
        <a:p>
          <a:pPr algn="l">
            <a:defRPr/>
          </a:pPr>
          <a:r>
            <a:rPr lang="en-US" cap="none" u="none" baseline="0">
              <a:latin typeface="Arial"/>
              <a:ea typeface="Arial"/>
              <a:cs typeface="Arial"/>
            </a:rPr>
            <a:t/>
          </a:r>
        </a:p>
      </cdr:txBody>
    </cdr:sp>
  </cdr:relSizeAnchor>
  <cdr:relSizeAnchor xmlns:cdr="http://schemas.openxmlformats.org/drawingml/2006/chartDrawing">
    <cdr:from>
      <cdr:x>0.49925</cdr:x>
      <cdr:y>0.14975</cdr:y>
    </cdr:from>
    <cdr:to>
      <cdr:x>0.6335</cdr:x>
      <cdr:y>0.21525</cdr:y>
    </cdr:to>
    <cdr:sp textlink="'GAP Report'!$B$201">
      <cdr:nvSpPr>
        <cdr:cNvPr id="2" name="TextBox 5"/>
        <cdr:cNvSpPr txBox="1">
          <a:spLocks noChangeArrowheads="1"/>
        </cdr:cNvSpPr>
      </cdr:nvSpPr>
      <cdr:spPr>
        <a:xfrm>
          <a:off x="3381375" y="485775"/>
          <a:ext cx="914400" cy="209550"/>
        </a:xfrm>
        <a:prstGeom prst="rect">
          <a:avLst/>
        </a:prstGeom>
        <a:noFill/>
        <a:ln w="1" cmpd="sng">
          <a:noFill/>
        </a:ln>
      </cdr:spPr>
      <cdr:txBody>
        <a:bodyPr vertOverflow="clip" wrap="square" anchor="ctr"/>
        <a:p>
          <a:pPr algn="ctr">
            <a:defRPr/>
          </a:pPr>
          <a:fld id="{dbfc6be4-77b4-4321-b2e6-9d1974f098e5}" type="TxLink">
            <a:rPr lang="en-US" cap="none" sz="1000" b="0" i="0" u="none" baseline="0">
              <a:solidFill>
                <a:srgbClr val="FF6600"/>
              </a:solidFill>
              <a:latin typeface="Arial"/>
              <a:ea typeface="Arial"/>
              <a:cs typeface="Arial"/>
            </a:rPr>
            <a:t>Tarrant County</a:t>
          </a:fld>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0.4665</cdr:x>
      <cdr:y>0.18875</cdr:y>
    </cdr:from>
    <cdr:to>
      <cdr:x>0.6615</cdr:x>
      <cdr:y>0.2465</cdr:y>
    </cdr:to>
    <cdr:sp textlink="'GAP Report'!$B$773">
      <cdr:nvSpPr>
        <cdr:cNvPr id="1" name="TextBox 2"/>
        <cdr:cNvSpPr txBox="1">
          <a:spLocks noChangeArrowheads="1"/>
        </cdr:cNvSpPr>
      </cdr:nvSpPr>
      <cdr:spPr>
        <a:xfrm>
          <a:off x="3171825" y="638175"/>
          <a:ext cx="1323975" cy="200025"/>
        </a:xfrm>
        <a:prstGeom prst="rect">
          <a:avLst/>
        </a:prstGeom>
        <a:noFill/>
        <a:ln w="1" cmpd="sng">
          <a:noFill/>
        </a:ln>
      </cdr:spPr>
      <cdr:txBody>
        <a:bodyPr vertOverflow="clip" wrap="square" anchor="ctr"/>
        <a:p>
          <a:pPr algn="ctr">
            <a:defRPr/>
          </a:pPr>
          <a:fld id="{76784189-a041-4074-baee-c73dacae15f8}" type="TxLink">
            <a:rPr lang="en-US" cap="none" sz="800" b="0" i="0" u="none" baseline="0">
              <a:solidFill>
                <a:srgbClr val="FF6600"/>
              </a:solidFill>
              <a:latin typeface="Arial"/>
              <a:ea typeface="Arial"/>
              <a:cs typeface="Arial"/>
            </a:rPr>
            <a:t>English / Lang. Arts</a:t>
          </a:fld>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0.44525</cdr:x>
      <cdr:y>0.14375</cdr:y>
    </cdr:from>
    <cdr:to>
      <cdr:x>0.757</cdr:x>
      <cdr:y>0.20875</cdr:y>
    </cdr:to>
    <cdr:sp>
      <cdr:nvSpPr>
        <cdr:cNvPr id="1" name="Rectangle 105473"/>
        <cdr:cNvSpPr>
          <a:spLocks/>
        </cdr:cNvSpPr>
      </cdr:nvSpPr>
      <cdr:spPr>
        <a:xfrm>
          <a:off x="3028950" y="523875"/>
          <a:ext cx="2124075" cy="238125"/>
        </a:xfrm>
        <a:prstGeom prst="rect">
          <a:avLst/>
        </a:prstGeom>
        <a:noFill/>
        <a:ln w="9525" cmpd="sng">
          <a:noFill/>
        </a:ln>
      </cdr:spPr>
      <cdr:txBody>
        <a:bodyPr vertOverflow="clip" wrap="square" lIns="25400" tIns="0" rIns="25400" bIns="0"/>
        <a:p>
          <a:pPr algn="l">
            <a:defRPr/>
          </a:pPr>
          <a:r>
            <a:rPr lang="en-US" cap="none" u="none" baseline="0">
              <a:latin typeface="Arial"/>
              <a:ea typeface="Arial"/>
              <a:cs typeface="Arial"/>
            </a:rPr>
            <a:t/>
          </a:r>
        </a:p>
      </cdr:txBody>
    </cdr:sp>
  </cdr:relSizeAnchor>
  <cdr:relSizeAnchor xmlns:cdr="http://schemas.openxmlformats.org/drawingml/2006/chartDrawing">
    <cdr:from>
      <cdr:x>0.4685</cdr:x>
      <cdr:y>0.111</cdr:y>
    </cdr:from>
    <cdr:to>
      <cdr:x>0.70275</cdr:x>
      <cdr:y>0.1785</cdr:y>
    </cdr:to>
    <cdr:sp textlink="'GAP Report'!$B$692">
      <cdr:nvSpPr>
        <cdr:cNvPr id="2" name="TextBox 2"/>
        <cdr:cNvSpPr txBox="1">
          <a:spLocks noChangeArrowheads="1"/>
        </cdr:cNvSpPr>
      </cdr:nvSpPr>
      <cdr:spPr>
        <a:xfrm>
          <a:off x="3181350" y="409575"/>
          <a:ext cx="1590675" cy="247650"/>
        </a:xfrm>
        <a:prstGeom prst="rect">
          <a:avLst/>
        </a:prstGeom>
        <a:noFill/>
        <a:ln w="1" cmpd="sng">
          <a:noFill/>
        </a:ln>
      </cdr:spPr>
      <cdr:txBody>
        <a:bodyPr vertOverflow="clip" wrap="square" anchor="ctr"/>
        <a:p>
          <a:pPr algn="ctr">
            <a:defRPr/>
          </a:pPr>
          <a:fld id="{aff6870b-9bf7-4fed-acf7-4db19827ff0b}" type="TxLink">
            <a:rPr lang="en-US" cap="none" sz="1000" b="0" i="0" u="none" baseline="0">
              <a:solidFill>
                <a:srgbClr val="FF6600"/>
              </a:solidFill>
              <a:latin typeface="Arial"/>
              <a:ea typeface="Arial"/>
              <a:cs typeface="Arial"/>
            </a:rPr>
            <a:t>UT – Arlington </a:t>
          </a:fld>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960</xdr:row>
      <xdr:rowOff>9525</xdr:rowOff>
    </xdr:from>
    <xdr:to>
      <xdr:col>8</xdr:col>
      <xdr:colOff>57150</xdr:colOff>
      <xdr:row>980</xdr:row>
      <xdr:rowOff>142875</xdr:rowOff>
    </xdr:to>
    <xdr:graphicFrame>
      <xdr:nvGraphicFramePr>
        <xdr:cNvPr id="1" name="Chart 70"/>
        <xdr:cNvGraphicFramePr/>
      </xdr:nvGraphicFramePr>
      <xdr:xfrm>
        <a:off x="200025" y="126520575"/>
        <a:ext cx="6896100" cy="3467100"/>
      </xdr:xfrm>
      <a:graphic>
        <a:graphicData uri="http://schemas.openxmlformats.org/drawingml/2006/chart">
          <c:chart xmlns:c="http://schemas.openxmlformats.org/drawingml/2006/chart" r:id="rId1"/>
        </a:graphicData>
      </a:graphic>
    </xdr:graphicFrame>
    <xdr:clientData/>
  </xdr:twoCellAnchor>
  <xdr:twoCellAnchor>
    <xdr:from>
      <xdr:col>0</xdr:col>
      <xdr:colOff>200025</xdr:colOff>
      <xdr:row>504</xdr:row>
      <xdr:rowOff>19050</xdr:rowOff>
    </xdr:from>
    <xdr:to>
      <xdr:col>8</xdr:col>
      <xdr:colOff>19050</xdr:colOff>
      <xdr:row>524</xdr:row>
      <xdr:rowOff>19050</xdr:rowOff>
    </xdr:to>
    <xdr:graphicFrame>
      <xdr:nvGraphicFramePr>
        <xdr:cNvPr id="2" name="Chart 35"/>
        <xdr:cNvGraphicFramePr/>
      </xdr:nvGraphicFramePr>
      <xdr:xfrm>
        <a:off x="200025" y="65998725"/>
        <a:ext cx="6858000" cy="32385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581</xdr:row>
      <xdr:rowOff>19050</xdr:rowOff>
    </xdr:from>
    <xdr:to>
      <xdr:col>7</xdr:col>
      <xdr:colOff>714375</xdr:colOff>
      <xdr:row>601</xdr:row>
      <xdr:rowOff>133350</xdr:rowOff>
    </xdr:to>
    <xdr:graphicFrame>
      <xdr:nvGraphicFramePr>
        <xdr:cNvPr id="3" name="Chart 13"/>
        <xdr:cNvGraphicFramePr/>
      </xdr:nvGraphicFramePr>
      <xdr:xfrm>
        <a:off x="209550" y="76219050"/>
        <a:ext cx="6810375" cy="3352800"/>
      </xdr:xfrm>
      <a:graphic>
        <a:graphicData uri="http://schemas.openxmlformats.org/drawingml/2006/chart">
          <c:chart xmlns:c="http://schemas.openxmlformats.org/drawingml/2006/chart" r:id="rId3"/>
        </a:graphicData>
      </a:graphic>
    </xdr:graphicFrame>
    <xdr:clientData/>
  </xdr:twoCellAnchor>
  <xdr:twoCellAnchor>
    <xdr:from>
      <xdr:col>1</xdr:col>
      <xdr:colOff>19050</xdr:colOff>
      <xdr:row>539</xdr:row>
      <xdr:rowOff>28575</xdr:rowOff>
    </xdr:from>
    <xdr:to>
      <xdr:col>8</xdr:col>
      <xdr:colOff>38100</xdr:colOff>
      <xdr:row>555</xdr:row>
      <xdr:rowOff>0</xdr:rowOff>
    </xdr:to>
    <xdr:graphicFrame>
      <xdr:nvGraphicFramePr>
        <xdr:cNvPr id="4" name="Chart 45"/>
        <xdr:cNvGraphicFramePr/>
      </xdr:nvGraphicFramePr>
      <xdr:xfrm>
        <a:off x="228600" y="71304150"/>
        <a:ext cx="6848475" cy="3324225"/>
      </xdr:xfrm>
      <a:graphic>
        <a:graphicData uri="http://schemas.openxmlformats.org/drawingml/2006/chart">
          <c:chart xmlns:c="http://schemas.openxmlformats.org/drawingml/2006/chart" r:id="rId4"/>
        </a:graphicData>
      </a:graphic>
    </xdr:graphicFrame>
    <xdr:clientData/>
  </xdr:twoCellAnchor>
  <xdr:twoCellAnchor>
    <xdr:from>
      <xdr:col>1</xdr:col>
      <xdr:colOff>19050</xdr:colOff>
      <xdr:row>638</xdr:row>
      <xdr:rowOff>0</xdr:rowOff>
    </xdr:from>
    <xdr:to>
      <xdr:col>8</xdr:col>
      <xdr:colOff>28575</xdr:colOff>
      <xdr:row>658</xdr:row>
      <xdr:rowOff>104775</xdr:rowOff>
    </xdr:to>
    <xdr:graphicFrame>
      <xdr:nvGraphicFramePr>
        <xdr:cNvPr id="5" name="Chart 19"/>
        <xdr:cNvGraphicFramePr/>
      </xdr:nvGraphicFramePr>
      <xdr:xfrm>
        <a:off x="228600" y="81762600"/>
        <a:ext cx="6838950" cy="3343275"/>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305</xdr:row>
      <xdr:rowOff>28575</xdr:rowOff>
    </xdr:from>
    <xdr:to>
      <xdr:col>8</xdr:col>
      <xdr:colOff>0</xdr:colOff>
      <xdr:row>328</xdr:row>
      <xdr:rowOff>0</xdr:rowOff>
    </xdr:to>
    <xdr:graphicFrame>
      <xdr:nvGraphicFramePr>
        <xdr:cNvPr id="6" name="Chart 2"/>
        <xdr:cNvGraphicFramePr/>
      </xdr:nvGraphicFramePr>
      <xdr:xfrm>
        <a:off x="209550" y="48063150"/>
        <a:ext cx="6829425" cy="3695700"/>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874</xdr:row>
      <xdr:rowOff>19050</xdr:rowOff>
    </xdr:from>
    <xdr:to>
      <xdr:col>7</xdr:col>
      <xdr:colOff>714375</xdr:colOff>
      <xdr:row>895</xdr:row>
      <xdr:rowOff>0</xdr:rowOff>
    </xdr:to>
    <xdr:graphicFrame>
      <xdr:nvGraphicFramePr>
        <xdr:cNvPr id="7" name="Chart 29"/>
        <xdr:cNvGraphicFramePr/>
      </xdr:nvGraphicFramePr>
      <xdr:xfrm>
        <a:off x="209550" y="121186575"/>
        <a:ext cx="6810375" cy="3381375"/>
      </xdr:xfrm>
      <a:graphic>
        <a:graphicData uri="http://schemas.openxmlformats.org/drawingml/2006/chart">
          <c:chart xmlns:c="http://schemas.openxmlformats.org/drawingml/2006/chart" r:id="rId7"/>
        </a:graphicData>
      </a:graphic>
    </xdr:graphicFrame>
    <xdr:clientData/>
  </xdr:twoCellAnchor>
  <xdr:twoCellAnchor>
    <xdr:from>
      <xdr:col>0</xdr:col>
      <xdr:colOff>190500</xdr:colOff>
      <xdr:row>822</xdr:row>
      <xdr:rowOff>9525</xdr:rowOff>
    </xdr:from>
    <xdr:to>
      <xdr:col>8</xdr:col>
      <xdr:colOff>9525</xdr:colOff>
      <xdr:row>843</xdr:row>
      <xdr:rowOff>133350</xdr:rowOff>
    </xdr:to>
    <xdr:graphicFrame>
      <xdr:nvGraphicFramePr>
        <xdr:cNvPr id="8" name="Chart 20"/>
        <xdr:cNvGraphicFramePr/>
      </xdr:nvGraphicFramePr>
      <xdr:xfrm>
        <a:off x="190500" y="110270925"/>
        <a:ext cx="6858000" cy="3524250"/>
      </xdr:xfrm>
      <a:graphic>
        <a:graphicData uri="http://schemas.openxmlformats.org/drawingml/2006/chart">
          <c:chart xmlns:c="http://schemas.openxmlformats.org/drawingml/2006/chart" r:id="rId8"/>
        </a:graphicData>
      </a:graphic>
    </xdr:graphicFrame>
    <xdr:clientData/>
  </xdr:twoCellAnchor>
  <xdr:twoCellAnchor>
    <xdr:from>
      <xdr:col>1</xdr:col>
      <xdr:colOff>9525</xdr:colOff>
      <xdr:row>346</xdr:row>
      <xdr:rowOff>19050</xdr:rowOff>
    </xdr:from>
    <xdr:to>
      <xdr:col>8</xdr:col>
      <xdr:colOff>0</xdr:colOff>
      <xdr:row>366</xdr:row>
      <xdr:rowOff>0</xdr:rowOff>
    </xdr:to>
    <xdr:graphicFrame>
      <xdr:nvGraphicFramePr>
        <xdr:cNvPr id="9" name="Chart 42"/>
        <xdr:cNvGraphicFramePr/>
      </xdr:nvGraphicFramePr>
      <xdr:xfrm>
        <a:off x="219075" y="54244875"/>
        <a:ext cx="6819900" cy="3219450"/>
      </xdr:xfrm>
      <a:graphic>
        <a:graphicData uri="http://schemas.openxmlformats.org/drawingml/2006/chart">
          <c:chart xmlns:c="http://schemas.openxmlformats.org/drawingml/2006/chart" r:id="rId9"/>
        </a:graphicData>
      </a:graphic>
    </xdr:graphicFrame>
    <xdr:clientData/>
  </xdr:twoCellAnchor>
  <xdr:twoCellAnchor>
    <xdr:from>
      <xdr:col>1</xdr:col>
      <xdr:colOff>19050</xdr:colOff>
      <xdr:row>1181</xdr:row>
      <xdr:rowOff>133350</xdr:rowOff>
    </xdr:from>
    <xdr:to>
      <xdr:col>7</xdr:col>
      <xdr:colOff>714375</xdr:colOff>
      <xdr:row>1209</xdr:row>
      <xdr:rowOff>76200</xdr:rowOff>
    </xdr:to>
    <xdr:graphicFrame>
      <xdr:nvGraphicFramePr>
        <xdr:cNvPr id="10" name="Chart 14"/>
        <xdr:cNvGraphicFramePr/>
      </xdr:nvGraphicFramePr>
      <xdr:xfrm>
        <a:off x="228600" y="131683125"/>
        <a:ext cx="6791325" cy="4448175"/>
      </xdr:xfrm>
      <a:graphic>
        <a:graphicData uri="http://schemas.openxmlformats.org/drawingml/2006/chart">
          <c:chart xmlns:c="http://schemas.openxmlformats.org/drawingml/2006/chart" r:id="rId10"/>
        </a:graphicData>
      </a:graphic>
    </xdr:graphicFrame>
    <xdr:clientData/>
  </xdr:twoCellAnchor>
  <xdr:twoCellAnchor>
    <xdr:from>
      <xdr:col>1</xdr:col>
      <xdr:colOff>19050</xdr:colOff>
      <xdr:row>442</xdr:row>
      <xdr:rowOff>57150</xdr:rowOff>
    </xdr:from>
    <xdr:to>
      <xdr:col>8</xdr:col>
      <xdr:colOff>9525</xdr:colOff>
      <xdr:row>462</xdr:row>
      <xdr:rowOff>133350</xdr:rowOff>
    </xdr:to>
    <xdr:graphicFrame>
      <xdr:nvGraphicFramePr>
        <xdr:cNvPr id="11" name="Chart 6"/>
        <xdr:cNvGraphicFramePr/>
      </xdr:nvGraphicFramePr>
      <xdr:xfrm>
        <a:off x="228600" y="58959750"/>
        <a:ext cx="6819900" cy="3314700"/>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250</xdr:row>
      <xdr:rowOff>9525</xdr:rowOff>
    </xdr:from>
    <xdr:to>
      <xdr:col>8</xdr:col>
      <xdr:colOff>47625</xdr:colOff>
      <xdr:row>273</xdr:row>
      <xdr:rowOff>123825</xdr:rowOff>
    </xdr:to>
    <xdr:graphicFrame>
      <xdr:nvGraphicFramePr>
        <xdr:cNvPr id="12" name="Chart 15"/>
        <xdr:cNvGraphicFramePr/>
      </xdr:nvGraphicFramePr>
      <xdr:xfrm>
        <a:off x="209550" y="42862500"/>
        <a:ext cx="6877050" cy="3838575"/>
      </xdr:xfrm>
      <a:graphic>
        <a:graphicData uri="http://schemas.openxmlformats.org/drawingml/2006/chart">
          <c:chart xmlns:c="http://schemas.openxmlformats.org/drawingml/2006/chart" r:id="rId12"/>
        </a:graphicData>
      </a:graphic>
    </xdr:graphicFrame>
    <xdr:clientData/>
  </xdr:twoCellAnchor>
  <xdr:twoCellAnchor>
    <xdr:from>
      <xdr:col>1</xdr:col>
      <xdr:colOff>19050</xdr:colOff>
      <xdr:row>200</xdr:row>
      <xdr:rowOff>190500</xdr:rowOff>
    </xdr:from>
    <xdr:to>
      <xdr:col>7</xdr:col>
      <xdr:colOff>704850</xdr:colOff>
      <xdr:row>221</xdr:row>
      <xdr:rowOff>19050</xdr:rowOff>
    </xdr:to>
    <xdr:graphicFrame>
      <xdr:nvGraphicFramePr>
        <xdr:cNvPr id="13" name="Chart 16"/>
        <xdr:cNvGraphicFramePr/>
      </xdr:nvGraphicFramePr>
      <xdr:xfrm>
        <a:off x="228600" y="37842825"/>
        <a:ext cx="6781800" cy="3267075"/>
      </xdr:xfrm>
      <a:graphic>
        <a:graphicData uri="http://schemas.openxmlformats.org/drawingml/2006/chart">
          <c:chart xmlns:c="http://schemas.openxmlformats.org/drawingml/2006/chart" r:id="rId13"/>
        </a:graphicData>
      </a:graphic>
    </xdr:graphicFrame>
    <xdr:clientData/>
  </xdr:twoCellAnchor>
  <xdr:twoCellAnchor>
    <xdr:from>
      <xdr:col>1</xdr:col>
      <xdr:colOff>28575</xdr:colOff>
      <xdr:row>774</xdr:row>
      <xdr:rowOff>0</xdr:rowOff>
    </xdr:from>
    <xdr:to>
      <xdr:col>8</xdr:col>
      <xdr:colOff>9525</xdr:colOff>
      <xdr:row>794</xdr:row>
      <xdr:rowOff>152400</xdr:rowOff>
    </xdr:to>
    <xdr:graphicFrame>
      <xdr:nvGraphicFramePr>
        <xdr:cNvPr id="14" name="Chart 21"/>
        <xdr:cNvGraphicFramePr/>
      </xdr:nvGraphicFramePr>
      <xdr:xfrm>
        <a:off x="238125" y="106156125"/>
        <a:ext cx="6810375" cy="3390900"/>
      </xdr:xfrm>
      <a:graphic>
        <a:graphicData uri="http://schemas.openxmlformats.org/drawingml/2006/chart">
          <c:chart xmlns:c="http://schemas.openxmlformats.org/drawingml/2006/chart" r:id="rId14"/>
        </a:graphicData>
      </a:graphic>
    </xdr:graphicFrame>
    <xdr:clientData/>
  </xdr:twoCellAnchor>
  <xdr:twoCellAnchor>
    <xdr:from>
      <xdr:col>1</xdr:col>
      <xdr:colOff>9525</xdr:colOff>
      <xdr:row>694</xdr:row>
      <xdr:rowOff>9525</xdr:rowOff>
    </xdr:from>
    <xdr:to>
      <xdr:col>7</xdr:col>
      <xdr:colOff>723900</xdr:colOff>
      <xdr:row>716</xdr:row>
      <xdr:rowOff>152400</xdr:rowOff>
    </xdr:to>
    <xdr:graphicFrame>
      <xdr:nvGraphicFramePr>
        <xdr:cNvPr id="15" name="Chart 22"/>
        <xdr:cNvGraphicFramePr/>
      </xdr:nvGraphicFramePr>
      <xdr:xfrm>
        <a:off x="219075" y="88830150"/>
        <a:ext cx="6810375" cy="3705225"/>
      </xdr:xfrm>
      <a:graphic>
        <a:graphicData uri="http://schemas.openxmlformats.org/drawingml/2006/chart">
          <c:chart xmlns:c="http://schemas.openxmlformats.org/drawingml/2006/chart" r:id="rId15"/>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0.51025</cdr:x>
      <cdr:y>0.067</cdr:y>
    </cdr:from>
    <cdr:to>
      <cdr:x>0.706</cdr:x>
      <cdr:y>0.11</cdr:y>
    </cdr:to>
    <cdr:sp textlink="'GAP Report'!$B$503">
      <cdr:nvSpPr>
        <cdr:cNvPr id="1" name="TextBox 2"/>
        <cdr:cNvSpPr txBox="1">
          <a:spLocks noChangeArrowheads="1"/>
        </cdr:cNvSpPr>
      </cdr:nvSpPr>
      <cdr:spPr>
        <a:xfrm>
          <a:off x="3495675" y="209550"/>
          <a:ext cx="1343025" cy="142875"/>
        </a:xfrm>
        <a:prstGeom prst="rect">
          <a:avLst/>
        </a:prstGeom>
        <a:noFill/>
        <a:ln w="1" cmpd="sng">
          <a:noFill/>
        </a:ln>
      </cdr:spPr>
      <cdr:txBody>
        <a:bodyPr vertOverflow="clip" wrap="square" anchor="ctr"/>
        <a:p>
          <a:pPr algn="ctr">
            <a:defRPr/>
          </a:pPr>
          <a:fld id="{7ff23c1a-2d97-4e8a-9c5f-48d8c5a1107d}" type="TxLink">
            <a:rPr lang="en-US" cap="none" sz="1000" b="0" i="0" u="none" baseline="0">
              <a:solidFill>
                <a:srgbClr val="FF6600"/>
              </a:solidFill>
              <a:latin typeface="Arial"/>
              <a:ea typeface="Arial"/>
              <a:cs typeface="Arial"/>
            </a:rPr>
            <a:t>NCTC (Denton County)</a:t>
          </a:fld>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0.35575</cdr:x>
      <cdr:y>0.00625</cdr:y>
    </cdr:from>
    <cdr:to>
      <cdr:x>0.88875</cdr:x>
      <cdr:y>0.18775</cdr:y>
    </cdr:to>
    <cdr:sp>
      <cdr:nvSpPr>
        <cdr:cNvPr id="1" name="Rectangle 32768"/>
        <cdr:cNvSpPr>
          <a:spLocks/>
        </cdr:cNvSpPr>
      </cdr:nvSpPr>
      <cdr:spPr>
        <a:xfrm>
          <a:off x="2419350" y="19050"/>
          <a:ext cx="3629025" cy="609600"/>
        </a:xfrm>
        <a:prstGeom prst="rect">
          <a:avLst/>
        </a:prstGeom>
        <a:noFill/>
        <a:ln w="9525" cmpd="sng">
          <a:noFill/>
        </a:ln>
      </cdr:spPr>
      <cdr:txBody>
        <a:bodyPr vertOverflow="clip" wrap="square" lIns="25400" tIns="0" rIns="25400" bIns="0"/>
        <a:p>
          <a:pPr algn="l">
            <a:defRPr/>
          </a:pPr>
          <a:r>
            <a:rPr lang="en-US" cap="none" u="none" baseline="0">
              <a:latin typeface="Arial"/>
              <a:ea typeface="Arial"/>
              <a:cs typeface="Arial"/>
            </a:rPr>
            <a:t/>
          </a:r>
        </a:p>
      </cdr:txBody>
    </cdr:sp>
  </cdr:relSizeAnchor>
  <cdr:relSizeAnchor xmlns:cdr="http://schemas.openxmlformats.org/drawingml/2006/chartDrawing">
    <cdr:from>
      <cdr:x>0.43125</cdr:x>
      <cdr:y>0.228</cdr:y>
    </cdr:from>
    <cdr:to>
      <cdr:x>0.65225</cdr:x>
      <cdr:y>0.2825</cdr:y>
    </cdr:to>
    <cdr:sp textlink="'GAP Report'!$B$580">
      <cdr:nvSpPr>
        <cdr:cNvPr id="2" name="TextBox 3"/>
        <cdr:cNvSpPr txBox="1">
          <a:spLocks noChangeArrowheads="1"/>
        </cdr:cNvSpPr>
      </cdr:nvSpPr>
      <cdr:spPr>
        <a:xfrm>
          <a:off x="2933700" y="762000"/>
          <a:ext cx="1504950" cy="180975"/>
        </a:xfrm>
        <a:prstGeom prst="rect">
          <a:avLst/>
        </a:prstGeom>
        <a:noFill/>
        <a:ln w="1" cmpd="sng">
          <a:noFill/>
        </a:ln>
      </cdr:spPr>
      <cdr:txBody>
        <a:bodyPr vertOverflow="clip" wrap="square" anchor="ctr"/>
        <a:p>
          <a:pPr algn="ctr">
            <a:defRPr/>
          </a:pPr>
          <a:fld id="{565252db-c5db-4df7-9400-abec1000cf61}" type="TxLink">
            <a:rPr lang="en-US" cap="none" sz="1000" b="0" i="0" u="none" baseline="0">
              <a:solidFill>
                <a:srgbClr val="FF6600"/>
              </a:solidFill>
              <a:latin typeface="Arial"/>
              <a:ea typeface="Arial"/>
              <a:cs typeface="Arial"/>
            </a:rPr>
            <a:t>Brookhaven</a:t>
          </a:fld>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0.4665</cdr:x>
      <cdr:y>0.09175</cdr:y>
    </cdr:from>
    <cdr:to>
      <cdr:x>0.69</cdr:x>
      <cdr:y>0.155</cdr:y>
    </cdr:to>
    <cdr:sp textlink="'GAP Report'!$B$538">
      <cdr:nvSpPr>
        <cdr:cNvPr id="1" name="TextBox 4"/>
        <cdr:cNvSpPr txBox="1">
          <a:spLocks noChangeArrowheads="1"/>
        </cdr:cNvSpPr>
      </cdr:nvSpPr>
      <cdr:spPr>
        <a:xfrm>
          <a:off x="3190875" y="304800"/>
          <a:ext cx="1533525" cy="209550"/>
        </a:xfrm>
        <a:prstGeom prst="rect">
          <a:avLst/>
        </a:prstGeom>
        <a:noFill/>
        <a:ln w="1" cmpd="sng">
          <a:noFill/>
        </a:ln>
      </cdr:spPr>
      <cdr:txBody>
        <a:bodyPr vertOverflow="clip" wrap="square" anchor="ctr"/>
        <a:p>
          <a:pPr algn="ctr">
            <a:defRPr/>
          </a:pPr>
          <a:fld id="{6d7c7ea5-417d-492c-b7fd-fcd6c3ef9fd9}" type="TxLink">
            <a:rPr lang="en-US" cap="none" sz="1000" b="0" i="0" u="none" baseline="0">
              <a:solidFill>
                <a:srgbClr val="FF6600"/>
              </a:solidFill>
              <a:latin typeface="Arial"/>
              <a:ea typeface="Arial"/>
              <a:cs typeface="Arial"/>
            </a:rPr>
            <a:t>UT – Arlington </a:t>
          </a:fld>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0.46925</cdr:x>
      <cdr:y>0.16475</cdr:y>
    </cdr:from>
    <cdr:to>
      <cdr:x>0.734</cdr:x>
      <cdr:y>0.23175</cdr:y>
    </cdr:to>
    <cdr:sp>
      <cdr:nvSpPr>
        <cdr:cNvPr id="1" name="Rectangle 102404"/>
        <cdr:cNvSpPr>
          <a:spLocks/>
        </cdr:cNvSpPr>
      </cdr:nvSpPr>
      <cdr:spPr>
        <a:xfrm>
          <a:off x="3200400" y="542925"/>
          <a:ext cx="1809750" cy="228600"/>
        </a:xfrm>
        <a:prstGeom prst="rect">
          <a:avLst/>
        </a:prstGeom>
        <a:noFill/>
        <a:ln w="9525" cmpd="sng">
          <a:noFill/>
        </a:ln>
      </cdr:spPr>
      <cdr:txBody>
        <a:bodyPr vertOverflow="clip" wrap="square" lIns="25400" tIns="0" rIns="25400" bIns="0"/>
        <a:p>
          <a:pPr algn="l">
            <a:defRPr/>
          </a:pPr>
          <a:r>
            <a:rPr lang="en-US" cap="none" u="none" baseline="0">
              <a:latin typeface="Arial"/>
              <a:ea typeface="Arial"/>
              <a:cs typeface="Arial"/>
            </a:rPr>
            <a:t/>
          </a:r>
        </a:p>
      </cdr:txBody>
    </cdr:sp>
  </cdr:relSizeAnchor>
  <cdr:relSizeAnchor xmlns:cdr="http://schemas.openxmlformats.org/drawingml/2006/chartDrawing">
    <cdr:from>
      <cdr:x>0.51575</cdr:x>
      <cdr:y>0.163</cdr:y>
    </cdr:from>
    <cdr:to>
      <cdr:x>0.6225</cdr:x>
      <cdr:y>0.2225</cdr:y>
    </cdr:to>
    <cdr:sp textlink="'GAP Report'!$B$638">
      <cdr:nvSpPr>
        <cdr:cNvPr id="2" name="TextBox 2"/>
        <cdr:cNvSpPr txBox="1">
          <a:spLocks noChangeArrowheads="1"/>
        </cdr:cNvSpPr>
      </cdr:nvSpPr>
      <cdr:spPr>
        <a:xfrm>
          <a:off x="3524250" y="542925"/>
          <a:ext cx="733425" cy="200025"/>
        </a:xfrm>
        <a:prstGeom prst="rect">
          <a:avLst/>
        </a:prstGeom>
        <a:noFill/>
        <a:ln w="1" cmpd="sng">
          <a:noFill/>
        </a:ln>
      </cdr:spPr>
      <cdr:txBody>
        <a:bodyPr vertOverflow="clip" wrap="square" anchor="ctr"/>
        <a:p>
          <a:pPr algn="ctr">
            <a:defRPr/>
          </a:pPr>
          <a:fld id="{ce31e864-7f08-4862-a8cd-aad0a07e53be}" type="TxLink">
            <a:rPr lang="en-US" cap="none" sz="800" b="0" i="0" u="none" baseline="0">
              <a:solidFill>
                <a:srgbClr val="FF6600"/>
              </a:solidFill>
            </a:rPr>
            <a:t>NCTC</a:t>
          </a:fld>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0.49725</cdr:x>
      <cdr:y>0.11075</cdr:y>
    </cdr:from>
    <cdr:to>
      <cdr:x>0.71275</cdr:x>
      <cdr:y>0.19125</cdr:y>
    </cdr:to>
    <cdr:sp textlink="'GAP Report'!$B$304">
      <cdr:nvSpPr>
        <cdr:cNvPr id="1" name="TextBox 2"/>
        <cdr:cNvSpPr txBox="1">
          <a:spLocks noChangeArrowheads="1"/>
        </cdr:cNvSpPr>
      </cdr:nvSpPr>
      <cdr:spPr>
        <a:xfrm>
          <a:off x="3390900" y="400050"/>
          <a:ext cx="1476375" cy="295275"/>
        </a:xfrm>
        <a:prstGeom prst="rect">
          <a:avLst/>
        </a:prstGeom>
        <a:noFill/>
        <a:ln w="1" cmpd="sng">
          <a:noFill/>
        </a:ln>
      </cdr:spPr>
      <cdr:txBody>
        <a:bodyPr vertOverflow="clip" wrap="square" anchor="ctr"/>
        <a:p>
          <a:pPr algn="ctr">
            <a:defRPr/>
          </a:pPr>
          <a:fld id="{584da3d3-6c31-4af0-80af-2de4b105ae72}" type="TxLink">
            <a:rPr lang="en-US" cap="none" sz="1000" b="0" i="0" u="none" baseline="0">
              <a:solidFill>
                <a:srgbClr val="FF6600"/>
              </a:solidFill>
              <a:latin typeface="Arial"/>
              <a:ea typeface="Arial"/>
              <a:cs typeface="Arial"/>
            </a:rPr>
            <a:t>TAMU at Commerce</a:t>
          </a:fld>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0.3245</cdr:x>
      <cdr:y>0.2055</cdr:y>
    </cdr:from>
    <cdr:to>
      <cdr:x>0.71575</cdr:x>
      <cdr:y>0.2745</cdr:y>
    </cdr:to>
    <cdr:sp textlink="'GAP Report'!$B$873">
      <cdr:nvSpPr>
        <cdr:cNvPr id="1" name="TextBox 3"/>
        <cdr:cNvSpPr txBox="1">
          <a:spLocks noChangeArrowheads="1"/>
        </cdr:cNvSpPr>
      </cdr:nvSpPr>
      <cdr:spPr>
        <a:xfrm>
          <a:off x="2209800" y="685800"/>
          <a:ext cx="2667000" cy="228600"/>
        </a:xfrm>
        <a:prstGeom prst="rect">
          <a:avLst/>
        </a:prstGeom>
        <a:noFill/>
        <a:ln w="1" cmpd="sng">
          <a:noFill/>
        </a:ln>
      </cdr:spPr>
      <cdr:txBody>
        <a:bodyPr vertOverflow="clip" wrap="square" anchor="ctr"/>
        <a:p>
          <a:pPr algn="ctr">
            <a:defRPr/>
          </a:pPr>
          <a:fld id="{d9ccd197-f652-44fa-b08d-5db63c537595}" type="TxLink">
            <a:rPr lang="en-US" cap="none" sz="1000" b="0" i="0" u="none" baseline="0">
              <a:solidFill>
                <a:srgbClr val="FF6600"/>
              </a:solidFill>
              <a:latin typeface="Arial"/>
              <a:ea typeface="Arial"/>
              <a:cs typeface="Arial"/>
            </a:rPr>
            <a:t>Science</a:t>
          </a:fld>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0.3885</cdr:x>
      <cdr:y>0.17</cdr:y>
    </cdr:from>
    <cdr:to>
      <cdr:x>0.6845</cdr:x>
      <cdr:y>0.21875</cdr:y>
    </cdr:to>
    <cdr:sp>
      <cdr:nvSpPr>
        <cdr:cNvPr id="1" name="Rectangle 103426"/>
        <cdr:cNvSpPr>
          <a:spLocks/>
        </cdr:cNvSpPr>
      </cdr:nvSpPr>
      <cdr:spPr>
        <a:xfrm>
          <a:off x="2657475" y="590550"/>
          <a:ext cx="2028825" cy="171450"/>
        </a:xfrm>
        <a:prstGeom prst="rect">
          <a:avLst/>
        </a:prstGeom>
        <a:noFill/>
        <a:ln w="9525" cmpd="sng">
          <a:noFill/>
        </a:ln>
      </cdr:spPr>
      <cdr:txBody>
        <a:bodyPr vertOverflow="clip" wrap="square" lIns="25400" tIns="0" rIns="25400" bIns="0"/>
        <a:p>
          <a:pPr algn="l">
            <a:defRPr/>
          </a:pPr>
          <a:r>
            <a:rPr lang="en-US" cap="none" u="none" baseline="0">
              <a:latin typeface="Arial"/>
              <a:ea typeface="Arial"/>
              <a:cs typeface="Arial"/>
            </a:rPr>
            <a:t/>
          </a:r>
        </a:p>
      </cdr:txBody>
    </cdr:sp>
  </cdr:relSizeAnchor>
  <cdr:relSizeAnchor xmlns:cdr="http://schemas.openxmlformats.org/drawingml/2006/chartDrawing">
    <cdr:from>
      <cdr:x>0.434</cdr:x>
      <cdr:y>0.17125</cdr:y>
    </cdr:from>
    <cdr:to>
      <cdr:x>0.669</cdr:x>
      <cdr:y>0.247</cdr:y>
    </cdr:to>
    <cdr:sp textlink="'GAP Report'!$B$821">
      <cdr:nvSpPr>
        <cdr:cNvPr id="2" name="TextBox 2"/>
        <cdr:cNvSpPr txBox="1">
          <a:spLocks noChangeArrowheads="1"/>
        </cdr:cNvSpPr>
      </cdr:nvSpPr>
      <cdr:spPr>
        <a:xfrm>
          <a:off x="2971800" y="600075"/>
          <a:ext cx="1609725" cy="266700"/>
        </a:xfrm>
        <a:prstGeom prst="rect">
          <a:avLst/>
        </a:prstGeom>
        <a:noFill/>
        <a:ln w="1" cmpd="sng">
          <a:noFill/>
        </a:ln>
      </cdr:spPr>
      <cdr:txBody>
        <a:bodyPr vertOverflow="clip" wrap="square" anchor="ctr"/>
        <a:p>
          <a:pPr algn="ctr">
            <a:defRPr/>
          </a:pPr>
          <a:fld id="{edb7a08d-7c1e-4f47-9cc3-efe41444d761}" type="TxLink">
            <a:rPr lang="en-US" cap="none" sz="1000" b="0" i="0" u="none" baseline="0">
              <a:solidFill>
                <a:srgbClr val="FF6600"/>
              </a:solidFill>
              <a:latin typeface="Arial"/>
              <a:ea typeface="Arial"/>
              <a:cs typeface="Arial"/>
            </a:rPr>
            <a:t>Mathematics</a:t>
          </a:fld>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0.52875</cdr:x>
      <cdr:y>0.15025</cdr:y>
    </cdr:from>
    <cdr:to>
      <cdr:x>0.716</cdr:x>
      <cdr:y>0.22875</cdr:y>
    </cdr:to>
    <cdr:sp>
      <cdr:nvSpPr>
        <cdr:cNvPr id="1" name="Rectangle 320512"/>
        <cdr:cNvSpPr>
          <a:spLocks/>
        </cdr:cNvSpPr>
      </cdr:nvSpPr>
      <cdr:spPr>
        <a:xfrm>
          <a:off x="3600450" y="476250"/>
          <a:ext cx="1276350" cy="257175"/>
        </a:xfrm>
        <a:prstGeom prst="rect">
          <a:avLst/>
        </a:prstGeom>
        <a:noFill/>
        <a:ln w="9525" cmpd="sng">
          <a:noFill/>
        </a:ln>
      </cdr:spPr>
      <cdr:txBody>
        <a:bodyPr vertOverflow="clip" wrap="square" lIns="25400" tIns="0" rIns="25400" bIns="0"/>
        <a:p>
          <a:pPr algn="l">
            <a:defRPr/>
          </a:pPr>
          <a:r>
            <a:rPr lang="en-US" cap="none" u="none" baseline="0">
              <a:latin typeface="Arial"/>
              <a:ea typeface="Arial"/>
              <a:cs typeface="Arial"/>
            </a:rPr>
            <a:t/>
          </a:r>
        </a:p>
      </cdr:txBody>
    </cdr:sp>
  </cdr:relSizeAnchor>
  <cdr:relSizeAnchor xmlns:cdr="http://schemas.openxmlformats.org/drawingml/2006/chartDrawing">
    <cdr:from>
      <cdr:x>0.52225</cdr:x>
      <cdr:y>0.15175</cdr:y>
    </cdr:from>
    <cdr:to>
      <cdr:x>0.746</cdr:x>
      <cdr:y>0.22925</cdr:y>
    </cdr:to>
    <cdr:sp textlink="'GAP Report'!$B$345">
      <cdr:nvSpPr>
        <cdr:cNvPr id="2" name="TextBox 2"/>
        <cdr:cNvSpPr txBox="1">
          <a:spLocks noChangeArrowheads="1"/>
        </cdr:cNvSpPr>
      </cdr:nvSpPr>
      <cdr:spPr>
        <a:xfrm>
          <a:off x="3552825" y="485775"/>
          <a:ext cx="1524000" cy="247650"/>
        </a:xfrm>
        <a:prstGeom prst="rect">
          <a:avLst/>
        </a:prstGeom>
        <a:noFill/>
        <a:ln w="1" cmpd="sng">
          <a:noFill/>
        </a:ln>
      </cdr:spPr>
      <cdr:txBody>
        <a:bodyPr vertOverflow="clip" wrap="square" anchor="ctr"/>
        <a:p>
          <a:pPr algn="ctr">
            <a:defRPr/>
          </a:pPr>
          <a:fld id="{1b27bf7e-fe91-4842-ae1e-3e83d37b5e04}" type="TxLink">
            <a:rPr lang="en-US" cap="none" sz="1000" b="0" i="0" u="none" baseline="0">
              <a:solidFill>
                <a:srgbClr val="FF6600"/>
              </a:solidFill>
              <a:latin typeface="Arial"/>
              <a:ea typeface="Arial"/>
              <a:cs typeface="Arial"/>
            </a:rPr>
            <a:t>TAMU at Commerce</a:t>
          </a:fld>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D:\GAP%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rnd" cmpd="sng" algn="ctr">
          <a:solidFill>
            <a:schemeClr val="phClr">
              <a:shade val="95000"/>
              <a:satMod val="105000"/>
            </a:schemeClr>
          </a:solidFill>
          <a:prstDash val="solid"/>
        </a:ln>
        <a:ln w="25400" cap="rnd" cmpd="sng" algn="ctr">
          <a:solidFill>
            <a:schemeClr val="phClr"/>
          </a:solidFill>
          <a:prstDash val="solid"/>
        </a:ln>
        <a:ln w="34925"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6.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11"/>
  <sheetViews>
    <sheetView tabSelected="1" view="pageBreakPreview" zoomScale="85" zoomScaleSheetLayoutView="85" zoomScalePageLayoutView="0" workbookViewId="0" topLeftCell="A472">
      <selection activeCell="E169" sqref="E169"/>
    </sheetView>
  </sheetViews>
  <sheetFormatPr defaultColWidth="9.140625" defaultRowHeight="12.75"/>
  <cols>
    <col min="1" max="1" width="3.140625" style="0" customWidth="1"/>
    <col min="2" max="2" width="27.00390625" style="0" customWidth="1"/>
    <col min="3" max="3" width="14.57421875" style="0" customWidth="1"/>
    <col min="4" max="5" width="11.7109375" style="0" customWidth="1"/>
    <col min="6" max="6" width="10.8515625" style="0" customWidth="1"/>
    <col min="7" max="7" width="15.57421875" style="0" customWidth="1"/>
    <col min="8" max="8" width="11.00390625" style="0" customWidth="1"/>
    <col min="9" max="9" width="10.00390625" style="0" customWidth="1"/>
    <col min="10" max="10" width="8.28125" style="0" customWidth="1"/>
  </cols>
  <sheetData>
    <row r="1" spans="2:9" ht="66.75" customHeight="1">
      <c r="B1" s="344" t="s">
        <v>52</v>
      </c>
      <c r="C1" s="345"/>
      <c r="D1" s="345"/>
      <c r="E1" s="345"/>
      <c r="F1" s="345"/>
      <c r="G1" s="345"/>
      <c r="H1" s="345"/>
      <c r="I1" s="345"/>
    </row>
    <row r="2" spans="2:9" ht="12.75" customHeight="1">
      <c r="B2" s="266"/>
      <c r="C2" s="267"/>
      <c r="D2" s="267"/>
      <c r="E2" s="267"/>
      <c r="F2" s="267"/>
      <c r="G2" s="267"/>
      <c r="H2" s="267"/>
      <c r="I2" s="267"/>
    </row>
    <row r="3" spans="2:9" ht="12.75" customHeight="1">
      <c r="B3" s="210" t="s">
        <v>261</v>
      </c>
      <c r="C3" s="210"/>
      <c r="G3" s="267"/>
      <c r="H3" s="267"/>
      <c r="I3" s="267"/>
    </row>
    <row r="4" spans="2:9" ht="12.75" customHeight="1">
      <c r="B4" s="210"/>
      <c r="C4" s="210"/>
      <c r="G4" s="267"/>
      <c r="H4" s="267"/>
      <c r="I4" s="267"/>
    </row>
    <row r="5" spans="2:9" ht="12.75" customHeight="1">
      <c r="B5" s="12" t="s">
        <v>33</v>
      </c>
      <c r="C5" s="210"/>
      <c r="G5" s="267"/>
      <c r="H5" s="267"/>
      <c r="I5" s="267"/>
    </row>
    <row r="6" spans="2:9" ht="12.75" customHeight="1">
      <c r="B6" s="12"/>
      <c r="C6" s="210"/>
      <c r="G6" s="267"/>
      <c r="H6" s="267"/>
      <c r="I6" s="267"/>
    </row>
    <row r="7" spans="2:9" ht="12.75" customHeight="1">
      <c r="B7" s="210" t="s">
        <v>34</v>
      </c>
      <c r="C7" s="210"/>
      <c r="G7" s="267"/>
      <c r="H7" s="267"/>
      <c r="I7" s="267"/>
    </row>
    <row r="8" spans="2:9" ht="12.75" customHeight="1">
      <c r="B8" s="210"/>
      <c r="C8" s="210"/>
      <c r="G8" s="267"/>
      <c r="H8" s="267"/>
      <c r="I8" s="267"/>
    </row>
    <row r="9" spans="2:9" ht="12.75" customHeight="1">
      <c r="B9" s="310" t="s">
        <v>35</v>
      </c>
      <c r="C9" s="310"/>
      <c r="D9" s="210"/>
      <c r="E9" s="210"/>
      <c r="F9" s="210"/>
      <c r="G9" s="267"/>
      <c r="H9" s="267"/>
      <c r="I9" s="267"/>
    </row>
    <row r="10" spans="2:9" ht="12.75" customHeight="1">
      <c r="B10" s="210"/>
      <c r="C10" s="210"/>
      <c r="G10" s="267"/>
      <c r="H10" s="267"/>
      <c r="I10" s="267"/>
    </row>
    <row r="11" spans="2:9" ht="12.75" customHeight="1">
      <c r="B11" s="210" t="s">
        <v>36</v>
      </c>
      <c r="C11" s="210"/>
      <c r="G11" s="267"/>
      <c r="H11" s="267"/>
      <c r="I11" s="267"/>
    </row>
    <row r="12" spans="2:9" ht="12.75" customHeight="1">
      <c r="B12" s="210"/>
      <c r="C12" s="210"/>
      <c r="G12" s="267"/>
      <c r="H12" s="267"/>
      <c r="I12" s="267"/>
    </row>
    <row r="13" spans="2:9" ht="12.75" customHeight="1">
      <c r="B13" s="309" t="s">
        <v>37</v>
      </c>
      <c r="C13" s="311"/>
      <c r="D13" s="311"/>
      <c r="E13" s="311"/>
      <c r="F13" s="311"/>
      <c r="G13" s="267"/>
      <c r="H13" s="267"/>
      <c r="I13" s="267"/>
    </row>
    <row r="14" spans="2:9" ht="12.75" customHeight="1">
      <c r="B14" s="210"/>
      <c r="C14" s="210"/>
      <c r="G14" s="267"/>
      <c r="H14" s="267"/>
      <c r="I14" s="267"/>
    </row>
    <row r="15" spans="2:9" ht="12.75" customHeight="1">
      <c r="B15" s="12" t="s">
        <v>38</v>
      </c>
      <c r="C15" s="210"/>
      <c r="G15" s="267"/>
      <c r="H15" s="267"/>
      <c r="I15" s="267"/>
    </row>
    <row r="16" spans="2:9" ht="12.75" customHeight="1">
      <c r="B16" s="210"/>
      <c r="C16" s="210"/>
      <c r="G16" s="267"/>
      <c r="H16" s="267"/>
      <c r="I16" s="267"/>
    </row>
    <row r="17" spans="2:9" ht="12.75" customHeight="1">
      <c r="B17" s="312" t="s">
        <v>39</v>
      </c>
      <c r="C17" s="311"/>
      <c r="D17" s="311"/>
      <c r="E17" s="311"/>
      <c r="G17" s="267"/>
      <c r="H17" s="267"/>
      <c r="I17" s="267"/>
    </row>
    <row r="18" spans="2:9" ht="12.75" customHeight="1">
      <c r="B18" s="210"/>
      <c r="C18" s="210"/>
      <c r="G18" s="267"/>
      <c r="H18" s="267"/>
      <c r="I18" s="267"/>
    </row>
    <row r="19" spans="2:9" ht="12.75" customHeight="1">
      <c r="B19" s="265" t="s">
        <v>40</v>
      </c>
      <c r="C19" s="210"/>
      <c r="G19" s="267"/>
      <c r="H19" s="267"/>
      <c r="I19" s="267"/>
    </row>
    <row r="20" spans="2:9" ht="12.75" customHeight="1">
      <c r="B20" s="210"/>
      <c r="C20" s="210"/>
      <c r="G20" s="267"/>
      <c r="H20" s="267"/>
      <c r="I20" s="267"/>
    </row>
    <row r="21" spans="2:9" ht="12.75" customHeight="1">
      <c r="B21" s="313" t="s">
        <v>41</v>
      </c>
      <c r="C21" s="314"/>
      <c r="D21" s="314"/>
      <c r="G21" s="267"/>
      <c r="H21" s="267"/>
      <c r="I21" s="267"/>
    </row>
    <row r="22" spans="2:9" ht="12.75" customHeight="1">
      <c r="B22" s="265"/>
      <c r="C22" s="278"/>
      <c r="D22" s="278"/>
      <c r="G22" s="267"/>
      <c r="H22" s="267"/>
      <c r="I22" s="267"/>
    </row>
    <row r="23" spans="2:9" ht="12.75" customHeight="1">
      <c r="B23" s="265" t="s">
        <v>42</v>
      </c>
      <c r="C23" s="278"/>
      <c r="D23" s="278"/>
      <c r="G23" s="267"/>
      <c r="H23" s="267"/>
      <c r="I23" s="267"/>
    </row>
    <row r="24" spans="2:9" ht="12.75" customHeight="1">
      <c r="B24" s="265"/>
      <c r="C24" s="278"/>
      <c r="D24" s="278"/>
      <c r="G24" s="267"/>
      <c r="H24" s="267"/>
      <c r="I24" s="267"/>
    </row>
    <row r="25" spans="2:9" ht="12.75" customHeight="1">
      <c r="B25" s="265" t="s">
        <v>43</v>
      </c>
      <c r="C25" s="210"/>
      <c r="D25" s="210"/>
      <c r="E25" s="210"/>
      <c r="F25" s="210"/>
      <c r="G25" s="267"/>
      <c r="H25" s="267"/>
      <c r="I25" s="267"/>
    </row>
    <row r="26" spans="2:9" ht="12.75" customHeight="1">
      <c r="B26" s="265"/>
      <c r="C26" s="210"/>
      <c r="D26" s="210"/>
      <c r="E26" s="210"/>
      <c r="F26" s="210"/>
      <c r="G26" s="267"/>
      <c r="H26" s="267"/>
      <c r="I26" s="267"/>
    </row>
    <row r="27" spans="2:9" ht="12.75" customHeight="1">
      <c r="B27" s="265" t="s">
        <v>44</v>
      </c>
      <c r="C27" s="210"/>
      <c r="D27" s="210"/>
      <c r="E27" s="210"/>
      <c r="F27" s="210"/>
      <c r="G27" s="267"/>
      <c r="H27" s="267"/>
      <c r="I27" s="267"/>
    </row>
    <row r="28" spans="2:9" ht="12.75" customHeight="1">
      <c r="B28" s="266"/>
      <c r="C28" s="267"/>
      <c r="D28" s="267"/>
      <c r="E28" s="267"/>
      <c r="F28" s="267"/>
      <c r="G28" s="267"/>
      <c r="H28" s="267"/>
      <c r="I28" s="267"/>
    </row>
    <row r="29" spans="2:9" ht="12.75" customHeight="1">
      <c r="B29" s="279" t="s">
        <v>45</v>
      </c>
      <c r="C29" s="267"/>
      <c r="D29" s="267"/>
      <c r="E29" s="267"/>
      <c r="F29" s="267"/>
      <c r="G29" s="267"/>
      <c r="H29" s="267"/>
      <c r="I29" s="267"/>
    </row>
    <row r="30" spans="2:9" ht="12.75" customHeight="1">
      <c r="B30" s="279"/>
      <c r="C30" s="267"/>
      <c r="D30" s="267"/>
      <c r="E30" s="267"/>
      <c r="F30" s="267"/>
      <c r="G30" s="267"/>
      <c r="H30" s="267"/>
      <c r="I30" s="267"/>
    </row>
    <row r="31" spans="2:9" ht="12.75" customHeight="1">
      <c r="B31" s="350" t="s">
        <v>159</v>
      </c>
      <c r="C31" s="351"/>
      <c r="D31" s="351"/>
      <c r="E31" s="351"/>
      <c r="F31" s="351"/>
      <c r="G31" s="351"/>
      <c r="H31" s="267"/>
      <c r="I31" s="267"/>
    </row>
    <row r="32" spans="2:9" ht="12.75" customHeight="1">
      <c r="B32" s="233"/>
      <c r="C32" s="267"/>
      <c r="D32" s="267"/>
      <c r="E32" s="267"/>
      <c r="F32" s="267"/>
      <c r="G32" s="267"/>
      <c r="H32" s="267"/>
      <c r="I32" s="267"/>
    </row>
    <row r="33" spans="2:9" ht="12.75" customHeight="1">
      <c r="B33" s="352" t="s">
        <v>314</v>
      </c>
      <c r="C33" s="351"/>
      <c r="D33" s="351"/>
      <c r="E33" s="351"/>
      <c r="F33" s="351"/>
      <c r="G33" s="267"/>
      <c r="H33" s="267"/>
      <c r="I33" s="267"/>
    </row>
    <row r="34" spans="2:9" ht="12.75" customHeight="1">
      <c r="B34" s="233"/>
      <c r="C34" s="267"/>
      <c r="D34" s="267"/>
      <c r="E34" s="267"/>
      <c r="F34" s="267"/>
      <c r="G34" s="267"/>
      <c r="H34" s="267"/>
      <c r="I34" s="267"/>
    </row>
    <row r="35" spans="2:9" ht="12.75" customHeight="1">
      <c r="B35" s="352" t="s">
        <v>46</v>
      </c>
      <c r="C35" s="351"/>
      <c r="D35" s="351"/>
      <c r="E35" s="351"/>
      <c r="F35" s="351"/>
      <c r="G35" s="351"/>
      <c r="H35" s="267"/>
      <c r="I35" s="267"/>
    </row>
    <row r="36" spans="2:9" ht="12.75" customHeight="1">
      <c r="B36" s="233"/>
      <c r="C36" s="267"/>
      <c r="D36" s="267"/>
      <c r="E36" s="267"/>
      <c r="F36" s="267"/>
      <c r="G36" s="267"/>
      <c r="H36" s="267"/>
      <c r="I36" s="267"/>
    </row>
    <row r="37" spans="2:9" ht="12.75" customHeight="1">
      <c r="B37" s="352" t="s">
        <v>47</v>
      </c>
      <c r="C37" s="351"/>
      <c r="D37" s="351"/>
      <c r="E37" s="351"/>
      <c r="F37" s="351"/>
      <c r="G37" s="351"/>
      <c r="H37" s="267"/>
      <c r="I37" s="267"/>
    </row>
    <row r="38" spans="2:9" ht="12.75" customHeight="1">
      <c r="B38" s="233"/>
      <c r="C38" s="267"/>
      <c r="D38" s="267"/>
      <c r="E38" s="267"/>
      <c r="F38" s="267"/>
      <c r="G38" s="267"/>
      <c r="H38" s="267"/>
      <c r="I38" s="267"/>
    </row>
    <row r="39" spans="2:9" ht="12.75" customHeight="1">
      <c r="B39" s="350" t="s">
        <v>161</v>
      </c>
      <c r="C39" s="351"/>
      <c r="D39" s="351"/>
      <c r="E39" s="351"/>
      <c r="F39" s="351"/>
      <c r="G39" s="351"/>
      <c r="H39" s="267"/>
      <c r="I39" s="267"/>
    </row>
    <row r="40" spans="2:9" ht="12.75" customHeight="1">
      <c r="B40" s="233"/>
      <c r="C40" s="267"/>
      <c r="D40" s="267"/>
      <c r="E40" s="267"/>
      <c r="F40" s="267"/>
      <c r="G40" s="267"/>
      <c r="H40" s="267"/>
      <c r="I40" s="267"/>
    </row>
    <row r="41" spans="2:9" ht="12.75" customHeight="1">
      <c r="B41" s="352" t="s">
        <v>48</v>
      </c>
      <c r="C41" s="351"/>
      <c r="D41" s="351"/>
      <c r="E41" s="351"/>
      <c r="F41" s="351"/>
      <c r="G41" s="351"/>
      <c r="H41" s="267"/>
      <c r="I41" s="267"/>
    </row>
    <row r="42" spans="2:9" ht="12.75" customHeight="1">
      <c r="B42" s="233"/>
      <c r="C42" s="267"/>
      <c r="D42" s="267"/>
      <c r="E42" s="267"/>
      <c r="F42" s="267"/>
      <c r="G42" s="267"/>
      <c r="H42" s="267"/>
      <c r="I42" s="267"/>
    </row>
    <row r="43" spans="2:9" ht="12.75" customHeight="1">
      <c r="B43" s="352" t="s">
        <v>284</v>
      </c>
      <c r="C43" s="351"/>
      <c r="D43" s="351"/>
      <c r="E43" s="351"/>
      <c r="F43" s="351"/>
      <c r="G43" s="351"/>
      <c r="H43" s="267"/>
      <c r="I43" s="267"/>
    </row>
    <row r="44" spans="2:9" ht="12.75" customHeight="1">
      <c r="B44" s="233"/>
      <c r="C44" s="267"/>
      <c r="D44" s="267"/>
      <c r="E44" s="267"/>
      <c r="F44" s="267"/>
      <c r="G44" s="267"/>
      <c r="H44" s="267"/>
      <c r="I44" s="267"/>
    </row>
    <row r="45" spans="2:9" ht="12.75" customHeight="1">
      <c r="B45" s="352" t="s">
        <v>289</v>
      </c>
      <c r="C45" s="351"/>
      <c r="D45" s="351"/>
      <c r="E45" s="351"/>
      <c r="F45" s="351"/>
      <c r="G45" s="351"/>
      <c r="H45" s="267"/>
      <c r="I45" s="267"/>
    </row>
    <row r="46" spans="2:9" ht="12.75" customHeight="1">
      <c r="B46" s="233"/>
      <c r="C46" s="267"/>
      <c r="D46" s="267"/>
      <c r="E46" s="267"/>
      <c r="F46" s="267"/>
      <c r="G46" s="267"/>
      <c r="H46" s="267"/>
      <c r="I46" s="267"/>
    </row>
    <row r="47" spans="2:9" ht="12.75" customHeight="1">
      <c r="B47" s="350" t="s">
        <v>291</v>
      </c>
      <c r="C47" s="351"/>
      <c r="D47" s="351"/>
      <c r="E47" s="351"/>
      <c r="F47" s="351"/>
      <c r="G47" s="351"/>
      <c r="H47" s="267"/>
      <c r="I47" s="267"/>
    </row>
    <row r="48" spans="2:9" ht="12.75" customHeight="1">
      <c r="B48" s="233"/>
      <c r="C48" s="267"/>
      <c r="D48" s="267"/>
      <c r="E48" s="267"/>
      <c r="F48" s="267"/>
      <c r="G48" s="267"/>
      <c r="H48" s="267"/>
      <c r="I48" s="267"/>
    </row>
    <row r="49" spans="2:9" ht="12.75" customHeight="1">
      <c r="B49" s="352" t="s">
        <v>180</v>
      </c>
      <c r="C49" s="351"/>
      <c r="D49" s="351"/>
      <c r="E49" s="351"/>
      <c r="F49" s="351"/>
      <c r="G49" s="351"/>
      <c r="H49" s="267"/>
      <c r="I49" s="267"/>
    </row>
    <row r="50" spans="2:9" ht="12.75" customHeight="1">
      <c r="B50" s="233"/>
      <c r="C50" s="267"/>
      <c r="D50" s="267"/>
      <c r="E50" s="267"/>
      <c r="F50" s="267"/>
      <c r="G50" s="267"/>
      <c r="H50" s="267"/>
      <c r="I50" s="267"/>
    </row>
    <row r="51" spans="2:9" ht="12.75" customHeight="1">
      <c r="B51" s="352" t="s">
        <v>181</v>
      </c>
      <c r="C51" s="351"/>
      <c r="D51" s="351"/>
      <c r="E51" s="351"/>
      <c r="F51" s="351"/>
      <c r="G51" s="351"/>
      <c r="H51" s="267"/>
      <c r="I51" s="267"/>
    </row>
    <row r="52" spans="2:9" ht="12.75" customHeight="1">
      <c r="B52" s="233"/>
      <c r="C52" s="267"/>
      <c r="D52" s="267"/>
      <c r="E52" s="267"/>
      <c r="F52" s="267"/>
      <c r="G52" s="267"/>
      <c r="H52" s="267"/>
      <c r="I52" s="267"/>
    </row>
    <row r="53" spans="2:9" ht="12.75" customHeight="1">
      <c r="B53" s="350" t="s">
        <v>182</v>
      </c>
      <c r="C53" s="351"/>
      <c r="D53" s="351"/>
      <c r="E53" s="351"/>
      <c r="F53" s="351"/>
      <c r="G53" s="351"/>
      <c r="H53" s="267"/>
      <c r="I53" s="267"/>
    </row>
    <row r="54" spans="2:9" ht="12.75" customHeight="1">
      <c r="B54" s="279"/>
      <c r="C54" s="267"/>
      <c r="D54" s="267"/>
      <c r="E54" s="267"/>
      <c r="F54" s="267"/>
      <c r="G54" s="267"/>
      <c r="H54" s="267"/>
      <c r="I54" s="267"/>
    </row>
    <row r="55" spans="2:9" ht="12.75" customHeight="1">
      <c r="B55" s="350" t="s">
        <v>49</v>
      </c>
      <c r="C55" s="351"/>
      <c r="D55" s="351"/>
      <c r="E55" s="351"/>
      <c r="F55" s="351"/>
      <c r="G55" s="351"/>
      <c r="H55" s="267"/>
      <c r="I55" s="267"/>
    </row>
    <row r="56" ht="15.75">
      <c r="B56" s="279"/>
    </row>
    <row r="57" spans="2:7" ht="12.75">
      <c r="B57" s="350" t="s">
        <v>50</v>
      </c>
      <c r="C57" s="347"/>
      <c r="D57" s="347"/>
      <c r="E57" s="347"/>
      <c r="F57" s="347"/>
      <c r="G57" s="347"/>
    </row>
    <row r="58" ht="15.75">
      <c r="B58" s="265"/>
    </row>
    <row r="59" spans="1:8" ht="18.75">
      <c r="A59" s="293" t="s">
        <v>261</v>
      </c>
      <c r="B59" s="346"/>
      <c r="C59" s="346"/>
      <c r="D59" s="346"/>
      <c r="E59" s="346"/>
      <c r="F59" s="346"/>
      <c r="G59" s="346"/>
      <c r="H59" s="346"/>
    </row>
    <row r="60" ht="15.75">
      <c r="B60" s="265"/>
    </row>
    <row r="61" spans="2:7" ht="15.75">
      <c r="B61" s="279" t="s">
        <v>33</v>
      </c>
      <c r="C61" s="231"/>
      <c r="D61" s="231"/>
      <c r="E61" s="231"/>
      <c r="F61" s="231"/>
      <c r="G61" s="231"/>
    </row>
    <row r="62" spans="2:7" ht="15.75">
      <c r="B62" s="231"/>
      <c r="C62" s="231"/>
      <c r="D62" s="231"/>
      <c r="E62" s="231"/>
      <c r="F62" s="231"/>
      <c r="G62" s="231"/>
    </row>
    <row r="63" spans="2:7" ht="15.75">
      <c r="B63" s="210" t="s">
        <v>51</v>
      </c>
      <c r="C63" s="210"/>
      <c r="D63" s="210"/>
      <c r="E63" s="210"/>
      <c r="F63" s="210"/>
      <c r="G63" s="210"/>
    </row>
    <row r="64" spans="2:7" ht="15.75">
      <c r="B64" s="210"/>
      <c r="C64" s="210"/>
      <c r="D64" s="210"/>
      <c r="E64" s="210"/>
      <c r="F64" s="210"/>
      <c r="G64" s="210"/>
    </row>
    <row r="65" spans="2:7" ht="15.75">
      <c r="B65" s="309" t="s">
        <v>199</v>
      </c>
      <c r="C65" s="309"/>
      <c r="D65" s="309"/>
      <c r="E65" s="309"/>
      <c r="F65" s="309"/>
      <c r="G65" s="309"/>
    </row>
    <row r="66" spans="2:7" ht="15.75">
      <c r="B66" s="222"/>
      <c r="C66" s="222"/>
      <c r="D66" s="222"/>
      <c r="E66" s="222"/>
      <c r="F66" s="222"/>
      <c r="G66" s="222"/>
    </row>
    <row r="67" spans="2:7" ht="15.75">
      <c r="B67" s="310" t="s">
        <v>200</v>
      </c>
      <c r="C67" s="310"/>
      <c r="D67" s="310"/>
      <c r="E67" s="310"/>
      <c r="F67" s="310"/>
      <c r="G67" s="310"/>
    </row>
    <row r="68" spans="2:7" ht="15.75">
      <c r="B68" s="222"/>
      <c r="C68" s="222"/>
      <c r="D68" s="222"/>
      <c r="E68" s="222"/>
      <c r="F68" s="222"/>
      <c r="G68" s="222"/>
    </row>
    <row r="69" spans="2:7" ht="15.75">
      <c r="B69" s="310" t="s">
        <v>201</v>
      </c>
      <c r="C69" s="310"/>
      <c r="D69" s="310"/>
      <c r="E69" s="310"/>
      <c r="F69" s="310"/>
      <c r="G69" s="310"/>
    </row>
    <row r="70" spans="2:7" ht="15.75">
      <c r="B70" s="222"/>
      <c r="C70" s="222"/>
      <c r="D70" s="222"/>
      <c r="E70" s="222"/>
      <c r="F70" s="222"/>
      <c r="G70" s="222"/>
    </row>
    <row r="71" spans="2:7" ht="15.75">
      <c r="B71" s="310" t="s">
        <v>202</v>
      </c>
      <c r="C71" s="310"/>
      <c r="D71" s="310"/>
      <c r="E71" s="310"/>
      <c r="F71" s="310"/>
      <c r="G71" s="310"/>
    </row>
    <row r="72" spans="2:7" ht="15.75">
      <c r="B72" s="210"/>
      <c r="C72" s="210"/>
      <c r="D72" s="210"/>
      <c r="E72" s="210"/>
      <c r="F72" s="210"/>
      <c r="G72" s="210"/>
    </row>
    <row r="73" spans="2:7" ht="15.75">
      <c r="B73" s="210" t="s">
        <v>203</v>
      </c>
      <c r="C73" s="210"/>
      <c r="D73" s="210"/>
      <c r="E73" s="210"/>
      <c r="F73" s="210"/>
      <c r="G73" s="210"/>
    </row>
    <row r="74" spans="2:7" ht="15.75">
      <c r="B74" s="210"/>
      <c r="C74" s="210"/>
      <c r="D74" s="210"/>
      <c r="E74" s="210"/>
      <c r="F74" s="210"/>
      <c r="G74" s="210"/>
    </row>
    <row r="75" spans="2:7" ht="15.75">
      <c r="B75" s="210" t="s">
        <v>204</v>
      </c>
      <c r="C75" s="210"/>
      <c r="D75" s="210"/>
      <c r="E75" s="210"/>
      <c r="F75" s="210"/>
      <c r="G75" s="210"/>
    </row>
    <row r="76" spans="2:7" ht="15.75">
      <c r="B76" s="210"/>
      <c r="C76" s="210"/>
      <c r="D76" s="210"/>
      <c r="E76" s="210"/>
      <c r="F76" s="210"/>
      <c r="G76" s="210"/>
    </row>
    <row r="77" spans="2:7" ht="15.75">
      <c r="B77" s="210" t="s">
        <v>205</v>
      </c>
      <c r="C77" s="210"/>
      <c r="D77" s="210"/>
      <c r="E77" s="210"/>
      <c r="F77" s="210"/>
      <c r="G77" s="210"/>
    </row>
    <row r="78" spans="2:7" ht="15.75">
      <c r="B78" s="210"/>
      <c r="C78" s="210"/>
      <c r="D78" s="210"/>
      <c r="E78" s="210"/>
      <c r="F78" s="210"/>
      <c r="G78" s="210"/>
    </row>
    <row r="79" spans="1:8" ht="18.75">
      <c r="A79" s="203"/>
      <c r="B79" s="210" t="s">
        <v>206</v>
      </c>
      <c r="C79" s="210"/>
      <c r="D79" s="210"/>
      <c r="E79" s="210"/>
      <c r="F79" s="210"/>
      <c r="G79" s="210"/>
      <c r="H79" s="203"/>
    </row>
    <row r="80" spans="2:7" ht="15.75">
      <c r="B80" s="210"/>
      <c r="C80" s="210"/>
      <c r="D80" s="210"/>
      <c r="E80" s="210"/>
      <c r="F80" s="210"/>
      <c r="G80" s="210"/>
    </row>
    <row r="81" spans="1:8" ht="15.75">
      <c r="A81" s="210"/>
      <c r="B81" s="210" t="s">
        <v>207</v>
      </c>
      <c r="C81" s="210"/>
      <c r="D81" s="210"/>
      <c r="E81" s="210"/>
      <c r="F81" s="210"/>
      <c r="G81" s="210"/>
      <c r="H81" s="210"/>
    </row>
    <row r="82" spans="1:7" s="264" customFormat="1" ht="15.75" customHeight="1">
      <c r="A82" s="263"/>
      <c r="B82" s="210"/>
      <c r="C82" s="210"/>
      <c r="D82" s="210"/>
      <c r="E82" s="210"/>
      <c r="F82" s="210"/>
      <c r="G82" s="210"/>
    </row>
    <row r="83" spans="1:8" ht="15.75">
      <c r="A83" s="210"/>
      <c r="B83" s="210" t="s">
        <v>208</v>
      </c>
      <c r="C83" s="210"/>
      <c r="D83" s="210"/>
      <c r="E83" s="210"/>
      <c r="F83" s="210"/>
      <c r="G83" s="210"/>
      <c r="H83" s="210"/>
    </row>
    <row r="84" spans="1:8" ht="15.75">
      <c r="A84" s="210"/>
      <c r="B84" s="210" t="s">
        <v>171</v>
      </c>
      <c r="C84" s="210"/>
      <c r="D84" s="210"/>
      <c r="E84" s="210"/>
      <c r="F84" s="210"/>
      <c r="G84" s="210"/>
      <c r="H84" s="210"/>
    </row>
    <row r="85" spans="1:8" ht="15.75">
      <c r="A85" s="210"/>
      <c r="B85" s="210" t="s">
        <v>209</v>
      </c>
      <c r="C85" s="210"/>
      <c r="D85" s="210"/>
      <c r="E85" s="210"/>
      <c r="F85" s="210"/>
      <c r="G85" s="210"/>
      <c r="H85" s="210"/>
    </row>
    <row r="86" spans="1:8" ht="15.75">
      <c r="A86" s="210"/>
      <c r="B86" s="210"/>
      <c r="C86" s="210"/>
      <c r="D86" s="210"/>
      <c r="E86" s="210"/>
      <c r="F86" s="210"/>
      <c r="G86" s="210"/>
      <c r="H86" s="246"/>
    </row>
    <row r="87" spans="1:8" ht="15.75">
      <c r="A87" s="210"/>
      <c r="B87" s="210" t="s">
        <v>210</v>
      </c>
      <c r="C87" s="210"/>
      <c r="D87" s="210"/>
      <c r="E87" s="210"/>
      <c r="F87" s="210"/>
      <c r="G87" s="210"/>
      <c r="H87" s="246"/>
    </row>
    <row r="88" spans="1:8" ht="15.75">
      <c r="A88" s="210"/>
      <c r="B88" s="210"/>
      <c r="C88" s="210"/>
      <c r="D88" s="210"/>
      <c r="E88" s="210"/>
      <c r="F88" s="210"/>
      <c r="G88" s="210"/>
      <c r="H88" s="246"/>
    </row>
    <row r="89" spans="1:8" ht="15.75">
      <c r="A89" s="210"/>
      <c r="B89" s="12" t="s">
        <v>38</v>
      </c>
      <c r="C89" s="280"/>
      <c r="D89" s="280"/>
      <c r="E89" s="280"/>
      <c r="F89" s="280"/>
      <c r="G89" s="280"/>
      <c r="H89" s="210"/>
    </row>
    <row r="90" spans="1:8" ht="15.75">
      <c r="A90" s="210"/>
      <c r="B90" s="210"/>
      <c r="C90" s="210"/>
      <c r="D90" s="210"/>
      <c r="E90" s="210"/>
      <c r="F90" s="210"/>
      <c r="G90" s="210"/>
      <c r="H90" s="210"/>
    </row>
    <row r="91" spans="1:8" ht="15.75">
      <c r="A91" s="210"/>
      <c r="B91" s="210" t="s">
        <v>211</v>
      </c>
      <c r="C91" s="210"/>
      <c r="D91" s="210"/>
      <c r="E91" s="210"/>
      <c r="F91" s="210"/>
      <c r="G91" s="210"/>
      <c r="H91" s="210"/>
    </row>
    <row r="92" spans="1:8" ht="15.75">
      <c r="A92" s="210"/>
      <c r="B92" s="210"/>
      <c r="C92" s="210"/>
      <c r="D92" s="210"/>
      <c r="E92" s="210"/>
      <c r="F92" s="210"/>
      <c r="G92" s="210"/>
      <c r="H92" s="210"/>
    </row>
    <row r="93" spans="1:8" ht="15.75">
      <c r="A93" s="210"/>
      <c r="B93" s="210" t="s">
        <v>212</v>
      </c>
      <c r="C93" s="210"/>
      <c r="D93" s="210"/>
      <c r="E93" s="210"/>
      <c r="F93" s="210"/>
      <c r="G93" s="210"/>
      <c r="H93" s="210"/>
    </row>
    <row r="94" spans="1:8" ht="15.75">
      <c r="A94" s="210"/>
      <c r="B94" s="210"/>
      <c r="C94" s="210"/>
      <c r="D94" s="210"/>
      <c r="E94" s="210"/>
      <c r="F94" s="210"/>
      <c r="G94" s="210"/>
      <c r="H94" s="210"/>
    </row>
    <row r="95" spans="1:8" ht="15.75">
      <c r="A95" s="210"/>
      <c r="B95" s="210" t="s">
        <v>213</v>
      </c>
      <c r="C95" s="210"/>
      <c r="D95" s="210"/>
      <c r="E95" s="210"/>
      <c r="F95" s="210"/>
      <c r="G95" s="210"/>
      <c r="H95" s="210"/>
    </row>
    <row r="96" spans="1:8" ht="15.75">
      <c r="A96" s="210"/>
      <c r="B96" s="210"/>
      <c r="C96" s="210"/>
      <c r="D96" s="210"/>
      <c r="E96" s="210"/>
      <c r="F96" s="210"/>
      <c r="G96" s="210"/>
      <c r="H96" s="210"/>
    </row>
    <row r="97" spans="1:8" ht="15.75">
      <c r="A97" s="210"/>
      <c r="B97" s="210" t="s">
        <v>214</v>
      </c>
      <c r="C97" s="210"/>
      <c r="D97" s="210"/>
      <c r="E97" s="210"/>
      <c r="F97" s="210"/>
      <c r="G97" s="210"/>
      <c r="H97" s="210"/>
    </row>
    <row r="98" spans="1:8" ht="15.75">
      <c r="A98" s="210"/>
      <c r="B98" s="210"/>
      <c r="C98" s="210"/>
      <c r="D98" s="210"/>
      <c r="E98" s="210"/>
      <c r="F98" s="210"/>
      <c r="G98" s="210"/>
      <c r="H98" s="210"/>
    </row>
    <row r="99" spans="1:8" ht="15.75">
      <c r="A99" s="210"/>
      <c r="B99" s="210" t="s">
        <v>215</v>
      </c>
      <c r="C99" s="210"/>
      <c r="D99" s="210"/>
      <c r="E99" s="210"/>
      <c r="F99" s="210"/>
      <c r="G99" s="210"/>
      <c r="H99" s="210"/>
    </row>
    <row r="100" spans="1:8" ht="15.75">
      <c r="A100" s="210"/>
      <c r="B100" s="210"/>
      <c r="C100" s="210"/>
      <c r="D100" s="210"/>
      <c r="E100" s="210"/>
      <c r="F100" s="210"/>
      <c r="G100" s="210"/>
      <c r="H100" s="210"/>
    </row>
    <row r="101" spans="1:8" ht="15.75">
      <c r="A101" s="210"/>
      <c r="B101" s="210" t="s">
        <v>216</v>
      </c>
      <c r="C101" s="210"/>
      <c r="D101" s="210"/>
      <c r="E101" s="210"/>
      <c r="F101" s="210"/>
      <c r="G101" s="210"/>
      <c r="H101" s="210"/>
    </row>
    <row r="102" spans="1:8" ht="15.75">
      <c r="A102" s="210"/>
      <c r="B102" s="210"/>
      <c r="C102" s="210"/>
      <c r="D102" s="210"/>
      <c r="E102" s="210"/>
      <c r="F102" s="210"/>
      <c r="G102" s="210"/>
      <c r="H102" s="210"/>
    </row>
    <row r="103" spans="1:8" ht="15.75">
      <c r="A103" s="210"/>
      <c r="B103" s="210" t="s">
        <v>217</v>
      </c>
      <c r="C103" s="210"/>
      <c r="D103" s="210"/>
      <c r="E103" s="210"/>
      <c r="F103" s="210"/>
      <c r="G103" s="210"/>
      <c r="H103" s="210"/>
    </row>
    <row r="104" spans="1:8" ht="15.75">
      <c r="A104" s="210"/>
      <c r="B104" s="210"/>
      <c r="C104" s="210"/>
      <c r="D104" s="210"/>
      <c r="E104" s="210"/>
      <c r="F104" s="210"/>
      <c r="G104" s="210"/>
      <c r="H104" s="210"/>
    </row>
    <row r="105" spans="1:8" ht="15.75">
      <c r="A105" s="210"/>
      <c r="B105" s="210" t="s">
        <v>218</v>
      </c>
      <c r="C105" s="210"/>
      <c r="D105" s="210"/>
      <c r="E105" s="210"/>
      <c r="F105" s="210"/>
      <c r="G105" s="210"/>
      <c r="H105" s="210"/>
    </row>
    <row r="106" spans="1:8" ht="15.75">
      <c r="A106" s="210"/>
      <c r="B106" s="210"/>
      <c r="C106" s="210"/>
      <c r="D106" s="210"/>
      <c r="E106" s="210"/>
      <c r="F106" s="210"/>
      <c r="G106" s="210"/>
      <c r="H106" s="210"/>
    </row>
    <row r="107" spans="1:8" ht="15.75">
      <c r="A107" s="210"/>
      <c r="B107" s="210" t="s">
        <v>219</v>
      </c>
      <c r="C107" s="210"/>
      <c r="D107" s="210"/>
      <c r="E107" s="210"/>
      <c r="F107" s="210"/>
      <c r="G107" s="210"/>
      <c r="H107" s="210"/>
    </row>
    <row r="108" spans="1:8" ht="15.75">
      <c r="A108" s="210"/>
      <c r="B108" s="210"/>
      <c r="C108" s="210"/>
      <c r="D108" s="210"/>
      <c r="E108" s="210"/>
      <c r="F108" s="210"/>
      <c r="G108" s="210"/>
      <c r="H108" s="210"/>
    </row>
    <row r="109" spans="1:8" ht="15.75">
      <c r="A109" s="210"/>
      <c r="B109" s="210" t="s">
        <v>220</v>
      </c>
      <c r="C109" s="210"/>
      <c r="D109" s="210"/>
      <c r="E109" s="210"/>
      <c r="F109" s="210"/>
      <c r="G109" s="210"/>
      <c r="H109" s="210"/>
    </row>
    <row r="110" spans="1:8" ht="15.75">
      <c r="A110" s="210"/>
      <c r="B110" s="210"/>
      <c r="C110" s="210"/>
      <c r="D110" s="210"/>
      <c r="E110" s="210"/>
      <c r="F110" s="210"/>
      <c r="G110" s="210"/>
      <c r="H110" s="210"/>
    </row>
    <row r="111" spans="1:8" ht="15.75">
      <c r="A111" s="210"/>
      <c r="B111" s="210" t="s">
        <v>221</v>
      </c>
      <c r="C111" s="210"/>
      <c r="D111" s="210"/>
      <c r="E111" s="210"/>
      <c r="F111" s="210"/>
      <c r="G111" s="210"/>
      <c r="H111" s="210"/>
    </row>
    <row r="112" spans="1:8" ht="15.75">
      <c r="A112" s="210"/>
      <c r="B112" s="210"/>
      <c r="C112" s="210"/>
      <c r="D112" s="210"/>
      <c r="E112" s="210"/>
      <c r="F112" s="210"/>
      <c r="G112" s="210"/>
      <c r="H112" s="210"/>
    </row>
    <row r="113" spans="1:8" ht="15.75">
      <c r="A113" s="210"/>
      <c r="B113" s="210" t="s">
        <v>222</v>
      </c>
      <c r="C113" s="210"/>
      <c r="D113" s="210"/>
      <c r="E113" s="210"/>
      <c r="F113" s="210"/>
      <c r="G113" s="210"/>
      <c r="H113" s="210"/>
    </row>
    <row r="114" spans="1:8" ht="15.75">
      <c r="A114" s="210"/>
      <c r="B114" s="210"/>
      <c r="C114" s="210"/>
      <c r="D114" s="210"/>
      <c r="E114" s="210"/>
      <c r="F114" s="210"/>
      <c r="G114" s="210"/>
      <c r="H114" s="210"/>
    </row>
    <row r="115" spans="1:8" ht="15.75">
      <c r="A115" s="210"/>
      <c r="B115" s="210" t="s">
        <v>223</v>
      </c>
      <c r="C115" s="210"/>
      <c r="D115" s="210"/>
      <c r="E115" s="210"/>
      <c r="F115" s="210"/>
      <c r="G115" s="210"/>
      <c r="H115" s="210"/>
    </row>
    <row r="116" spans="1:8" ht="15.75">
      <c r="A116" s="210"/>
      <c r="B116" s="210" t="s">
        <v>171</v>
      </c>
      <c r="C116" s="210"/>
      <c r="D116" s="210"/>
      <c r="E116" s="210"/>
      <c r="F116" s="210"/>
      <c r="G116" s="210"/>
      <c r="H116" s="210"/>
    </row>
    <row r="117" spans="1:8" ht="15.75">
      <c r="A117" s="210"/>
      <c r="B117" s="210" t="s">
        <v>224</v>
      </c>
      <c r="C117" s="210"/>
      <c r="D117" s="210"/>
      <c r="E117" s="210"/>
      <c r="F117" s="210"/>
      <c r="G117" s="210"/>
      <c r="H117" s="210"/>
    </row>
    <row r="118" spans="1:8" ht="15.75">
      <c r="A118" s="210"/>
      <c r="B118" s="210"/>
      <c r="C118" s="210"/>
      <c r="D118" s="210"/>
      <c r="E118" s="210"/>
      <c r="F118" s="210"/>
      <c r="G118" s="210"/>
      <c r="H118" s="210"/>
    </row>
    <row r="119" spans="1:8" ht="15.75">
      <c r="A119" s="210"/>
      <c r="B119" s="210" t="s">
        <v>225</v>
      </c>
      <c r="C119" s="210"/>
      <c r="D119" s="210"/>
      <c r="E119" s="210"/>
      <c r="F119" s="210"/>
      <c r="G119" s="210"/>
      <c r="H119" s="210"/>
    </row>
    <row r="120" spans="1:8" ht="15.75">
      <c r="A120" s="210"/>
      <c r="B120" s="210"/>
      <c r="C120" s="210"/>
      <c r="D120" s="210"/>
      <c r="E120" s="210"/>
      <c r="F120" s="210"/>
      <c r="G120" s="210"/>
      <c r="H120" s="210"/>
    </row>
    <row r="121" spans="1:8" ht="15.75">
      <c r="A121" s="210"/>
      <c r="B121" s="210" t="s">
        <v>226</v>
      </c>
      <c r="C121" s="210"/>
      <c r="D121" s="210"/>
      <c r="E121" s="210"/>
      <c r="F121" s="210"/>
      <c r="G121" s="210"/>
      <c r="H121" s="210"/>
    </row>
    <row r="122" spans="1:8" ht="15.75">
      <c r="A122" s="210"/>
      <c r="B122" s="210"/>
      <c r="C122" s="210"/>
      <c r="D122" s="210"/>
      <c r="E122" s="210"/>
      <c r="F122" s="210"/>
      <c r="G122" s="210"/>
      <c r="H122" s="210"/>
    </row>
    <row r="123" spans="1:8" ht="15.75">
      <c r="A123" s="210"/>
      <c r="B123" s="210" t="s">
        <v>227</v>
      </c>
      <c r="C123" s="210"/>
      <c r="D123" s="210"/>
      <c r="E123" s="210"/>
      <c r="F123" s="210"/>
      <c r="G123" s="210"/>
      <c r="H123" s="210"/>
    </row>
    <row r="124" spans="1:8" ht="15.75">
      <c r="A124" s="210"/>
      <c r="B124" s="281"/>
      <c r="C124" s="210"/>
      <c r="D124" s="210"/>
      <c r="E124" s="210"/>
      <c r="F124" s="210"/>
      <c r="G124" s="210"/>
      <c r="H124" s="210"/>
    </row>
    <row r="125" spans="1:8" ht="15.75">
      <c r="A125" s="210"/>
      <c r="B125" s="210" t="s">
        <v>228</v>
      </c>
      <c r="C125" s="210"/>
      <c r="D125" s="210"/>
      <c r="E125" s="210"/>
      <c r="F125" s="210"/>
      <c r="G125" s="210"/>
      <c r="H125" s="210"/>
    </row>
    <row r="126" spans="1:8" ht="15.75">
      <c r="A126" s="210"/>
      <c r="B126" s="281"/>
      <c r="C126" s="210"/>
      <c r="D126" s="210"/>
      <c r="E126" s="210"/>
      <c r="F126" s="210"/>
      <c r="G126" s="210"/>
      <c r="H126" s="210"/>
    </row>
    <row r="127" spans="1:8" ht="15.75">
      <c r="A127" s="210"/>
      <c r="B127" s="210" t="s">
        <v>229</v>
      </c>
      <c r="C127" s="210"/>
      <c r="D127" s="210"/>
      <c r="E127" s="210"/>
      <c r="F127" s="210"/>
      <c r="G127" s="210"/>
      <c r="H127" s="210"/>
    </row>
    <row r="128" spans="1:8" ht="15.75">
      <c r="A128" s="210"/>
      <c r="B128" s="210"/>
      <c r="C128" s="210"/>
      <c r="D128" s="210"/>
      <c r="E128" s="210"/>
      <c r="F128" s="210"/>
      <c r="G128" s="210"/>
      <c r="H128" s="210"/>
    </row>
    <row r="129" spans="1:8" ht="15.75">
      <c r="A129" s="210"/>
      <c r="B129" s="210" t="s">
        <v>230</v>
      </c>
      <c r="C129" s="210"/>
      <c r="D129" s="210"/>
      <c r="E129" s="210"/>
      <c r="F129" s="210"/>
      <c r="G129" s="210"/>
      <c r="H129" s="210"/>
    </row>
    <row r="130" spans="1:8" ht="15.75">
      <c r="A130" s="210"/>
      <c r="B130" s="210"/>
      <c r="C130" s="210"/>
      <c r="D130" s="210"/>
      <c r="E130" s="210"/>
      <c r="F130" s="210"/>
      <c r="G130" s="210"/>
      <c r="H130" s="210"/>
    </row>
    <row r="131" spans="1:8" ht="15.75">
      <c r="A131" s="210"/>
      <c r="B131" s="210" t="s">
        <v>231</v>
      </c>
      <c r="C131" s="210"/>
      <c r="D131" s="210"/>
      <c r="E131" s="210"/>
      <c r="F131" s="210"/>
      <c r="G131" s="210"/>
      <c r="H131" s="210"/>
    </row>
    <row r="132" spans="1:8" ht="15.75">
      <c r="A132" s="210"/>
      <c r="B132" s="210"/>
      <c r="C132" s="210"/>
      <c r="D132" s="210"/>
      <c r="E132" s="210"/>
      <c r="F132" s="210"/>
      <c r="G132" s="210"/>
      <c r="H132" s="210"/>
    </row>
    <row r="133" spans="1:8" ht="15.75">
      <c r="A133" s="210"/>
      <c r="B133" s="310" t="s">
        <v>232</v>
      </c>
      <c r="C133" s="310"/>
      <c r="D133" s="310"/>
      <c r="E133" s="310"/>
      <c r="F133" s="310"/>
      <c r="G133" s="310"/>
      <c r="H133" s="310"/>
    </row>
    <row r="134" spans="1:8" ht="15.75">
      <c r="A134" s="210"/>
      <c r="B134" s="210"/>
      <c r="C134" s="210"/>
      <c r="D134" s="210"/>
      <c r="E134" s="210"/>
      <c r="F134" s="210"/>
      <c r="G134" s="210"/>
      <c r="H134" s="246"/>
    </row>
    <row r="135" spans="1:8" ht="15.75">
      <c r="A135" s="210"/>
      <c r="B135" s="12" t="s">
        <v>45</v>
      </c>
      <c r="C135" s="282"/>
      <c r="D135" s="282"/>
      <c r="E135" s="282"/>
      <c r="F135" s="282"/>
      <c r="G135" s="282"/>
      <c r="H135" s="246"/>
    </row>
    <row r="136" spans="1:8" ht="15.75">
      <c r="A136" s="210"/>
      <c r="B136" s="282"/>
      <c r="C136" s="282"/>
      <c r="D136" s="282"/>
      <c r="E136" s="282"/>
      <c r="F136" s="282"/>
      <c r="G136" s="282"/>
      <c r="H136" s="246"/>
    </row>
    <row r="137" spans="1:8" ht="15.75">
      <c r="A137" s="210"/>
      <c r="B137" s="347" t="s">
        <v>233</v>
      </c>
      <c r="C137" s="347"/>
      <c r="D137" s="347"/>
      <c r="E137" s="347"/>
      <c r="F137" s="347"/>
      <c r="G137" s="347"/>
      <c r="H137" s="246"/>
    </row>
    <row r="138" spans="1:8" ht="15.75">
      <c r="A138" s="210"/>
      <c r="B138" s="210"/>
      <c r="C138" s="210"/>
      <c r="D138" s="210"/>
      <c r="E138" s="210"/>
      <c r="F138" s="210"/>
      <c r="G138" s="210"/>
      <c r="H138" s="246"/>
    </row>
    <row r="139" spans="1:8" ht="31.5" customHeight="1">
      <c r="A139" s="210"/>
      <c r="B139" s="348" t="s">
        <v>234</v>
      </c>
      <c r="C139" s="348"/>
      <c r="D139" s="348"/>
      <c r="E139" s="348"/>
      <c r="F139" s="348"/>
      <c r="G139" s="348"/>
      <c r="H139" s="246"/>
    </row>
    <row r="140" spans="1:8" ht="15.75">
      <c r="A140" s="210"/>
      <c r="B140" s="210"/>
      <c r="C140" s="210"/>
      <c r="D140" s="210"/>
      <c r="E140" s="210"/>
      <c r="F140" s="210"/>
      <c r="G140" s="210"/>
      <c r="H140" s="246"/>
    </row>
    <row r="141" spans="1:8" ht="15.75">
      <c r="A141" s="210"/>
      <c r="B141" s="347" t="s">
        <v>235</v>
      </c>
      <c r="C141" s="347"/>
      <c r="D141" s="347"/>
      <c r="E141" s="347"/>
      <c r="F141" s="347"/>
      <c r="G141" s="347"/>
      <c r="H141" s="246"/>
    </row>
    <row r="142" spans="1:8" ht="15.75">
      <c r="A142" s="210"/>
      <c r="B142" s="210"/>
      <c r="C142" s="210"/>
      <c r="D142" s="210"/>
      <c r="E142" s="210"/>
      <c r="F142" s="210"/>
      <c r="G142" s="210"/>
      <c r="H142" s="246"/>
    </row>
    <row r="143" spans="1:8" ht="15.75">
      <c r="A143" s="210"/>
      <c r="B143" s="347" t="s">
        <v>474</v>
      </c>
      <c r="C143" s="347"/>
      <c r="D143" s="347"/>
      <c r="E143" s="347"/>
      <c r="F143" s="347"/>
      <c r="G143" s="347"/>
      <c r="H143" s="246"/>
    </row>
    <row r="144" spans="1:8" ht="15.75">
      <c r="A144" s="210"/>
      <c r="B144" s="210"/>
      <c r="C144" s="210"/>
      <c r="D144" s="210"/>
      <c r="E144" s="210"/>
      <c r="F144" s="210"/>
      <c r="G144" s="210"/>
      <c r="H144" s="246"/>
    </row>
    <row r="145" spans="1:8" ht="27" customHeight="1">
      <c r="A145" s="210"/>
      <c r="B145" s="348" t="s">
        <v>236</v>
      </c>
      <c r="C145" s="348"/>
      <c r="D145" s="348"/>
      <c r="E145" s="348"/>
      <c r="F145" s="348"/>
      <c r="G145" s="348"/>
      <c r="H145" s="246"/>
    </row>
    <row r="146" spans="1:8" ht="15.75">
      <c r="A146" s="210"/>
      <c r="B146" s="210"/>
      <c r="C146" s="210"/>
      <c r="D146" s="210"/>
      <c r="E146" s="210"/>
      <c r="F146" s="210"/>
      <c r="G146" s="210"/>
      <c r="H146" s="246"/>
    </row>
    <row r="147" spans="1:8" ht="15.75">
      <c r="A147" s="210"/>
      <c r="B147" s="347" t="s">
        <v>237</v>
      </c>
      <c r="C147" s="347"/>
      <c r="D147" s="347"/>
      <c r="E147" s="347"/>
      <c r="F147" s="347"/>
      <c r="G147" s="347"/>
      <c r="H147" s="246"/>
    </row>
    <row r="148" spans="1:8" ht="15.75">
      <c r="A148" s="210"/>
      <c r="B148" s="210"/>
      <c r="C148" s="210"/>
      <c r="D148" s="210"/>
      <c r="E148" s="210"/>
      <c r="F148" s="210"/>
      <c r="G148" s="210"/>
      <c r="H148" s="246"/>
    </row>
    <row r="149" spans="1:8" ht="15.75">
      <c r="A149" s="210"/>
      <c r="B149" s="347" t="s">
        <v>238</v>
      </c>
      <c r="C149" s="347"/>
      <c r="D149" s="347"/>
      <c r="E149" s="347"/>
      <c r="F149" s="347"/>
      <c r="G149" s="347"/>
      <c r="H149" s="246"/>
    </row>
    <row r="150" spans="1:8" ht="15.75">
      <c r="A150" s="210"/>
      <c r="B150" s="210"/>
      <c r="C150" s="210"/>
      <c r="D150" s="210"/>
      <c r="E150" s="210"/>
      <c r="F150" s="210"/>
      <c r="G150" s="210"/>
      <c r="H150" s="246"/>
    </row>
    <row r="151" spans="1:8" ht="28.5" customHeight="1">
      <c r="A151" s="210"/>
      <c r="B151" s="348" t="s">
        <v>239</v>
      </c>
      <c r="C151" s="348"/>
      <c r="D151" s="348"/>
      <c r="E151" s="348"/>
      <c r="F151" s="348"/>
      <c r="G151" s="348"/>
      <c r="H151" s="246"/>
    </row>
    <row r="152" spans="1:8" ht="15.75">
      <c r="A152" s="210"/>
      <c r="B152" s="210"/>
      <c r="C152" s="210"/>
      <c r="D152" s="210"/>
      <c r="E152" s="210"/>
      <c r="F152" s="210"/>
      <c r="G152" s="210"/>
      <c r="H152" s="246"/>
    </row>
    <row r="153" spans="1:8" ht="15.75">
      <c r="A153" s="210"/>
      <c r="B153" s="347" t="s">
        <v>240</v>
      </c>
      <c r="C153" s="347"/>
      <c r="D153" s="347"/>
      <c r="E153" s="347"/>
      <c r="F153" s="347"/>
      <c r="G153" s="347"/>
      <c r="H153" s="246"/>
    </row>
    <row r="154" spans="1:8" ht="15.75">
      <c r="A154" s="210"/>
      <c r="B154" s="210"/>
      <c r="C154" s="210"/>
      <c r="D154" s="210"/>
      <c r="E154" s="210"/>
      <c r="F154" s="210"/>
      <c r="G154" s="210"/>
      <c r="H154" s="246"/>
    </row>
    <row r="155" spans="1:8" ht="15.75">
      <c r="A155" s="210"/>
      <c r="B155" s="347" t="s">
        <v>267</v>
      </c>
      <c r="C155" s="347"/>
      <c r="D155" s="347"/>
      <c r="E155" s="347"/>
      <c r="F155" s="347"/>
      <c r="G155" s="347"/>
      <c r="H155" s="246"/>
    </row>
    <row r="156" spans="1:8" ht="15.75">
      <c r="A156" s="210"/>
      <c r="B156" s="210"/>
      <c r="C156" s="210"/>
      <c r="D156" s="210"/>
      <c r="E156" s="210"/>
      <c r="F156" s="210"/>
      <c r="G156" s="210"/>
      <c r="H156" s="246"/>
    </row>
    <row r="157" spans="1:8" ht="30" customHeight="1">
      <c r="A157" s="210"/>
      <c r="B157" s="348" t="s">
        <v>477</v>
      </c>
      <c r="C157" s="348"/>
      <c r="D157" s="348"/>
      <c r="E157" s="348"/>
      <c r="F157" s="348"/>
      <c r="G157" s="348"/>
      <c r="H157" s="246"/>
    </row>
    <row r="158" spans="1:8" ht="15.75">
      <c r="A158" s="210"/>
      <c r="B158" s="210"/>
      <c r="C158" s="210"/>
      <c r="D158" s="210"/>
      <c r="E158" s="210"/>
      <c r="F158" s="210"/>
      <c r="G158" s="210"/>
      <c r="H158" s="246"/>
    </row>
    <row r="159" spans="1:8" ht="31.5" customHeight="1">
      <c r="A159" s="210"/>
      <c r="B159" s="348" t="s">
        <v>241</v>
      </c>
      <c r="C159" s="348"/>
      <c r="D159" s="348"/>
      <c r="E159" s="348"/>
      <c r="F159" s="348"/>
      <c r="G159" s="348"/>
      <c r="H159" s="246"/>
    </row>
    <row r="160" spans="1:8" ht="15.75">
      <c r="A160" s="210"/>
      <c r="B160" s="210"/>
      <c r="C160" s="210"/>
      <c r="D160" s="210"/>
      <c r="E160" s="210"/>
      <c r="F160" s="210"/>
      <c r="G160" s="210"/>
      <c r="H160" s="246"/>
    </row>
    <row r="161" spans="1:8" ht="15.75">
      <c r="A161" s="210"/>
      <c r="B161" s="347" t="s">
        <v>301</v>
      </c>
      <c r="C161" s="347"/>
      <c r="D161" s="347"/>
      <c r="E161" s="347"/>
      <c r="F161" s="347"/>
      <c r="G161" s="347"/>
      <c r="H161" s="246"/>
    </row>
    <row r="162" spans="1:8" ht="15.75">
      <c r="A162" s="210"/>
      <c r="B162" s="210"/>
      <c r="C162" s="210"/>
      <c r="D162" s="210"/>
      <c r="E162" s="210"/>
      <c r="F162" s="210"/>
      <c r="G162" s="210"/>
      <c r="H162" s="246"/>
    </row>
    <row r="163" spans="1:8" ht="15.75">
      <c r="A163" s="210"/>
      <c r="B163" s="347" t="s">
        <v>302</v>
      </c>
      <c r="C163" s="347"/>
      <c r="D163" s="347"/>
      <c r="E163" s="347"/>
      <c r="F163" s="347"/>
      <c r="G163" s="347"/>
      <c r="H163" s="246"/>
    </row>
    <row r="164" spans="1:8" ht="15.75">
      <c r="A164" s="210"/>
      <c r="B164" s="210" t="s">
        <v>171</v>
      </c>
      <c r="C164" s="210"/>
      <c r="D164" s="210"/>
      <c r="E164" s="210"/>
      <c r="F164" s="210"/>
      <c r="G164" s="210"/>
      <c r="H164" s="246"/>
    </row>
    <row r="165" spans="1:8" ht="15.75">
      <c r="A165" s="210"/>
      <c r="B165" s="347" t="s">
        <v>303</v>
      </c>
      <c r="C165" s="347"/>
      <c r="D165" s="347"/>
      <c r="E165" s="347"/>
      <c r="F165" s="347"/>
      <c r="G165" s="347"/>
      <c r="H165" s="246"/>
    </row>
    <row r="166" spans="1:8" ht="15.75">
      <c r="A166" s="210"/>
      <c r="B166" s="210"/>
      <c r="C166" s="210"/>
      <c r="D166" s="210"/>
      <c r="E166" s="210"/>
      <c r="F166" s="210"/>
      <c r="G166" s="210"/>
      <c r="H166" s="246"/>
    </row>
    <row r="167" spans="1:8" ht="15.75">
      <c r="A167" s="210"/>
      <c r="B167" s="210"/>
      <c r="C167" s="210"/>
      <c r="D167" s="210"/>
      <c r="E167" s="210"/>
      <c r="F167" s="210"/>
      <c r="G167" s="210"/>
      <c r="H167" s="246"/>
    </row>
    <row r="168" spans="1:9" ht="18.75">
      <c r="A168" s="210"/>
      <c r="B168" s="353" t="s">
        <v>159</v>
      </c>
      <c r="C168" s="353"/>
      <c r="D168" s="353"/>
      <c r="E168" s="353"/>
      <c r="F168" s="353"/>
      <c r="G168" s="353"/>
      <c r="H168" s="353"/>
      <c r="I168" s="203"/>
    </row>
    <row r="169" spans="1:8" ht="12.75" customHeight="1">
      <c r="A169" s="203"/>
      <c r="B169" s="203"/>
      <c r="C169" s="203"/>
      <c r="D169" s="203"/>
      <c r="E169" s="203"/>
      <c r="F169" s="203"/>
      <c r="G169" s="203"/>
      <c r="H169" s="203"/>
    </row>
    <row r="170" spans="1:8" ht="64.5" customHeight="1">
      <c r="A170" s="203"/>
      <c r="B170" s="341" t="s">
        <v>463</v>
      </c>
      <c r="C170" s="341"/>
      <c r="D170" s="341"/>
      <c r="E170" s="341"/>
      <c r="F170" s="341"/>
      <c r="G170" s="341"/>
      <c r="H170" s="341"/>
    </row>
    <row r="171" ht="12.75" customHeight="1">
      <c r="B171" s="61"/>
    </row>
    <row r="172" spans="2:8" ht="15.75" customHeight="1">
      <c r="B172" s="354" t="s">
        <v>314</v>
      </c>
      <c r="C172" s="354"/>
      <c r="D172" s="354"/>
      <c r="E172" s="354"/>
      <c r="F172" s="354"/>
      <c r="G172" s="354"/>
      <c r="H172" s="354"/>
    </row>
    <row r="173" spans="2:8" ht="12.75" customHeight="1">
      <c r="B173" s="204"/>
      <c r="C173" s="205"/>
      <c r="D173" s="205"/>
      <c r="E173" s="205"/>
      <c r="F173" s="205"/>
      <c r="G173" s="205"/>
      <c r="H173" s="205"/>
    </row>
    <row r="174" spans="2:8" ht="93.75" customHeight="1">
      <c r="B174" s="315" t="s">
        <v>464</v>
      </c>
      <c r="C174" s="315"/>
      <c r="D174" s="315"/>
      <c r="E174" s="315"/>
      <c r="F174" s="315"/>
      <c r="G174" s="315"/>
      <c r="H174" s="315"/>
    </row>
    <row r="175" spans="2:8" ht="12.75" customHeight="1">
      <c r="B175" s="4"/>
      <c r="C175" s="206"/>
      <c r="D175" s="206"/>
      <c r="E175" s="206"/>
      <c r="F175" s="206"/>
      <c r="G175" s="206"/>
      <c r="H175" s="206"/>
    </row>
    <row r="176" spans="2:8" ht="111.75" customHeight="1">
      <c r="B176" s="315" t="s">
        <v>172</v>
      </c>
      <c r="C176" s="315"/>
      <c r="D176" s="315"/>
      <c r="E176" s="315"/>
      <c r="F176" s="315"/>
      <c r="G176" s="315"/>
      <c r="H176" s="315"/>
    </row>
    <row r="177" spans="3:8" ht="12" customHeight="1">
      <c r="C177" s="4"/>
      <c r="D177" s="4"/>
      <c r="E177" s="4"/>
      <c r="F177" s="4"/>
      <c r="G177" s="4"/>
      <c r="H177" s="4"/>
    </row>
    <row r="178" spans="2:8" ht="20.25" customHeight="1">
      <c r="B178" s="349" t="s">
        <v>269</v>
      </c>
      <c r="C178" s="4"/>
      <c r="D178" s="4"/>
      <c r="E178" s="4"/>
      <c r="F178" s="4"/>
      <c r="G178" s="4"/>
      <c r="H178" s="4"/>
    </row>
    <row r="179" ht="3" customHeight="1" hidden="1">
      <c r="B179" s="62"/>
    </row>
    <row r="180" spans="2:12" ht="0.75" customHeight="1" hidden="1">
      <c r="B180" s="307" t="s">
        <v>439</v>
      </c>
      <c r="C180" s="307"/>
      <c r="D180" s="307"/>
      <c r="E180" s="307"/>
      <c r="F180" s="307"/>
      <c r="G180" s="307"/>
      <c r="H180" s="307"/>
      <c r="I180" s="307"/>
      <c r="J180" s="307"/>
      <c r="K180" s="307"/>
      <c r="L180" s="307"/>
    </row>
    <row r="181" ht="12.75" customHeight="1" hidden="1"/>
    <row r="182" spans="2:5" ht="14.25" customHeight="1" hidden="1">
      <c r="B182" s="63" t="s">
        <v>431</v>
      </c>
      <c r="C182" s="64"/>
      <c r="D182" s="64"/>
      <c r="E182" s="64"/>
    </row>
    <row r="183" spans="2:5" ht="12" customHeight="1" hidden="1">
      <c r="B183" s="65"/>
      <c r="C183" s="65"/>
      <c r="D183" s="65"/>
      <c r="E183" s="65"/>
    </row>
    <row r="184" spans="2:10" ht="51" customHeight="1" hidden="1">
      <c r="B184" s="66" t="s">
        <v>430</v>
      </c>
      <c r="C184" s="66" t="s">
        <v>432</v>
      </c>
      <c r="D184" s="66" t="s">
        <v>433</v>
      </c>
      <c r="E184" s="66" t="s">
        <v>434</v>
      </c>
      <c r="G184" s="67" t="s">
        <v>435</v>
      </c>
      <c r="H184" s="67" t="s">
        <v>436</v>
      </c>
      <c r="I184" s="67" t="s">
        <v>437</v>
      </c>
      <c r="J184" s="67" t="s">
        <v>429</v>
      </c>
    </row>
    <row r="185" spans="2:10" ht="25.5" customHeight="1" hidden="1">
      <c r="B185" s="67" t="s">
        <v>384</v>
      </c>
      <c r="C185" s="68">
        <v>6429</v>
      </c>
      <c r="D185" s="68">
        <v>3544</v>
      </c>
      <c r="E185" s="68">
        <v>55.1</v>
      </c>
      <c r="F185" s="66" t="s">
        <v>432</v>
      </c>
      <c r="G185" s="68">
        <v>6429</v>
      </c>
      <c r="H185" s="68">
        <v>22127</v>
      </c>
      <c r="I185" s="68">
        <v>4612</v>
      </c>
      <c r="J185" s="68">
        <v>16078</v>
      </c>
    </row>
    <row r="186" spans="2:10" ht="51" customHeight="1" hidden="1">
      <c r="B186" s="67" t="s">
        <v>262</v>
      </c>
      <c r="C186" s="68">
        <v>22127</v>
      </c>
      <c r="D186" s="68">
        <v>9753</v>
      </c>
      <c r="E186" s="68">
        <v>44.1</v>
      </c>
      <c r="F186" s="66" t="s">
        <v>433</v>
      </c>
      <c r="G186" s="68">
        <v>3544</v>
      </c>
      <c r="H186" s="68">
        <v>9753</v>
      </c>
      <c r="I186" s="68">
        <v>1948</v>
      </c>
      <c r="J186" s="68">
        <v>8129</v>
      </c>
    </row>
    <row r="187" spans="2:10" ht="38.25" customHeight="1" hidden="1">
      <c r="B187" s="67" t="s">
        <v>263</v>
      </c>
      <c r="C187" s="68">
        <v>4612</v>
      </c>
      <c r="D187" s="68">
        <v>1948</v>
      </c>
      <c r="E187" s="68">
        <v>42.2</v>
      </c>
      <c r="F187" s="66" t="s">
        <v>434</v>
      </c>
      <c r="G187" s="68">
        <v>55.1</v>
      </c>
      <c r="H187" s="68">
        <v>44.1</v>
      </c>
      <c r="I187" s="68">
        <v>42.2</v>
      </c>
      <c r="J187" s="68">
        <v>50.6</v>
      </c>
    </row>
    <row r="188" spans="2:5" ht="12.75" customHeight="1" hidden="1">
      <c r="B188" s="67" t="s">
        <v>264</v>
      </c>
      <c r="C188" s="68">
        <v>16078</v>
      </c>
      <c r="D188" s="68">
        <v>8129</v>
      </c>
      <c r="E188" s="68">
        <v>50.6</v>
      </c>
    </row>
    <row r="189" spans="2:5" ht="12.75" customHeight="1" hidden="1">
      <c r="B189" s="308" t="s">
        <v>438</v>
      </c>
      <c r="C189" s="308"/>
      <c r="D189" s="308"/>
      <c r="E189" s="308"/>
    </row>
    <row r="190" spans="2:5" ht="12.75" customHeight="1" hidden="1">
      <c r="B190" s="69"/>
      <c r="C190" s="69"/>
      <c r="D190" s="69"/>
      <c r="E190" s="69"/>
    </row>
    <row r="191" spans="2:10" ht="0.75" customHeight="1" hidden="1">
      <c r="B191" s="70" t="s">
        <v>430</v>
      </c>
      <c r="C191" s="70" t="s">
        <v>432</v>
      </c>
      <c r="D191" s="70" t="s">
        <v>433</v>
      </c>
      <c r="E191" s="70" t="s">
        <v>434</v>
      </c>
      <c r="F191" s="70"/>
      <c r="G191" s="67" t="s">
        <v>435</v>
      </c>
      <c r="H191" s="67" t="s">
        <v>436</v>
      </c>
      <c r="I191" s="67" t="s">
        <v>437</v>
      </c>
      <c r="J191" s="67" t="s">
        <v>429</v>
      </c>
    </row>
    <row r="192" spans="2:10" ht="25.5" customHeight="1" hidden="1">
      <c r="B192" s="71" t="s">
        <v>384</v>
      </c>
      <c r="C192" s="72">
        <v>6130</v>
      </c>
      <c r="D192" s="72">
        <v>3033</v>
      </c>
      <c r="E192" s="72">
        <v>49.5</v>
      </c>
      <c r="F192" s="70" t="s">
        <v>432</v>
      </c>
      <c r="G192" s="72">
        <v>6130</v>
      </c>
      <c r="H192" s="72">
        <v>22533</v>
      </c>
      <c r="I192" s="72">
        <v>4516</v>
      </c>
      <c r="J192" s="72">
        <v>16049</v>
      </c>
    </row>
    <row r="193" spans="2:10" ht="51" customHeight="1" hidden="1">
      <c r="B193" s="71" t="s">
        <v>262</v>
      </c>
      <c r="C193" s="72">
        <v>22533</v>
      </c>
      <c r="D193" s="72">
        <v>9497</v>
      </c>
      <c r="E193" s="72">
        <v>42.1</v>
      </c>
      <c r="F193" s="70" t="s">
        <v>433</v>
      </c>
      <c r="G193" s="72">
        <v>3033</v>
      </c>
      <c r="H193" s="72">
        <v>9497</v>
      </c>
      <c r="I193" s="72">
        <v>2334</v>
      </c>
      <c r="J193" s="72">
        <v>7731</v>
      </c>
    </row>
    <row r="194" spans="2:10" ht="38.25" customHeight="1" hidden="1">
      <c r="B194" s="71" t="s">
        <v>263</v>
      </c>
      <c r="C194" s="72">
        <v>4516</v>
      </c>
      <c r="D194" s="72">
        <v>2334</v>
      </c>
      <c r="E194" s="72">
        <v>51.7</v>
      </c>
      <c r="F194" s="70" t="s">
        <v>434</v>
      </c>
      <c r="G194" s="72">
        <v>49.5</v>
      </c>
      <c r="H194" s="72">
        <v>42.1</v>
      </c>
      <c r="I194" s="72">
        <v>51.7</v>
      </c>
      <c r="J194" s="72">
        <v>48.2</v>
      </c>
    </row>
    <row r="195" spans="2:5" ht="12" customHeight="1" hidden="1">
      <c r="B195" s="71" t="s">
        <v>264</v>
      </c>
      <c r="C195" s="72">
        <v>16049</v>
      </c>
      <c r="D195" s="72">
        <v>7731</v>
      </c>
      <c r="E195" s="72">
        <v>48.2</v>
      </c>
    </row>
    <row r="196" spans="2:5" ht="12.75" customHeight="1" hidden="1">
      <c r="B196" s="285" t="s">
        <v>438</v>
      </c>
      <c r="C196" s="285"/>
      <c r="D196" s="285"/>
      <c r="E196" s="285"/>
    </row>
    <row r="197" ht="12.75" customHeight="1" hidden="1"/>
    <row r="198" ht="12.75" hidden="1"/>
    <row r="199" spans="1:6" ht="16.5" customHeight="1" hidden="1">
      <c r="A199" s="73"/>
      <c r="B199" s="74" t="s">
        <v>430</v>
      </c>
      <c r="C199" s="74" t="s">
        <v>432</v>
      </c>
      <c r="D199" s="74" t="s">
        <v>433</v>
      </c>
      <c r="E199" s="74" t="s">
        <v>158</v>
      </c>
      <c r="F199" s="73"/>
    </row>
    <row r="200" spans="1:6" ht="12.75" customHeight="1" hidden="1">
      <c r="A200" s="73">
        <v>4</v>
      </c>
      <c r="B200" s="73" t="str">
        <f>INDEX(B192:B195,$A$200)</f>
        <v>Tarrant County</v>
      </c>
      <c r="C200" s="193">
        <f>INDEX(C192:C195,$A$200)</f>
        <v>16049</v>
      </c>
      <c r="D200" s="193">
        <f>INDEX(D192:D195,$A$200)</f>
        <v>7731</v>
      </c>
      <c r="E200" s="73">
        <f>INDEX(E192:E195,$A$200)</f>
        <v>48.2</v>
      </c>
      <c r="F200" s="73">
        <v>2004</v>
      </c>
    </row>
    <row r="201" spans="1:6" ht="15.75" customHeight="1" hidden="1">
      <c r="A201" s="73"/>
      <c r="B201" s="73" t="str">
        <f>INDEX(B185:B188,$A$200)</f>
        <v>Tarrant County</v>
      </c>
      <c r="C201" s="193">
        <f>INDEX(C185:C188,$A$200)</f>
        <v>16078</v>
      </c>
      <c r="D201" s="193">
        <f>INDEX(D185:D188,$A$200)</f>
        <v>8129</v>
      </c>
      <c r="E201" s="73">
        <f>INDEX(E185:E188,$A$200)</f>
        <v>50.6</v>
      </c>
      <c r="F201" s="73">
        <v>2005</v>
      </c>
    </row>
    <row r="202" ht="13.5" customHeight="1"/>
    <row r="223" ht="12.75">
      <c r="B223" s="173" t="s">
        <v>438</v>
      </c>
    </row>
    <row r="225" spans="2:8" ht="63" customHeight="1">
      <c r="B225" s="315" t="s">
        <v>270</v>
      </c>
      <c r="C225" s="318"/>
      <c r="D225" s="318"/>
      <c r="E225" s="318"/>
      <c r="F225" s="318"/>
      <c r="G225" s="318"/>
      <c r="H225" s="318"/>
    </row>
    <row r="227" ht="18">
      <c r="B227" s="349" t="s">
        <v>271</v>
      </c>
    </row>
    <row r="228" ht="6.75" customHeight="1"/>
    <row r="229" spans="1:10" ht="12.75" hidden="1">
      <c r="A229" s="64"/>
      <c r="B229" s="14" t="s">
        <v>443</v>
      </c>
      <c r="C229" s="64"/>
      <c r="D229" s="64"/>
      <c r="E229" s="64"/>
      <c r="F229" s="64"/>
      <c r="G229" s="64"/>
      <c r="H229" s="64"/>
      <c r="I229" s="64"/>
      <c r="J229" s="64"/>
    </row>
    <row r="230" spans="1:10" ht="12.75" hidden="1">
      <c r="A230" s="64"/>
      <c r="B230" s="65"/>
      <c r="C230" s="65"/>
      <c r="D230" s="65"/>
      <c r="E230" s="65"/>
      <c r="F230" s="65"/>
      <c r="G230" s="65"/>
      <c r="H230" s="65"/>
      <c r="I230" s="64"/>
      <c r="J230" s="64"/>
    </row>
    <row r="231" spans="1:10" ht="12.75" hidden="1">
      <c r="A231" s="64"/>
      <c r="B231" s="169" t="s">
        <v>394</v>
      </c>
      <c r="C231" s="170">
        <v>17501</v>
      </c>
      <c r="D231" s="170">
        <v>7.2</v>
      </c>
      <c r="E231" s="170">
        <v>9.2</v>
      </c>
      <c r="F231" s="170">
        <v>70.1</v>
      </c>
      <c r="G231" s="170">
        <f>I231+J231</f>
        <v>8.1</v>
      </c>
      <c r="H231" s="175">
        <v>5.4</v>
      </c>
      <c r="I231" s="170">
        <v>0.6</v>
      </c>
      <c r="J231" s="176">
        <v>7.5</v>
      </c>
    </row>
    <row r="232" spans="1:10" ht="12.75" hidden="1">
      <c r="A232" s="64"/>
      <c r="B232" s="169" t="s">
        <v>452</v>
      </c>
      <c r="C232" s="170">
        <v>56873</v>
      </c>
      <c r="D232" s="170">
        <v>22.7</v>
      </c>
      <c r="E232" s="170">
        <v>21.9</v>
      </c>
      <c r="F232" s="170">
        <v>39.9</v>
      </c>
      <c r="G232" s="170">
        <f>I232+J232</f>
        <v>7.9</v>
      </c>
      <c r="H232" s="175">
        <v>5</v>
      </c>
      <c r="I232" s="170">
        <v>0.5</v>
      </c>
      <c r="J232" s="177">
        <v>7.4</v>
      </c>
    </row>
    <row r="233" spans="1:10" ht="12.75" hidden="1">
      <c r="A233" s="64"/>
      <c r="B233" s="169" t="s">
        <v>448</v>
      </c>
      <c r="C233" s="170">
        <v>6462</v>
      </c>
      <c r="D233" s="170">
        <v>6.6</v>
      </c>
      <c r="E233" s="170">
        <v>8.9</v>
      </c>
      <c r="F233" s="170">
        <v>80.1</v>
      </c>
      <c r="G233" s="170">
        <f>I233+G234</f>
        <v>6.6</v>
      </c>
      <c r="H233" s="175">
        <v>1.2</v>
      </c>
      <c r="I233" s="170">
        <v>0.8</v>
      </c>
      <c r="J233" s="177">
        <v>1.6</v>
      </c>
    </row>
    <row r="234" spans="1:10" ht="12.75" hidden="1">
      <c r="A234" s="64"/>
      <c r="B234" s="169" t="s">
        <v>449</v>
      </c>
      <c r="C234" s="170">
        <v>38274</v>
      </c>
      <c r="D234" s="170">
        <v>13.9</v>
      </c>
      <c r="E234" s="170">
        <v>15.2</v>
      </c>
      <c r="F234" s="170">
        <v>63.4</v>
      </c>
      <c r="G234" s="170">
        <f>I234+J234</f>
        <v>5.8</v>
      </c>
      <c r="H234" s="175">
        <v>1.2</v>
      </c>
      <c r="I234" s="170">
        <v>0.6</v>
      </c>
      <c r="J234" s="177">
        <v>5.2</v>
      </c>
    </row>
    <row r="235" spans="1:10" ht="12.75" hidden="1">
      <c r="A235" s="64"/>
      <c r="B235" s="169" t="s">
        <v>450</v>
      </c>
      <c r="C235" s="170">
        <v>557373</v>
      </c>
      <c r="D235" s="170">
        <v>11.4</v>
      </c>
      <c r="E235" s="170">
        <v>31.4</v>
      </c>
      <c r="F235" s="170">
        <v>49.5</v>
      </c>
      <c r="G235" s="170">
        <f>I235+J235</f>
        <v>4.3</v>
      </c>
      <c r="H235" s="175">
        <v>2.4</v>
      </c>
      <c r="I235" s="170">
        <v>0.5</v>
      </c>
      <c r="J235" s="177">
        <v>3.8</v>
      </c>
    </row>
    <row r="236" spans="1:10" ht="12.75" customHeight="1" hidden="1">
      <c r="A236" s="64"/>
      <c r="B236" s="299" t="s">
        <v>451</v>
      </c>
      <c r="C236" s="299"/>
      <c r="D236" s="299"/>
      <c r="E236" s="299"/>
      <c r="F236" s="299"/>
      <c r="G236" s="299"/>
      <c r="H236" s="299"/>
      <c r="I236" s="78"/>
      <c r="J236" s="64"/>
    </row>
    <row r="237" spans="1:10" ht="12.75" hidden="1">
      <c r="A237" s="64"/>
      <c r="B237" s="171"/>
      <c r="C237" s="171"/>
      <c r="D237" s="171"/>
      <c r="E237" s="171"/>
      <c r="F237" s="171"/>
      <c r="G237" s="171"/>
      <c r="H237" s="171"/>
      <c r="I237" s="78"/>
      <c r="J237" s="64"/>
    </row>
    <row r="238" spans="1:10" ht="24" hidden="1">
      <c r="A238" s="64"/>
      <c r="B238" s="77" t="s">
        <v>444</v>
      </c>
      <c r="C238" s="77" t="s">
        <v>445</v>
      </c>
      <c r="D238" s="77" t="s">
        <v>325</v>
      </c>
      <c r="E238" s="77" t="s">
        <v>326</v>
      </c>
      <c r="F238" s="77" t="s">
        <v>327</v>
      </c>
      <c r="G238" s="77" t="s">
        <v>446</v>
      </c>
      <c r="H238" s="174" t="s">
        <v>447</v>
      </c>
      <c r="I238" s="77" t="s">
        <v>328</v>
      </c>
      <c r="J238" s="178" t="s">
        <v>329</v>
      </c>
    </row>
    <row r="239" spans="1:10" ht="12.75" hidden="1">
      <c r="A239" s="64"/>
      <c r="B239" s="169" t="s">
        <v>394</v>
      </c>
      <c r="C239" s="170">
        <v>16332</v>
      </c>
      <c r="D239" s="170">
        <v>6.9</v>
      </c>
      <c r="E239" s="170">
        <v>8.5</v>
      </c>
      <c r="F239" s="170">
        <v>71.7</v>
      </c>
      <c r="G239" s="170">
        <f>I239+J239</f>
        <v>8.3</v>
      </c>
      <c r="H239" s="175">
        <v>4.6</v>
      </c>
      <c r="I239" s="170">
        <v>0.6</v>
      </c>
      <c r="J239" s="179">
        <v>7.7</v>
      </c>
    </row>
    <row r="240" spans="1:10" ht="12.75" hidden="1">
      <c r="A240" s="64"/>
      <c r="B240" s="169" t="s">
        <v>452</v>
      </c>
      <c r="C240" s="170">
        <v>56726</v>
      </c>
      <c r="D240" s="170">
        <v>25.3</v>
      </c>
      <c r="E240" s="170">
        <v>20.7</v>
      </c>
      <c r="F240" s="170">
        <v>39.9</v>
      </c>
      <c r="G240" s="170">
        <f>I240+J240</f>
        <v>7.2</v>
      </c>
      <c r="H240" s="175">
        <v>4.7</v>
      </c>
      <c r="I240" s="170">
        <v>0.5</v>
      </c>
      <c r="J240" s="179">
        <v>6.7</v>
      </c>
    </row>
    <row r="241" spans="1:10" ht="12.75" hidden="1">
      <c r="A241" s="64"/>
      <c r="B241" s="169" t="s">
        <v>448</v>
      </c>
      <c r="C241" s="170">
        <v>6353</v>
      </c>
      <c r="D241" s="170">
        <v>6.4</v>
      </c>
      <c r="E241" s="170">
        <v>8.4</v>
      </c>
      <c r="F241" s="170">
        <v>79.8</v>
      </c>
      <c r="G241" s="170">
        <f>I241+J241</f>
        <v>2.8</v>
      </c>
      <c r="H241" s="175">
        <v>2.1</v>
      </c>
      <c r="I241" s="170">
        <v>0.9</v>
      </c>
      <c r="J241" s="179">
        <v>1.9</v>
      </c>
    </row>
    <row r="242" spans="1:10" ht="12.75" hidden="1">
      <c r="A242" s="64"/>
      <c r="B242" s="169" t="s">
        <v>449</v>
      </c>
      <c r="C242" s="170">
        <v>34406</v>
      </c>
      <c r="D242" s="170">
        <v>13.5</v>
      </c>
      <c r="E242" s="170">
        <v>15.1</v>
      </c>
      <c r="F242" s="170">
        <v>64.4</v>
      </c>
      <c r="G242" s="170">
        <f>I242+J242</f>
        <v>6.3</v>
      </c>
      <c r="H242" s="175">
        <v>0.7</v>
      </c>
      <c r="I242" s="170">
        <v>0.8</v>
      </c>
      <c r="J242" s="179">
        <v>5.5</v>
      </c>
    </row>
    <row r="243" spans="1:10" ht="12.75" hidden="1">
      <c r="A243" s="64"/>
      <c r="B243" s="169" t="s">
        <v>450</v>
      </c>
      <c r="C243" s="172">
        <v>536005</v>
      </c>
      <c r="D243" s="170">
        <v>11.2</v>
      </c>
      <c r="E243" s="170">
        <v>30.4</v>
      </c>
      <c r="F243" s="170">
        <v>50.6</v>
      </c>
      <c r="G243" s="170">
        <f>I243+J243</f>
        <v>4.4</v>
      </c>
      <c r="H243" s="175">
        <v>2.4</v>
      </c>
      <c r="I243" s="170">
        <v>0.5</v>
      </c>
      <c r="J243" s="179">
        <v>3.9</v>
      </c>
    </row>
    <row r="244" spans="1:10" ht="12.75" customHeight="1" hidden="1">
      <c r="A244" s="64"/>
      <c r="B244" s="299" t="s">
        <v>60</v>
      </c>
      <c r="C244" s="299"/>
      <c r="D244" s="299"/>
      <c r="E244" s="299"/>
      <c r="F244" s="299"/>
      <c r="G244" s="299"/>
      <c r="H244" s="299"/>
      <c r="I244" s="78"/>
      <c r="J244" s="64"/>
    </row>
    <row r="245" spans="2:9" ht="12.75" hidden="1">
      <c r="B245" s="173"/>
      <c r="C245" s="173"/>
      <c r="D245" s="173"/>
      <c r="E245" s="173"/>
      <c r="F245" s="173"/>
      <c r="G245" s="173"/>
      <c r="H245" s="173"/>
      <c r="I245" s="207"/>
    </row>
    <row r="246" spans="2:9" ht="8.25" customHeight="1" hidden="1">
      <c r="B246" s="173"/>
      <c r="C246" s="173"/>
      <c r="D246" s="173"/>
      <c r="E246" s="173"/>
      <c r="F246" s="173"/>
      <c r="G246" s="173"/>
      <c r="H246" s="173"/>
      <c r="I246" s="194"/>
    </row>
    <row r="247" spans="1:9" ht="22.5" hidden="1">
      <c r="A247" s="73"/>
      <c r="B247" s="77" t="s">
        <v>444</v>
      </c>
      <c r="C247" s="77" t="s">
        <v>445</v>
      </c>
      <c r="D247" s="77" t="s">
        <v>149</v>
      </c>
      <c r="E247" s="77" t="s">
        <v>150</v>
      </c>
      <c r="F247" s="77" t="s">
        <v>327</v>
      </c>
      <c r="G247" s="77" t="s">
        <v>151</v>
      </c>
      <c r="H247" s="247" t="s">
        <v>152</v>
      </c>
      <c r="I247" s="194"/>
    </row>
    <row r="248" spans="1:9" ht="10.5" customHeight="1" hidden="1">
      <c r="A248" s="73">
        <v>1</v>
      </c>
      <c r="B248" s="78" t="str">
        <f aca="true" t="shared" si="0" ref="B248:H248">INDEX(B239:B243,$A$248)</f>
        <v>Collin CCCD</v>
      </c>
      <c r="C248" s="192">
        <f t="shared" si="0"/>
        <v>16332</v>
      </c>
      <c r="D248" s="79">
        <f t="shared" si="0"/>
        <v>6.9</v>
      </c>
      <c r="E248" s="79">
        <f t="shared" si="0"/>
        <v>8.5</v>
      </c>
      <c r="F248" s="79">
        <f t="shared" si="0"/>
        <v>71.7</v>
      </c>
      <c r="G248" s="79">
        <f t="shared" si="0"/>
        <v>8.3</v>
      </c>
      <c r="H248" s="248">
        <f t="shared" si="0"/>
        <v>4.6</v>
      </c>
      <c r="I248" s="185" t="s">
        <v>426</v>
      </c>
    </row>
    <row r="249" spans="1:9" ht="9.75" customHeight="1" hidden="1">
      <c r="A249" s="73"/>
      <c r="B249" s="78" t="str">
        <f>INDEX(B231:B235,$A$248)</f>
        <v>Collin CCCD</v>
      </c>
      <c r="C249" s="192">
        <f aca="true" t="shared" si="1" ref="C249:H249">INDEX(C231:C235,$A$248)</f>
        <v>17501</v>
      </c>
      <c r="D249" s="79">
        <f t="shared" si="1"/>
        <v>7.2</v>
      </c>
      <c r="E249" s="79">
        <f t="shared" si="1"/>
        <v>9.2</v>
      </c>
      <c r="F249" s="79">
        <f>INDEX(F231:F235,$A$248)</f>
        <v>70.1</v>
      </c>
      <c r="G249" s="79">
        <f t="shared" si="1"/>
        <v>8.1</v>
      </c>
      <c r="H249" s="248">
        <f t="shared" si="1"/>
        <v>5.4</v>
      </c>
      <c r="I249" s="185" t="s">
        <v>424</v>
      </c>
    </row>
    <row r="250" spans="1:9" ht="1.5" customHeight="1" hidden="1">
      <c r="A250" s="137"/>
      <c r="B250" s="185"/>
      <c r="C250" s="185"/>
      <c r="D250" s="186"/>
      <c r="E250" s="186"/>
      <c r="F250" s="186"/>
      <c r="G250" s="186"/>
      <c r="H250" s="186"/>
      <c r="I250" s="185"/>
    </row>
    <row r="251" spans="1:9" ht="12.75">
      <c r="A251" s="137"/>
      <c r="B251" s="185"/>
      <c r="C251" s="185"/>
      <c r="D251" s="186"/>
      <c r="E251" s="186"/>
      <c r="F251" s="186"/>
      <c r="G251" s="186"/>
      <c r="H251" s="186"/>
      <c r="I251" s="185"/>
    </row>
    <row r="252" spans="1:9" ht="12.75">
      <c r="A252" s="137"/>
      <c r="B252" s="185"/>
      <c r="C252" s="185"/>
      <c r="D252" s="186"/>
      <c r="E252" s="186"/>
      <c r="F252" s="186"/>
      <c r="G252" s="186"/>
      <c r="H252" s="186"/>
      <c r="I252" s="185"/>
    </row>
    <row r="253" spans="1:9" ht="12.75">
      <c r="A253" s="137"/>
      <c r="B253" s="185"/>
      <c r="C253" s="185"/>
      <c r="D253" s="186"/>
      <c r="E253" s="186"/>
      <c r="F253" s="186"/>
      <c r="G253" s="186"/>
      <c r="H253" s="186"/>
      <c r="I253" s="185"/>
    </row>
    <row r="254" spans="1:9" ht="12.75">
      <c r="A254" s="137"/>
      <c r="B254" s="185"/>
      <c r="C254" s="185"/>
      <c r="D254" s="186"/>
      <c r="E254" s="186"/>
      <c r="F254" s="186"/>
      <c r="G254" s="186"/>
      <c r="H254" s="186"/>
      <c r="I254" s="185"/>
    </row>
    <row r="275" spans="2:8" ht="12.75">
      <c r="B275" s="300" t="s">
        <v>451</v>
      </c>
      <c r="C275" s="300"/>
      <c r="D275" s="300"/>
      <c r="E275" s="300"/>
      <c r="F275" s="300"/>
      <c r="G275" s="300"/>
      <c r="H275" s="300"/>
    </row>
    <row r="276" ht="12.75" customHeight="1"/>
    <row r="277" spans="2:8" ht="45.75" customHeight="1">
      <c r="B277" s="286" t="s">
        <v>272</v>
      </c>
      <c r="C277" s="300"/>
      <c r="D277" s="300"/>
      <c r="E277" s="300"/>
      <c r="F277" s="300"/>
      <c r="G277" s="300"/>
      <c r="H277" s="300"/>
    </row>
    <row r="278" spans="2:8" ht="12.75" customHeight="1">
      <c r="B278" s="80"/>
      <c r="C278" s="80"/>
      <c r="D278" s="80"/>
      <c r="E278" s="80"/>
      <c r="F278" s="80"/>
      <c r="G278" s="80"/>
      <c r="H278" s="80"/>
    </row>
    <row r="279" ht="18" customHeight="1">
      <c r="B279" s="349" t="s">
        <v>273</v>
      </c>
    </row>
    <row r="280" ht="4.5" customHeight="1" hidden="1">
      <c r="B280" s="62"/>
    </row>
    <row r="281" spans="2:10" ht="0.75" customHeight="1" hidden="1">
      <c r="B281" s="14" t="s">
        <v>265</v>
      </c>
      <c r="I281" s="7"/>
      <c r="J281" s="7"/>
    </row>
    <row r="282" spans="2:10" ht="25.5" customHeight="1" hidden="1">
      <c r="B282" s="9" t="s">
        <v>323</v>
      </c>
      <c r="C282" s="10" t="s">
        <v>324</v>
      </c>
      <c r="D282" s="10" t="s">
        <v>340</v>
      </c>
      <c r="E282" s="10" t="s">
        <v>341</v>
      </c>
      <c r="F282" s="10" t="s">
        <v>62</v>
      </c>
      <c r="G282" s="11" t="s">
        <v>335</v>
      </c>
      <c r="H282" s="10" t="s">
        <v>330</v>
      </c>
      <c r="I282" s="164"/>
      <c r="J282" s="164"/>
    </row>
    <row r="283" spans="2:10" ht="0.75" customHeight="1" hidden="1">
      <c r="B283" s="9"/>
      <c r="C283" s="10"/>
      <c r="D283" s="10"/>
      <c r="E283" s="10"/>
      <c r="F283" s="10"/>
      <c r="G283" s="11"/>
      <c r="H283" s="10"/>
      <c r="I283" s="164"/>
      <c r="J283" s="164"/>
    </row>
    <row r="284" spans="2:8" ht="15.75" hidden="1">
      <c r="B284" s="25" t="s">
        <v>316</v>
      </c>
      <c r="C284" s="26">
        <v>10941</v>
      </c>
      <c r="D284" s="25">
        <v>5.9</v>
      </c>
      <c r="E284" s="25">
        <v>7.9</v>
      </c>
      <c r="F284" s="25">
        <v>84.7</v>
      </c>
      <c r="G284" s="201">
        <v>28630</v>
      </c>
      <c r="H284" s="25">
        <v>71.1</v>
      </c>
    </row>
    <row r="285" spans="2:8" ht="15.75" hidden="1">
      <c r="B285" s="27" t="s">
        <v>317</v>
      </c>
      <c r="C285" s="28">
        <v>8677</v>
      </c>
      <c r="D285" s="27">
        <v>17.7</v>
      </c>
      <c r="E285" s="27">
        <v>6.8</v>
      </c>
      <c r="F285" s="27">
        <v>68.1</v>
      </c>
      <c r="G285" s="201">
        <v>4150</v>
      </c>
      <c r="H285" s="27">
        <v>48.1</v>
      </c>
    </row>
    <row r="286" spans="2:8" ht="15.75" hidden="1">
      <c r="B286" s="25" t="s">
        <v>318</v>
      </c>
      <c r="C286" s="25">
        <v>8749</v>
      </c>
      <c r="D286" s="25">
        <v>5.2</v>
      </c>
      <c r="E286" s="25">
        <v>6.2</v>
      </c>
      <c r="F286" s="25">
        <v>76.3</v>
      </c>
      <c r="G286" s="201">
        <v>21320</v>
      </c>
      <c r="H286" s="25">
        <v>69</v>
      </c>
    </row>
    <row r="287" spans="2:8" ht="15.75" hidden="1">
      <c r="B287" s="27" t="s">
        <v>319</v>
      </c>
      <c r="C287" s="28">
        <v>11327</v>
      </c>
      <c r="D287" s="27">
        <v>17.9</v>
      </c>
      <c r="E287" s="27">
        <v>11.7</v>
      </c>
      <c r="F287" s="27">
        <v>60.2</v>
      </c>
      <c r="G287" s="201">
        <v>4830</v>
      </c>
      <c r="H287" s="27">
        <v>52.5</v>
      </c>
    </row>
    <row r="288" spans="2:8" ht="15.75" hidden="1">
      <c r="B288" s="27" t="s">
        <v>320</v>
      </c>
      <c r="C288" s="28">
        <v>31947</v>
      </c>
      <c r="D288" s="27">
        <v>11.3</v>
      </c>
      <c r="E288" s="27">
        <v>10.2</v>
      </c>
      <c r="F288" s="27">
        <v>67.1</v>
      </c>
      <c r="G288" s="201">
        <v>6100</v>
      </c>
      <c r="H288" s="27">
        <v>48.3</v>
      </c>
    </row>
    <row r="289" spans="2:8" ht="15.75" hidden="1">
      <c r="B289" s="27" t="s">
        <v>321</v>
      </c>
      <c r="C289" s="28">
        <v>14399</v>
      </c>
      <c r="D289" s="27">
        <v>6.4</v>
      </c>
      <c r="E289" s="27">
        <v>7.8</v>
      </c>
      <c r="F289" s="27">
        <v>53.4</v>
      </c>
      <c r="G289" s="201">
        <v>6832</v>
      </c>
      <c r="H289" s="27">
        <v>65.6</v>
      </c>
    </row>
    <row r="290" spans="2:8" ht="15.75" hidden="1">
      <c r="B290" s="27" t="s">
        <v>322</v>
      </c>
      <c r="C290" s="28">
        <v>25216</v>
      </c>
      <c r="D290" s="27">
        <v>13.1</v>
      </c>
      <c r="E290" s="27">
        <v>12.8</v>
      </c>
      <c r="F290" s="27">
        <v>51</v>
      </c>
      <c r="G290" s="201">
        <v>5250</v>
      </c>
      <c r="H290" s="27">
        <v>44.1</v>
      </c>
    </row>
    <row r="291" ht="12.75" hidden="1"/>
    <row r="292" spans="1:10" ht="27.75" customHeight="1" hidden="1">
      <c r="A292" s="7"/>
      <c r="B292" s="9" t="s">
        <v>323</v>
      </c>
      <c r="C292" s="10" t="s">
        <v>324</v>
      </c>
      <c r="D292" s="10" t="s">
        <v>340</v>
      </c>
      <c r="E292" s="10" t="s">
        <v>341</v>
      </c>
      <c r="F292" s="10" t="s">
        <v>342</v>
      </c>
      <c r="G292" s="11" t="s">
        <v>335</v>
      </c>
      <c r="H292" s="10" t="s">
        <v>330</v>
      </c>
      <c r="I292" s="165"/>
      <c r="J292" s="165"/>
    </row>
    <row r="293" spans="2:10" ht="12.75" hidden="1">
      <c r="B293" s="32" t="s">
        <v>316</v>
      </c>
      <c r="C293" s="33">
        <v>6045</v>
      </c>
      <c r="D293" s="34">
        <v>5.8</v>
      </c>
      <c r="E293" s="34">
        <v>8.4</v>
      </c>
      <c r="F293" s="34">
        <v>74.3</v>
      </c>
      <c r="G293" s="35" t="e">
        <f>NA()</f>
        <v>#N/A</v>
      </c>
      <c r="H293" s="34">
        <v>71.7</v>
      </c>
      <c r="I293" s="166"/>
      <c r="J293" s="166"/>
    </row>
    <row r="294" spans="2:10" ht="12.75" hidden="1">
      <c r="B294" s="32" t="s">
        <v>331</v>
      </c>
      <c r="C294" s="33">
        <v>4120</v>
      </c>
      <c r="D294" s="34">
        <v>18.6</v>
      </c>
      <c r="E294" s="34">
        <v>6</v>
      </c>
      <c r="F294" s="34">
        <v>71.1</v>
      </c>
      <c r="G294" s="35" t="e">
        <f>NA()</f>
        <v>#N/A</v>
      </c>
      <c r="H294" s="34">
        <v>35.7</v>
      </c>
      <c r="I294" s="166"/>
      <c r="J294" s="166"/>
    </row>
    <row r="295" spans="2:10" ht="12.75" hidden="1">
      <c r="B295" s="32" t="s">
        <v>318</v>
      </c>
      <c r="C295" s="33">
        <v>6572</v>
      </c>
      <c r="D295" s="34">
        <v>5.2</v>
      </c>
      <c r="E295" s="34">
        <v>6.1</v>
      </c>
      <c r="F295" s="34">
        <v>78.2</v>
      </c>
      <c r="G295" s="35" t="e">
        <f>NA()</f>
        <v>#N/A</v>
      </c>
      <c r="H295" s="34">
        <v>65.2</v>
      </c>
      <c r="I295" s="166"/>
      <c r="J295" s="166"/>
    </row>
    <row r="296" spans="2:10" ht="12.75" hidden="1">
      <c r="B296" s="32" t="s">
        <v>319</v>
      </c>
      <c r="C296" s="33">
        <v>4335</v>
      </c>
      <c r="D296" s="34">
        <v>22.7</v>
      </c>
      <c r="E296" s="34">
        <v>11.7</v>
      </c>
      <c r="F296" s="34">
        <v>56.6</v>
      </c>
      <c r="G296" s="35" t="e">
        <f>NA()</f>
        <v>#N/A</v>
      </c>
      <c r="H296" s="34">
        <v>34.7</v>
      </c>
      <c r="I296" s="166"/>
      <c r="J296" s="166"/>
    </row>
    <row r="297" spans="2:10" ht="12.75" hidden="1">
      <c r="B297" s="32" t="s">
        <v>320</v>
      </c>
      <c r="C297" s="33">
        <v>20390</v>
      </c>
      <c r="D297" s="34">
        <v>11.3</v>
      </c>
      <c r="E297" s="34">
        <v>9.7</v>
      </c>
      <c r="F297" s="34">
        <v>69.3</v>
      </c>
      <c r="G297" s="35" t="e">
        <f>NA()</f>
        <v>#N/A</v>
      </c>
      <c r="H297" s="34">
        <v>38.8</v>
      </c>
      <c r="I297" s="166"/>
      <c r="J297" s="166"/>
    </row>
    <row r="298" spans="2:10" ht="12.75" hidden="1">
      <c r="B298" s="32" t="s">
        <v>332</v>
      </c>
      <c r="C298" s="33">
        <v>6895</v>
      </c>
      <c r="D298" s="34">
        <v>6.9</v>
      </c>
      <c r="E298" s="34">
        <v>9.4</v>
      </c>
      <c r="F298" s="34">
        <v>58</v>
      </c>
      <c r="G298" s="35" t="e">
        <f>NA()</f>
        <v>#N/A</v>
      </c>
      <c r="H298" s="202">
        <v>57</v>
      </c>
      <c r="I298" s="166"/>
      <c r="J298" s="166"/>
    </row>
    <row r="299" spans="2:10" ht="12.75" hidden="1">
      <c r="B299" s="32" t="s">
        <v>333</v>
      </c>
      <c r="C299" s="33">
        <v>15281</v>
      </c>
      <c r="D299" s="34">
        <v>13.7</v>
      </c>
      <c r="E299" s="34">
        <v>12.7</v>
      </c>
      <c r="F299" s="34">
        <v>55.9</v>
      </c>
      <c r="G299" s="35" t="e">
        <f>NA()</f>
        <v>#N/A</v>
      </c>
      <c r="H299" s="34">
        <v>36.6</v>
      </c>
      <c r="I299" s="166"/>
      <c r="J299" s="166"/>
    </row>
    <row r="300" spans="2:9" ht="12.75" hidden="1">
      <c r="B300" s="30" t="s">
        <v>334</v>
      </c>
      <c r="C300" s="30"/>
      <c r="D300" s="30"/>
      <c r="E300" s="30"/>
      <c r="F300" s="30"/>
      <c r="G300" s="30"/>
      <c r="H300" s="30"/>
      <c r="I300" s="30"/>
    </row>
    <row r="301" ht="12" customHeight="1" hidden="1"/>
    <row r="302" spans="1:9" ht="83.25" customHeight="1" hidden="1">
      <c r="A302" s="8"/>
      <c r="B302" s="9" t="s">
        <v>323</v>
      </c>
      <c r="C302" s="10" t="s">
        <v>324</v>
      </c>
      <c r="D302" s="10" t="s">
        <v>325</v>
      </c>
      <c r="E302" s="10" t="s">
        <v>326</v>
      </c>
      <c r="F302" s="10" t="s">
        <v>327</v>
      </c>
      <c r="G302" s="198" t="s">
        <v>335</v>
      </c>
      <c r="H302" s="10"/>
      <c r="I302" s="197"/>
    </row>
    <row r="303" spans="1:9" ht="8.25" customHeight="1" hidden="1">
      <c r="A303" s="8">
        <v>2</v>
      </c>
      <c r="B303" s="57" t="str">
        <f aca="true" t="shared" si="2" ref="B303:G303">INDEX(B293:B299,$A$303)</f>
        <v>TAMU – Commerce</v>
      </c>
      <c r="C303" s="57">
        <f t="shared" si="2"/>
        <v>4120</v>
      </c>
      <c r="D303" s="180">
        <f t="shared" si="2"/>
        <v>18.6</v>
      </c>
      <c r="E303" s="180">
        <f t="shared" si="2"/>
        <v>6</v>
      </c>
      <c r="F303" s="180">
        <f t="shared" si="2"/>
        <v>71.1</v>
      </c>
      <c r="G303" s="181" t="e">
        <f t="shared" si="2"/>
        <v>#N/A</v>
      </c>
      <c r="H303" s="57">
        <v>2003</v>
      </c>
      <c r="I303" s="194"/>
    </row>
    <row r="304" spans="1:9" ht="16.5" customHeight="1" hidden="1">
      <c r="A304" s="8"/>
      <c r="B304" s="57" t="str">
        <f aca="true" t="shared" si="3" ref="B304:G304">INDEX(B284:B290,$A$303)</f>
        <v>TAMU at Commerce</v>
      </c>
      <c r="C304" s="57">
        <f t="shared" si="3"/>
        <v>8677</v>
      </c>
      <c r="D304" s="180">
        <f t="shared" si="3"/>
        <v>17.7</v>
      </c>
      <c r="E304" s="180">
        <f t="shared" si="3"/>
        <v>6.8</v>
      </c>
      <c r="F304" s="180">
        <f t="shared" si="3"/>
        <v>68.1</v>
      </c>
      <c r="G304" s="182">
        <f t="shared" si="3"/>
        <v>4150</v>
      </c>
      <c r="H304" s="57">
        <v>2005</v>
      </c>
      <c r="I304" s="194"/>
    </row>
    <row r="305" spans="1:9" ht="17.25" customHeight="1" hidden="1">
      <c r="A305" s="7"/>
      <c r="B305" s="194"/>
      <c r="C305" s="194"/>
      <c r="D305" s="195"/>
      <c r="E305" s="195"/>
      <c r="F305" s="195"/>
      <c r="G305" s="196"/>
      <c r="H305" s="195"/>
      <c r="I305" s="194"/>
    </row>
    <row r="306" spans="1:9" ht="12.75">
      <c r="A306" s="7"/>
      <c r="B306" s="194"/>
      <c r="C306" s="194"/>
      <c r="D306" s="195"/>
      <c r="E306" s="195"/>
      <c r="F306" s="195"/>
      <c r="G306" s="196"/>
      <c r="H306" s="195"/>
      <c r="I306" s="194"/>
    </row>
    <row r="307" spans="1:9" ht="12.75">
      <c r="A307" s="7"/>
      <c r="B307" s="194"/>
      <c r="C307" s="194"/>
      <c r="D307" s="195"/>
      <c r="E307" s="195"/>
      <c r="F307" s="195"/>
      <c r="G307" s="196"/>
      <c r="H307" s="195"/>
      <c r="I307" s="194"/>
    </row>
    <row r="308" spans="1:9" ht="12.75">
      <c r="A308" s="7"/>
      <c r="B308" s="194"/>
      <c r="C308" s="194"/>
      <c r="D308" s="195"/>
      <c r="E308" s="195"/>
      <c r="F308" s="195"/>
      <c r="G308" s="196"/>
      <c r="H308" s="195"/>
      <c r="I308" s="194"/>
    </row>
    <row r="309" spans="1:9" ht="12.75">
      <c r="A309" s="7"/>
      <c r="B309" s="194"/>
      <c r="C309" s="194"/>
      <c r="D309" s="195"/>
      <c r="E309" s="195"/>
      <c r="F309" s="195"/>
      <c r="G309" s="196"/>
      <c r="H309" s="195"/>
      <c r="I309" s="194"/>
    </row>
    <row r="310" spans="1:9" ht="12.75">
      <c r="A310" s="7"/>
      <c r="B310" s="194"/>
      <c r="C310" s="194"/>
      <c r="D310" s="195"/>
      <c r="E310" s="195"/>
      <c r="F310" s="195"/>
      <c r="G310" s="196"/>
      <c r="H310" s="195"/>
      <c r="I310" s="194"/>
    </row>
    <row r="311" spans="1:9" ht="12.75">
      <c r="A311" s="7"/>
      <c r="B311" s="194"/>
      <c r="C311" s="194"/>
      <c r="D311" s="195"/>
      <c r="E311" s="195"/>
      <c r="F311" s="195"/>
      <c r="G311" s="196"/>
      <c r="H311" s="195"/>
      <c r="I311" s="194"/>
    </row>
    <row r="312" spans="1:9" ht="12.75">
      <c r="A312" s="7"/>
      <c r="B312" s="194"/>
      <c r="C312" s="194"/>
      <c r="D312" s="195"/>
      <c r="E312" s="195"/>
      <c r="F312" s="195"/>
      <c r="G312" s="196"/>
      <c r="H312" s="195"/>
      <c r="I312" s="194"/>
    </row>
    <row r="313" spans="1:9" ht="12.75">
      <c r="A313" s="7"/>
      <c r="B313" s="194"/>
      <c r="C313" s="194"/>
      <c r="D313" s="195"/>
      <c r="E313" s="195"/>
      <c r="F313" s="195"/>
      <c r="G313" s="196"/>
      <c r="H313" s="195"/>
      <c r="I313" s="194"/>
    </row>
    <row r="314" spans="1:9" ht="12.75">
      <c r="A314" s="7"/>
      <c r="B314" s="194"/>
      <c r="C314" s="194"/>
      <c r="D314" s="195"/>
      <c r="E314" s="195"/>
      <c r="F314" s="195"/>
      <c r="G314" s="196"/>
      <c r="H314" s="195"/>
      <c r="I314" s="194"/>
    </row>
    <row r="315" spans="1:9" ht="12.75">
      <c r="A315" s="7"/>
      <c r="B315" s="194"/>
      <c r="C315" s="194"/>
      <c r="D315" s="195"/>
      <c r="E315" s="195"/>
      <c r="F315" s="195"/>
      <c r="G315" s="196"/>
      <c r="H315" s="195"/>
      <c r="I315" s="194"/>
    </row>
    <row r="316" spans="1:9" ht="12.75">
      <c r="A316" s="7"/>
      <c r="B316" s="194"/>
      <c r="C316" s="194"/>
      <c r="D316" s="195"/>
      <c r="E316" s="195"/>
      <c r="F316" s="195"/>
      <c r="G316" s="196"/>
      <c r="H316" s="195"/>
      <c r="I316" s="194"/>
    </row>
    <row r="317" spans="1:9" ht="12.75">
      <c r="A317" s="7"/>
      <c r="B317" s="194"/>
      <c r="C317" s="194"/>
      <c r="D317" s="195"/>
      <c r="E317" s="195"/>
      <c r="F317" s="195"/>
      <c r="G317" s="196"/>
      <c r="H317" s="195"/>
      <c r="I317" s="194"/>
    </row>
    <row r="318" spans="1:9" ht="12.75">
      <c r="A318" s="7"/>
      <c r="B318" s="194"/>
      <c r="C318" s="194"/>
      <c r="D318" s="195"/>
      <c r="E318" s="195"/>
      <c r="F318" s="195"/>
      <c r="G318" s="196"/>
      <c r="H318" s="195"/>
      <c r="I318" s="194"/>
    </row>
    <row r="319" spans="1:9" ht="12.75">
      <c r="A319" s="7"/>
      <c r="B319" s="194"/>
      <c r="C319" s="194"/>
      <c r="D319" s="195"/>
      <c r="E319" s="195"/>
      <c r="F319" s="195"/>
      <c r="G319" s="196"/>
      <c r="H319" s="195"/>
      <c r="I319" s="194"/>
    </row>
    <row r="320" spans="1:9" ht="12.75">
      <c r="A320" s="7"/>
      <c r="B320" s="194"/>
      <c r="C320" s="194"/>
      <c r="D320" s="195"/>
      <c r="E320" s="195"/>
      <c r="F320" s="195"/>
      <c r="G320" s="196"/>
      <c r="H320" s="195"/>
      <c r="I320" s="194"/>
    </row>
    <row r="321" spans="1:9" ht="12.75">
      <c r="A321" s="7"/>
      <c r="B321" s="194"/>
      <c r="C321" s="194"/>
      <c r="D321" s="195"/>
      <c r="E321" s="195"/>
      <c r="F321" s="195"/>
      <c r="G321" s="196"/>
      <c r="H321" s="195"/>
      <c r="I321" s="194"/>
    </row>
    <row r="322" spans="1:9" ht="12.75">
      <c r="A322" s="7"/>
      <c r="B322" s="194"/>
      <c r="C322" s="194"/>
      <c r="D322" s="195"/>
      <c r="E322" s="195"/>
      <c r="F322" s="195"/>
      <c r="G322" s="196"/>
      <c r="H322" s="195"/>
      <c r="I322" s="194"/>
    </row>
    <row r="323" spans="1:9" ht="12.75">
      <c r="A323" s="7"/>
      <c r="B323" s="194"/>
      <c r="C323" s="194"/>
      <c r="D323" s="195"/>
      <c r="E323" s="195"/>
      <c r="F323" s="195"/>
      <c r="G323" s="196"/>
      <c r="H323" s="195"/>
      <c r="I323" s="194"/>
    </row>
    <row r="324" spans="1:9" ht="12.75">
      <c r="A324" s="7"/>
      <c r="B324" s="194"/>
      <c r="C324" s="194"/>
      <c r="D324" s="195"/>
      <c r="E324" s="195"/>
      <c r="F324" s="195"/>
      <c r="G324" s="196"/>
      <c r="H324" s="195"/>
      <c r="I324" s="194"/>
    </row>
    <row r="325" spans="1:9" ht="12.75">
      <c r="A325" s="7"/>
      <c r="B325" s="194"/>
      <c r="C325" s="194"/>
      <c r="D325" s="195"/>
      <c r="E325" s="195"/>
      <c r="F325" s="195"/>
      <c r="G325" s="196"/>
      <c r="H325" s="195"/>
      <c r="I325" s="194"/>
    </row>
    <row r="326" spans="1:9" ht="12.75">
      <c r="A326" s="7"/>
      <c r="B326" s="194"/>
      <c r="C326" s="194"/>
      <c r="D326" s="195"/>
      <c r="E326" s="195"/>
      <c r="F326" s="195"/>
      <c r="G326" s="196"/>
      <c r="H326" s="195"/>
      <c r="I326" s="194"/>
    </row>
    <row r="327" spans="1:9" ht="12.75">
      <c r="A327" s="7"/>
      <c r="B327" s="194"/>
      <c r="C327" s="194"/>
      <c r="D327" s="195"/>
      <c r="E327" s="195"/>
      <c r="F327" s="195"/>
      <c r="G327" s="196"/>
      <c r="H327" s="195"/>
      <c r="I327" s="194"/>
    </row>
    <row r="328" spans="1:9" ht="12.75">
      <c r="A328" s="7"/>
      <c r="B328" s="194"/>
      <c r="C328" s="194"/>
      <c r="D328" s="195"/>
      <c r="E328" s="195"/>
      <c r="F328" s="195"/>
      <c r="G328" s="196"/>
      <c r="H328" s="195"/>
      <c r="I328" s="194"/>
    </row>
    <row r="329" spans="1:9" ht="12.75">
      <c r="A329" s="7"/>
      <c r="B329" s="194"/>
      <c r="C329" s="194"/>
      <c r="D329" s="195"/>
      <c r="E329" s="195"/>
      <c r="F329" s="195"/>
      <c r="G329" s="196"/>
      <c r="H329" s="195"/>
      <c r="I329" s="194"/>
    </row>
    <row r="330" spans="1:9" s="210" customFormat="1" ht="141" customHeight="1">
      <c r="A330" s="236"/>
      <c r="B330" s="321" t="s">
        <v>465</v>
      </c>
      <c r="C330" s="318"/>
      <c r="D330" s="318"/>
      <c r="E330" s="318"/>
      <c r="F330" s="318"/>
      <c r="G330" s="318"/>
      <c r="H330" s="318"/>
      <c r="I330" s="236"/>
    </row>
    <row r="331" spans="1:9" ht="12.75">
      <c r="A331" s="7"/>
      <c r="B331" s="194"/>
      <c r="C331" s="194"/>
      <c r="D331" s="195"/>
      <c r="E331" s="195"/>
      <c r="F331" s="195"/>
      <c r="G331" s="196"/>
      <c r="H331" s="195"/>
      <c r="I331" s="194"/>
    </row>
    <row r="332" spans="1:9" ht="18">
      <c r="A332" s="7"/>
      <c r="B332" s="349" t="s">
        <v>274</v>
      </c>
      <c r="C332" s="194"/>
      <c r="D332" s="195"/>
      <c r="E332" s="195"/>
      <c r="F332" s="195"/>
      <c r="G332" s="196"/>
      <c r="H332" s="195"/>
      <c r="I332" s="194"/>
    </row>
    <row r="333" spans="1:9" ht="9.75" customHeight="1">
      <c r="A333" s="7"/>
      <c r="B333" s="235"/>
      <c r="C333" s="194"/>
      <c r="D333" s="195"/>
      <c r="E333" s="195"/>
      <c r="F333" s="195"/>
      <c r="G333" s="196"/>
      <c r="H333" s="195"/>
      <c r="I333" s="194"/>
    </row>
    <row r="334" spans="1:9" ht="0.75" customHeight="1" hidden="1">
      <c r="A334" s="7"/>
      <c r="B334" s="9" t="s">
        <v>323</v>
      </c>
      <c r="C334" s="11" t="s">
        <v>335</v>
      </c>
      <c r="D334" s="195"/>
      <c r="E334" s="195"/>
      <c r="F334" s="195"/>
      <c r="G334" s="196"/>
      <c r="H334" s="195"/>
      <c r="I334" s="194"/>
    </row>
    <row r="335" spans="1:9" ht="12.75" hidden="1">
      <c r="A335" s="7"/>
      <c r="B335" s="9"/>
      <c r="C335" s="11"/>
      <c r="D335" s="195"/>
      <c r="E335" s="195"/>
      <c r="F335" s="195"/>
      <c r="G335" s="196"/>
      <c r="H335" s="195"/>
      <c r="I335" s="194"/>
    </row>
    <row r="336" spans="1:9" ht="15.75" hidden="1">
      <c r="A336" s="7"/>
      <c r="B336" s="25" t="s">
        <v>316</v>
      </c>
      <c r="C336" s="201">
        <v>28630</v>
      </c>
      <c r="D336" s="195"/>
      <c r="E336" s="195"/>
      <c r="F336" s="195"/>
      <c r="G336" s="196"/>
      <c r="H336" s="195"/>
      <c r="I336" s="194"/>
    </row>
    <row r="337" spans="1:9" ht="15.75" hidden="1">
      <c r="A337" s="7"/>
      <c r="B337" s="27" t="s">
        <v>317</v>
      </c>
      <c r="C337" s="201">
        <v>4150</v>
      </c>
      <c r="D337" s="195"/>
      <c r="E337" s="195"/>
      <c r="F337" s="195"/>
      <c r="G337" s="196"/>
      <c r="H337" s="195"/>
      <c r="I337" s="194"/>
    </row>
    <row r="338" spans="1:9" ht="15.75" hidden="1">
      <c r="A338" s="7"/>
      <c r="B338" s="25" t="s">
        <v>318</v>
      </c>
      <c r="C338" s="201">
        <v>21320</v>
      </c>
      <c r="D338" s="195"/>
      <c r="E338" s="195"/>
      <c r="F338" s="195"/>
      <c r="G338" s="196"/>
      <c r="H338" s="195"/>
      <c r="I338" s="194"/>
    </row>
    <row r="339" spans="1:9" ht="15.75" hidden="1">
      <c r="A339" s="7"/>
      <c r="B339" s="27" t="s">
        <v>319</v>
      </c>
      <c r="C339" s="201">
        <v>4830</v>
      </c>
      <c r="D339" s="195"/>
      <c r="E339" s="195"/>
      <c r="F339" s="195"/>
      <c r="G339" s="196"/>
      <c r="H339" s="195"/>
      <c r="I339" s="194"/>
    </row>
    <row r="340" spans="1:9" ht="15.75" hidden="1">
      <c r="A340" s="7"/>
      <c r="B340" s="27" t="s">
        <v>320</v>
      </c>
      <c r="C340" s="201">
        <v>6100</v>
      </c>
      <c r="D340" s="195"/>
      <c r="E340" s="195"/>
      <c r="F340" s="195"/>
      <c r="G340" s="196"/>
      <c r="H340" s="195"/>
      <c r="I340" s="194"/>
    </row>
    <row r="341" spans="1:9" ht="15.75" hidden="1">
      <c r="A341" s="7"/>
      <c r="B341" s="27" t="s">
        <v>321</v>
      </c>
      <c r="C341" s="201">
        <v>6832</v>
      </c>
      <c r="D341" s="195"/>
      <c r="E341" s="195"/>
      <c r="F341" s="195"/>
      <c r="G341" s="196"/>
      <c r="H341" s="195"/>
      <c r="I341" s="194"/>
    </row>
    <row r="342" spans="1:9" ht="15.75" hidden="1">
      <c r="A342" s="7"/>
      <c r="B342" s="27" t="s">
        <v>322</v>
      </c>
      <c r="C342" s="201">
        <v>5250</v>
      </c>
      <c r="D342" s="195"/>
      <c r="E342" s="195"/>
      <c r="F342" s="195"/>
      <c r="G342" s="196"/>
      <c r="H342" s="195"/>
      <c r="I342" s="194"/>
    </row>
    <row r="343" spans="1:9" ht="12.75" hidden="1">
      <c r="A343" s="7"/>
      <c r="B343" s="194"/>
      <c r="C343" s="194"/>
      <c r="D343" s="195"/>
      <c r="E343" s="195"/>
      <c r="F343" s="195"/>
      <c r="G343" s="196"/>
      <c r="H343" s="195"/>
      <c r="I343" s="194"/>
    </row>
    <row r="344" spans="1:9" ht="63.75" hidden="1">
      <c r="A344" s="8"/>
      <c r="B344" s="9" t="s">
        <v>323</v>
      </c>
      <c r="C344" s="199" t="s">
        <v>335</v>
      </c>
      <c r="D344" s="180"/>
      <c r="E344" s="195"/>
      <c r="F344" s="195"/>
      <c r="G344" s="196"/>
      <c r="H344" s="195"/>
      <c r="I344" s="194"/>
    </row>
    <row r="345" spans="1:9" ht="12.75" hidden="1">
      <c r="A345" s="8">
        <v>2</v>
      </c>
      <c r="B345" s="57" t="str">
        <f>INDEX(B336:B342,$A$345)</f>
        <v>TAMU at Commerce</v>
      </c>
      <c r="C345" s="182">
        <f>INDEX(C336:C342,$A$345)</f>
        <v>4150</v>
      </c>
      <c r="D345" s="200">
        <v>2005</v>
      </c>
      <c r="E345" s="195"/>
      <c r="F345" s="195"/>
      <c r="G345" s="196"/>
      <c r="H345" s="195"/>
      <c r="I345" s="194"/>
    </row>
    <row r="346" spans="1:9" ht="12.75" hidden="1">
      <c r="A346" s="7"/>
      <c r="B346" s="194"/>
      <c r="C346" s="194"/>
      <c r="D346" s="195"/>
      <c r="E346" s="195"/>
      <c r="F346" s="195"/>
      <c r="G346" s="196"/>
      <c r="H346" s="195"/>
      <c r="I346" s="194"/>
    </row>
    <row r="347" spans="1:9" ht="12.75">
      <c r="A347" s="7"/>
      <c r="B347" s="194"/>
      <c r="C347" s="194"/>
      <c r="D347" s="195"/>
      <c r="E347" s="195"/>
      <c r="F347" s="195"/>
      <c r="G347" s="196"/>
      <c r="H347" s="195"/>
      <c r="I347" s="194"/>
    </row>
    <row r="348" spans="1:9" ht="12.75">
      <c r="A348" s="7"/>
      <c r="B348" s="194"/>
      <c r="C348" s="194"/>
      <c r="D348" s="195"/>
      <c r="E348" s="195"/>
      <c r="F348" s="195"/>
      <c r="G348" s="196"/>
      <c r="H348" s="195"/>
      <c r="I348" s="194"/>
    </row>
    <row r="349" spans="1:9" ht="12.75">
      <c r="A349" s="7"/>
      <c r="B349" s="194"/>
      <c r="C349" s="194"/>
      <c r="D349" s="195"/>
      <c r="E349" s="195"/>
      <c r="F349" s="195"/>
      <c r="G349" s="196"/>
      <c r="H349" s="195"/>
      <c r="I349" s="194"/>
    </row>
    <row r="350" spans="1:9" ht="12.75">
      <c r="A350" s="7"/>
      <c r="B350" s="194"/>
      <c r="C350" s="194"/>
      <c r="D350" s="195"/>
      <c r="E350" s="195"/>
      <c r="F350" s="195"/>
      <c r="G350" s="196"/>
      <c r="H350" s="195"/>
      <c r="I350" s="194"/>
    </row>
    <row r="351" spans="1:9" ht="12.75">
      <c r="A351" s="7"/>
      <c r="B351" s="194"/>
      <c r="C351" s="194"/>
      <c r="D351" s="195"/>
      <c r="E351" s="195"/>
      <c r="F351" s="195"/>
      <c r="G351" s="196"/>
      <c r="H351" s="195"/>
      <c r="I351" s="194"/>
    </row>
    <row r="352" spans="1:9" ht="12.75">
      <c r="A352" s="7"/>
      <c r="B352" s="194"/>
      <c r="C352" s="194"/>
      <c r="D352" s="195"/>
      <c r="E352" s="195"/>
      <c r="F352" s="195"/>
      <c r="G352" s="196"/>
      <c r="H352" s="195"/>
      <c r="I352" s="194"/>
    </row>
    <row r="353" spans="1:9" ht="12.75">
      <c r="A353" s="7"/>
      <c r="B353" s="194"/>
      <c r="C353" s="194"/>
      <c r="D353" s="195"/>
      <c r="E353" s="195"/>
      <c r="F353" s="195"/>
      <c r="G353" s="196"/>
      <c r="H353" s="195"/>
      <c r="I353" s="194"/>
    </row>
    <row r="354" spans="1:9" ht="12.75">
      <c r="A354" s="7"/>
      <c r="B354" s="194"/>
      <c r="C354" s="194"/>
      <c r="D354" s="195"/>
      <c r="E354" s="195"/>
      <c r="F354" s="195"/>
      <c r="G354" s="196"/>
      <c r="H354" s="195"/>
      <c r="I354" s="194"/>
    </row>
    <row r="355" spans="1:9" ht="12.75">
      <c r="A355" s="7"/>
      <c r="B355" s="194"/>
      <c r="C355" s="194"/>
      <c r="D355" s="195"/>
      <c r="E355" s="195"/>
      <c r="F355" s="195"/>
      <c r="G355" s="196"/>
      <c r="H355" s="195"/>
      <c r="I355" s="194"/>
    </row>
    <row r="356" spans="1:9" ht="12.75">
      <c r="A356" s="7"/>
      <c r="B356" s="194"/>
      <c r="C356" s="194"/>
      <c r="D356" s="195"/>
      <c r="E356" s="195"/>
      <c r="F356" s="195"/>
      <c r="G356" s="196"/>
      <c r="H356" s="195"/>
      <c r="I356" s="194"/>
    </row>
    <row r="357" spans="1:9" ht="12.75">
      <c r="A357" s="7"/>
      <c r="B357" s="194"/>
      <c r="C357" s="194"/>
      <c r="D357" s="195"/>
      <c r="E357" s="195"/>
      <c r="F357" s="195"/>
      <c r="G357" s="196"/>
      <c r="H357" s="195"/>
      <c r="I357" s="194"/>
    </row>
    <row r="358" spans="1:9" ht="12.75">
      <c r="A358" s="7"/>
      <c r="B358" s="194"/>
      <c r="C358" s="194"/>
      <c r="D358" s="195"/>
      <c r="E358" s="195"/>
      <c r="F358" s="195"/>
      <c r="G358" s="196"/>
      <c r="H358" s="195"/>
      <c r="I358" s="194"/>
    </row>
    <row r="359" spans="1:9" ht="12.75">
      <c r="A359" s="7"/>
      <c r="B359" s="194"/>
      <c r="C359" s="194"/>
      <c r="D359" s="195"/>
      <c r="E359" s="195"/>
      <c r="F359" s="195"/>
      <c r="G359" s="196"/>
      <c r="H359" s="195"/>
      <c r="I359" s="194"/>
    </row>
    <row r="367" ht="12.75">
      <c r="B367" s="229" t="s">
        <v>334</v>
      </c>
    </row>
    <row r="368" ht="12.75">
      <c r="B368" s="60"/>
    </row>
    <row r="369" spans="2:8" ht="59.25" customHeight="1">
      <c r="B369" s="309" t="s">
        <v>275</v>
      </c>
      <c r="C369" s="311"/>
      <c r="D369" s="311"/>
      <c r="E369" s="311"/>
      <c r="F369" s="311"/>
      <c r="G369" s="311"/>
      <c r="H369" s="311"/>
    </row>
    <row r="370" spans="2:8" ht="12.75">
      <c r="B370" s="205"/>
      <c r="C370" s="205"/>
      <c r="D370" s="205"/>
      <c r="E370" s="205"/>
      <c r="F370" s="205"/>
      <c r="G370" s="205"/>
      <c r="H370" s="205"/>
    </row>
    <row r="371" ht="15.75" customHeight="1">
      <c r="B371" s="349" t="s">
        <v>276</v>
      </c>
    </row>
    <row r="372" ht="2.25" customHeight="1" hidden="1">
      <c r="B372" s="14" t="s">
        <v>427</v>
      </c>
    </row>
    <row r="373" ht="1.5" customHeight="1" hidden="1">
      <c r="B373" t="s">
        <v>424</v>
      </c>
    </row>
    <row r="374" spans="2:6" ht="12.75" hidden="1">
      <c r="B374" s="8" t="s">
        <v>336</v>
      </c>
      <c r="C374" s="8" t="s">
        <v>423</v>
      </c>
      <c r="D374" s="8" t="s">
        <v>337</v>
      </c>
      <c r="E374" s="8" t="s">
        <v>338</v>
      </c>
      <c r="F374" s="8" t="s">
        <v>339</v>
      </c>
    </row>
    <row r="375" spans="2:6" ht="12.75" hidden="1">
      <c r="B375" s="8" t="s">
        <v>340</v>
      </c>
      <c r="C375" s="8">
        <v>30</v>
      </c>
      <c r="D375" s="8">
        <v>422</v>
      </c>
      <c r="E375" s="54">
        <v>2.5</v>
      </c>
      <c r="F375" s="54">
        <v>14.4</v>
      </c>
    </row>
    <row r="376" spans="2:6" ht="12.75" hidden="1">
      <c r="B376" s="8" t="s">
        <v>341</v>
      </c>
      <c r="C376" s="8">
        <v>85</v>
      </c>
      <c r="D376" s="8">
        <v>587</v>
      </c>
      <c r="E376" s="54">
        <v>7.3</v>
      </c>
      <c r="F376" s="54">
        <v>20</v>
      </c>
    </row>
    <row r="377" spans="2:6" ht="12.75" hidden="1">
      <c r="B377" s="8" t="s">
        <v>342</v>
      </c>
      <c r="C377" s="8">
        <v>985</v>
      </c>
      <c r="D377" s="55">
        <v>1594</v>
      </c>
      <c r="E377" s="54">
        <v>85.1</v>
      </c>
      <c r="F377" s="54">
        <v>54.3</v>
      </c>
    </row>
    <row r="378" spans="2:6" ht="12.75" hidden="1">
      <c r="B378" s="8" t="s">
        <v>343</v>
      </c>
      <c r="C378" s="8">
        <v>51</v>
      </c>
      <c r="D378" s="8">
        <v>207</v>
      </c>
      <c r="E378" s="54">
        <v>4.4</v>
      </c>
      <c r="F378" s="54">
        <v>7.1</v>
      </c>
    </row>
    <row r="379" spans="2:6" ht="12.75" hidden="1">
      <c r="B379" s="8" t="s">
        <v>344</v>
      </c>
      <c r="C379" s="8">
        <v>7</v>
      </c>
      <c r="D379" s="8">
        <v>8</v>
      </c>
      <c r="E379" s="54">
        <v>0.6</v>
      </c>
      <c r="F379" s="54">
        <v>0.3</v>
      </c>
    </row>
    <row r="380" spans="2:6" ht="12.75" hidden="1">
      <c r="B380" s="8" t="s">
        <v>345</v>
      </c>
      <c r="C380" s="8" t="s">
        <v>346</v>
      </c>
      <c r="D380" s="8">
        <v>118</v>
      </c>
      <c r="E380" s="54"/>
      <c r="F380" s="54">
        <v>4</v>
      </c>
    </row>
    <row r="381" spans="2:6" ht="12.75" hidden="1">
      <c r="B381" s="8"/>
      <c r="C381" s="55">
        <v>1158</v>
      </c>
      <c r="D381" s="55">
        <v>2936</v>
      </c>
      <c r="E381" s="8"/>
      <c r="F381" s="8"/>
    </row>
    <row r="382" spans="2:8" ht="0.75" customHeight="1" hidden="1">
      <c r="B382" s="44" t="s">
        <v>425</v>
      </c>
      <c r="C382" s="44"/>
      <c r="D382" s="44"/>
      <c r="E382" s="44"/>
      <c r="F382" s="44"/>
      <c r="H382" s="44"/>
    </row>
    <row r="383" spans="2:8" ht="12.75" hidden="1">
      <c r="B383" s="8" t="s">
        <v>336</v>
      </c>
      <c r="C383" s="8" t="s">
        <v>423</v>
      </c>
      <c r="D383" s="8" t="s">
        <v>337</v>
      </c>
      <c r="E383" s="8" t="s">
        <v>338</v>
      </c>
      <c r="F383" s="8" t="s">
        <v>339</v>
      </c>
      <c r="H383" s="44"/>
    </row>
    <row r="384" spans="2:8" ht="12.75" hidden="1">
      <c r="B384" s="8" t="s">
        <v>340</v>
      </c>
      <c r="C384" s="8" t="e">
        <f>NA()</f>
        <v>#N/A</v>
      </c>
      <c r="D384" s="8" t="e">
        <f>NA()</f>
        <v>#N/A</v>
      </c>
      <c r="E384" s="54">
        <v>2.8</v>
      </c>
      <c r="F384" s="54">
        <v>14.4</v>
      </c>
      <c r="H384" s="44"/>
    </row>
    <row r="385" spans="2:8" ht="12.75" hidden="1">
      <c r="B385" s="8" t="s">
        <v>341</v>
      </c>
      <c r="C385" s="8" t="e">
        <f>NA()</f>
        <v>#N/A</v>
      </c>
      <c r="D385" s="8" t="e">
        <f>NA()</f>
        <v>#N/A</v>
      </c>
      <c r="E385" s="54">
        <v>7.8</v>
      </c>
      <c r="F385" s="54">
        <v>20</v>
      </c>
      <c r="H385" s="44"/>
    </row>
    <row r="386" spans="2:8" ht="12.75" hidden="1">
      <c r="B386" s="8" t="s">
        <v>342</v>
      </c>
      <c r="C386" s="8" t="e">
        <f>NA()</f>
        <v>#N/A</v>
      </c>
      <c r="D386" s="8" t="e">
        <f>NA()</f>
        <v>#N/A</v>
      </c>
      <c r="E386" s="54">
        <v>84</v>
      </c>
      <c r="F386" s="54">
        <v>54.3</v>
      </c>
      <c r="H386" s="44"/>
    </row>
    <row r="387" spans="2:8" ht="12.75" hidden="1">
      <c r="B387" s="8" t="s">
        <v>343</v>
      </c>
      <c r="C387" s="8" t="e">
        <f>NA()</f>
        <v>#N/A</v>
      </c>
      <c r="D387" s="8" t="e">
        <f>NA()</f>
        <v>#N/A</v>
      </c>
      <c r="E387" s="54">
        <v>5.3</v>
      </c>
      <c r="F387" s="54">
        <v>11.4</v>
      </c>
      <c r="H387" s="44"/>
    </row>
    <row r="388" spans="2:10" ht="12.75" hidden="1">
      <c r="B388" s="8" t="s">
        <v>344</v>
      </c>
      <c r="C388" s="8" t="e">
        <f>NA()</f>
        <v>#N/A</v>
      </c>
      <c r="D388" s="8" t="e">
        <f>NA()</f>
        <v>#N/A</v>
      </c>
      <c r="E388" s="54">
        <v>0</v>
      </c>
      <c r="F388" s="54">
        <v>0</v>
      </c>
      <c r="H388" s="44"/>
      <c r="I388" s="7"/>
      <c r="J388" s="7"/>
    </row>
    <row r="389" spans="2:10" ht="12" customHeight="1" hidden="1">
      <c r="B389" s="8" t="s">
        <v>345</v>
      </c>
      <c r="C389" s="8" t="e">
        <f>NA()</f>
        <v>#N/A</v>
      </c>
      <c r="D389" s="8" t="e">
        <f>NA()</f>
        <v>#N/A</v>
      </c>
      <c r="E389" s="54"/>
      <c r="F389" s="54">
        <v>0</v>
      </c>
      <c r="H389" s="44"/>
      <c r="I389" s="7"/>
      <c r="J389" s="7"/>
    </row>
    <row r="390" spans="2:10" ht="12.75" hidden="1">
      <c r="B390" s="303" t="s">
        <v>347</v>
      </c>
      <c r="C390" s="303"/>
      <c r="D390" s="303"/>
      <c r="E390" s="37"/>
      <c r="F390" s="37"/>
      <c r="G390" s="32"/>
      <c r="H390" s="153"/>
      <c r="I390" s="7"/>
      <c r="J390" s="7"/>
    </row>
    <row r="391" spans="2:10" ht="8.25" customHeight="1" hidden="1">
      <c r="B391" s="53"/>
      <c r="C391" s="53"/>
      <c r="D391" s="53"/>
      <c r="E391" s="53"/>
      <c r="F391" s="53"/>
      <c r="G391" s="47"/>
      <c r="H391" s="47"/>
      <c r="I391" s="7"/>
      <c r="J391" s="7"/>
    </row>
    <row r="392" spans="2:10" ht="10.5" customHeight="1" hidden="1">
      <c r="B392" s="44" t="s">
        <v>426</v>
      </c>
      <c r="C392" s="44"/>
      <c r="D392" s="44"/>
      <c r="E392" s="44"/>
      <c r="F392" s="44"/>
      <c r="H392" s="44"/>
      <c r="I392" s="7"/>
      <c r="J392" s="7"/>
    </row>
    <row r="393" spans="2:10" ht="12.75" hidden="1">
      <c r="B393" s="8" t="s">
        <v>336</v>
      </c>
      <c r="C393" s="8" t="s">
        <v>423</v>
      </c>
      <c r="D393" s="8" t="s">
        <v>337</v>
      </c>
      <c r="E393" s="8" t="s">
        <v>338</v>
      </c>
      <c r="F393" s="8" t="s">
        <v>339</v>
      </c>
      <c r="H393" s="44"/>
      <c r="I393" s="7"/>
      <c r="J393" s="7"/>
    </row>
    <row r="394" spans="2:10" ht="12.75" hidden="1">
      <c r="B394" s="8" t="s">
        <v>340</v>
      </c>
      <c r="C394" s="8">
        <v>0</v>
      </c>
      <c r="D394" s="8">
        <v>0</v>
      </c>
      <c r="E394" s="54">
        <v>2.6</v>
      </c>
      <c r="F394" s="54">
        <v>14.4</v>
      </c>
      <c r="H394" s="44"/>
      <c r="I394" s="7"/>
      <c r="J394" s="7"/>
    </row>
    <row r="395" spans="2:10" ht="12.75" hidden="1">
      <c r="B395" s="8" t="s">
        <v>341</v>
      </c>
      <c r="C395" s="8">
        <v>0</v>
      </c>
      <c r="D395" s="8">
        <v>0</v>
      </c>
      <c r="E395" s="54">
        <v>7.8</v>
      </c>
      <c r="F395" s="54">
        <v>20</v>
      </c>
      <c r="H395" s="44"/>
      <c r="I395" s="7"/>
      <c r="J395" s="7"/>
    </row>
    <row r="396" spans="2:10" ht="12.75" hidden="1">
      <c r="B396" s="8" t="s">
        <v>342</v>
      </c>
      <c r="C396" s="8">
        <v>0</v>
      </c>
      <c r="D396" s="55">
        <v>0</v>
      </c>
      <c r="E396" s="54">
        <v>84</v>
      </c>
      <c r="F396" s="54">
        <v>54.3</v>
      </c>
      <c r="H396" s="44"/>
      <c r="I396" s="7"/>
      <c r="J396" s="7"/>
    </row>
    <row r="397" spans="2:10" ht="12.75" hidden="1">
      <c r="B397" s="8" t="s">
        <v>343</v>
      </c>
      <c r="C397" s="8">
        <v>0</v>
      </c>
      <c r="D397" s="8">
        <v>0</v>
      </c>
      <c r="E397" s="54">
        <v>5.3</v>
      </c>
      <c r="F397" s="54">
        <v>11.4</v>
      </c>
      <c r="H397" s="44"/>
      <c r="I397" s="7"/>
      <c r="J397" s="7"/>
    </row>
    <row r="398" spans="2:10" ht="12.75" hidden="1">
      <c r="B398" s="8" t="s">
        <v>344</v>
      </c>
      <c r="C398" s="8">
        <v>0</v>
      </c>
      <c r="D398" s="8">
        <v>0</v>
      </c>
      <c r="E398" s="54">
        <v>0</v>
      </c>
      <c r="F398" s="54">
        <v>0</v>
      </c>
      <c r="H398" s="44"/>
      <c r="I398" s="7"/>
      <c r="J398" s="7"/>
    </row>
    <row r="399" spans="2:10" ht="11.25" customHeight="1" hidden="1">
      <c r="B399" s="8" t="s">
        <v>345</v>
      </c>
      <c r="C399" s="8">
        <v>0</v>
      </c>
      <c r="D399" s="8">
        <v>0</v>
      </c>
      <c r="E399" s="54"/>
      <c r="F399" s="54">
        <v>0</v>
      </c>
      <c r="H399" s="44"/>
      <c r="I399" s="7"/>
      <c r="J399" s="7"/>
    </row>
    <row r="400" spans="2:10" ht="11.25" customHeight="1" hidden="1">
      <c r="B400" s="303" t="s">
        <v>347</v>
      </c>
      <c r="C400" s="303"/>
      <c r="D400" s="303"/>
      <c r="E400" s="37"/>
      <c r="F400" s="37"/>
      <c r="G400" s="32"/>
      <c r="H400" s="153"/>
      <c r="I400" s="7"/>
      <c r="J400" s="7"/>
    </row>
    <row r="401" spans="2:10" ht="12" customHeight="1" hidden="1">
      <c r="B401" s="53"/>
      <c r="C401" s="53"/>
      <c r="D401" s="53"/>
      <c r="E401" s="53"/>
      <c r="F401" s="53"/>
      <c r="G401" s="47"/>
      <c r="H401" s="47"/>
      <c r="I401" s="7"/>
      <c r="J401" s="7"/>
    </row>
    <row r="402" spans="2:10" ht="12.75" hidden="1">
      <c r="B402" s="287" t="s">
        <v>260</v>
      </c>
      <c r="C402" s="287"/>
      <c r="D402" s="287"/>
      <c r="E402" s="287"/>
      <c r="F402" s="287"/>
      <c r="G402" s="287"/>
      <c r="H402" s="47"/>
      <c r="I402" s="7"/>
      <c r="J402" s="7"/>
    </row>
    <row r="403" spans="2:10" ht="13.5" hidden="1" thickBot="1">
      <c r="B403" s="251" t="s">
        <v>425</v>
      </c>
      <c r="C403" s="251"/>
      <c r="D403" s="251"/>
      <c r="E403" s="251"/>
      <c r="F403" s="251"/>
      <c r="G403" s="251"/>
      <c r="H403" s="47"/>
      <c r="I403" s="7"/>
      <c r="J403" s="7"/>
    </row>
    <row r="404" spans="2:10" ht="13.5" hidden="1" thickBot="1">
      <c r="B404" s="252" t="s">
        <v>323</v>
      </c>
      <c r="C404" s="253" t="s">
        <v>340</v>
      </c>
      <c r="D404" s="253" t="s">
        <v>341</v>
      </c>
      <c r="E404" s="253" t="s">
        <v>342</v>
      </c>
      <c r="F404" s="253" t="s">
        <v>348</v>
      </c>
      <c r="G404" s="253" t="s">
        <v>349</v>
      </c>
      <c r="H404" s="47"/>
      <c r="I404" s="7"/>
      <c r="J404" s="7"/>
    </row>
    <row r="405" spans="2:10" ht="13.5" hidden="1" thickBot="1">
      <c r="B405" s="254" t="s">
        <v>350</v>
      </c>
      <c r="C405" s="261">
        <v>2.8</v>
      </c>
      <c r="D405" s="261">
        <v>7.8</v>
      </c>
      <c r="E405" s="261">
        <v>84</v>
      </c>
      <c r="F405" s="261">
        <v>5.3</v>
      </c>
      <c r="G405" s="255">
        <v>1441</v>
      </c>
      <c r="H405" s="47"/>
      <c r="I405" s="7"/>
      <c r="J405" s="7"/>
    </row>
    <row r="406" spans="2:10" ht="13.5" hidden="1" thickBot="1">
      <c r="B406" s="254" t="s">
        <v>57</v>
      </c>
      <c r="C406" s="261">
        <v>14.4</v>
      </c>
      <c r="D406" s="261">
        <v>20</v>
      </c>
      <c r="E406" s="261">
        <v>54.3</v>
      </c>
      <c r="F406" s="261">
        <v>11.4</v>
      </c>
      <c r="G406" s="255">
        <v>2936</v>
      </c>
      <c r="H406" s="47"/>
      <c r="I406" s="7"/>
      <c r="J406" s="7"/>
    </row>
    <row r="407" spans="2:10" ht="13.5" hidden="1" thickBot="1">
      <c r="B407" s="254" t="s">
        <v>358</v>
      </c>
      <c r="C407" s="261"/>
      <c r="D407" s="261"/>
      <c r="E407" s="261"/>
      <c r="F407" s="261"/>
      <c r="G407" s="255"/>
      <c r="H407" s="47"/>
      <c r="I407" s="7"/>
      <c r="J407" s="7"/>
    </row>
    <row r="408" spans="2:10" ht="13.5" hidden="1" thickBot="1">
      <c r="B408" s="254" t="s">
        <v>351</v>
      </c>
      <c r="C408" s="261"/>
      <c r="D408" s="261"/>
      <c r="E408" s="261"/>
      <c r="F408" s="261"/>
      <c r="G408" s="255"/>
      <c r="H408" s="47"/>
      <c r="I408" s="7"/>
      <c r="J408" s="7"/>
    </row>
    <row r="409" spans="2:10" ht="13.5" hidden="1" thickBot="1">
      <c r="B409" s="254" t="s">
        <v>352</v>
      </c>
      <c r="C409" s="261"/>
      <c r="D409" s="261"/>
      <c r="E409" s="261"/>
      <c r="F409" s="261"/>
      <c r="G409" s="255"/>
      <c r="H409" s="47"/>
      <c r="I409" s="7"/>
      <c r="J409" s="7"/>
    </row>
    <row r="410" spans="2:10" ht="12.75" customHeight="1" hidden="1" thickBot="1">
      <c r="B410" s="254" t="s">
        <v>320</v>
      </c>
      <c r="C410" s="261"/>
      <c r="D410" s="261"/>
      <c r="E410" s="261"/>
      <c r="F410" s="261"/>
      <c r="G410" s="255"/>
      <c r="H410" s="47"/>
      <c r="I410" s="7"/>
      <c r="J410" s="7"/>
    </row>
    <row r="411" spans="2:10" ht="12.75" hidden="1">
      <c r="B411" s="288" t="s">
        <v>347</v>
      </c>
      <c r="C411" s="288"/>
      <c r="D411" s="288"/>
      <c r="E411" s="256"/>
      <c r="F411" s="257"/>
      <c r="G411" s="257"/>
      <c r="H411" s="47"/>
      <c r="I411" s="7"/>
      <c r="J411" s="7"/>
    </row>
    <row r="412" spans="2:10" ht="12.75" hidden="1">
      <c r="B412" s="53"/>
      <c r="C412" s="53"/>
      <c r="D412" s="53"/>
      <c r="E412" s="53"/>
      <c r="F412" s="53"/>
      <c r="G412" s="47"/>
      <c r="H412" s="47"/>
      <c r="I412" s="7"/>
      <c r="J412" s="7"/>
    </row>
    <row r="413" spans="2:10" ht="12.75" customHeight="1" hidden="1" thickBot="1">
      <c r="B413" s="5" t="s">
        <v>426</v>
      </c>
      <c r="C413" s="5"/>
      <c r="D413" s="5"/>
      <c r="E413" s="5"/>
      <c r="F413" s="5"/>
      <c r="G413" s="5"/>
      <c r="H413" s="5"/>
      <c r="I413" s="7"/>
      <c r="J413" s="7"/>
    </row>
    <row r="414" spans="2:10" ht="13.5" hidden="1" thickBot="1">
      <c r="B414" s="38" t="s">
        <v>323</v>
      </c>
      <c r="C414" s="39" t="s">
        <v>340</v>
      </c>
      <c r="D414" s="39" t="s">
        <v>341</v>
      </c>
      <c r="E414" s="39" t="s">
        <v>342</v>
      </c>
      <c r="F414" s="39" t="s">
        <v>348</v>
      </c>
      <c r="G414" s="154" t="s">
        <v>349</v>
      </c>
      <c r="I414" s="7"/>
      <c r="J414" s="7"/>
    </row>
    <row r="415" spans="2:10" ht="13.5" hidden="1" thickBot="1">
      <c r="B415" s="2" t="s">
        <v>350</v>
      </c>
      <c r="C415" s="3">
        <v>13</v>
      </c>
      <c r="D415" s="3">
        <v>30</v>
      </c>
      <c r="E415" s="3">
        <v>424</v>
      </c>
      <c r="F415" s="3">
        <v>24</v>
      </c>
      <c r="G415" s="24">
        <v>491</v>
      </c>
      <c r="I415" s="7"/>
      <c r="J415" s="7"/>
    </row>
    <row r="416" spans="2:10" ht="13.5" hidden="1" thickBot="1">
      <c r="B416" s="2" t="s">
        <v>353</v>
      </c>
      <c r="C416" s="3">
        <v>6</v>
      </c>
      <c r="D416" s="3">
        <v>9</v>
      </c>
      <c r="E416" s="3">
        <v>11</v>
      </c>
      <c r="F416" s="3">
        <v>5</v>
      </c>
      <c r="G416" s="24">
        <v>31</v>
      </c>
      <c r="I416" s="7"/>
      <c r="J416" s="7"/>
    </row>
    <row r="417" spans="2:10" ht="15" customHeight="1" hidden="1" thickBot="1">
      <c r="B417" s="2" t="s">
        <v>354</v>
      </c>
      <c r="C417" s="3">
        <v>142</v>
      </c>
      <c r="D417" s="3">
        <v>26</v>
      </c>
      <c r="E417" s="3">
        <v>149</v>
      </c>
      <c r="F417" s="3">
        <v>25</v>
      </c>
      <c r="G417" s="24">
        <v>342</v>
      </c>
      <c r="I417" s="7"/>
      <c r="J417" s="7"/>
    </row>
    <row r="418" spans="2:10" ht="13.5" hidden="1" thickBot="1">
      <c r="B418" s="2" t="s">
        <v>355</v>
      </c>
      <c r="C418" s="3">
        <v>27</v>
      </c>
      <c r="D418" s="3">
        <v>66</v>
      </c>
      <c r="E418" s="3">
        <v>6</v>
      </c>
      <c r="F418" s="3">
        <v>5</v>
      </c>
      <c r="G418" s="24">
        <v>104</v>
      </c>
      <c r="I418" s="7"/>
      <c r="J418" s="7"/>
    </row>
    <row r="419" spans="2:10" ht="13.5" hidden="1" thickBot="1">
      <c r="B419" s="2" t="s">
        <v>356</v>
      </c>
      <c r="C419" s="3">
        <v>6</v>
      </c>
      <c r="D419" s="3">
        <v>15</v>
      </c>
      <c r="E419" s="3">
        <v>54</v>
      </c>
      <c r="F419" s="3">
        <v>9</v>
      </c>
      <c r="G419" s="24">
        <v>84</v>
      </c>
      <c r="I419" s="7"/>
      <c r="J419" s="7"/>
    </row>
    <row r="420" spans="2:10" ht="12.75" customHeight="1" hidden="1" thickBot="1">
      <c r="B420" s="2" t="s">
        <v>357</v>
      </c>
      <c r="C420" s="3">
        <v>3</v>
      </c>
      <c r="D420" s="3">
        <v>0</v>
      </c>
      <c r="E420" s="3">
        <v>66</v>
      </c>
      <c r="F420" s="3">
        <v>3</v>
      </c>
      <c r="G420" s="24">
        <v>72</v>
      </c>
      <c r="I420" s="7"/>
      <c r="J420" s="7"/>
    </row>
    <row r="421" spans="2:10" ht="13.5" hidden="1" thickBot="1">
      <c r="B421" s="2" t="s">
        <v>57</v>
      </c>
      <c r="C421" s="3">
        <f>SUM(C416:C420)</f>
        <v>184</v>
      </c>
      <c r="D421" s="3">
        <f>SUM(D416:D420)</f>
        <v>116</v>
      </c>
      <c r="E421" s="3">
        <f>SUM(E416:E420)</f>
        <v>286</v>
      </c>
      <c r="F421" s="3">
        <f>SUM(F416:F420)</f>
        <v>47</v>
      </c>
      <c r="G421" s="3">
        <f>SUM(G416:G420)</f>
        <v>633</v>
      </c>
      <c r="I421" s="7"/>
      <c r="J421" s="7"/>
    </row>
    <row r="422" spans="2:10" ht="13.5" hidden="1" thickBot="1">
      <c r="B422" s="2" t="s">
        <v>358</v>
      </c>
      <c r="C422" s="3">
        <v>2</v>
      </c>
      <c r="D422" s="3">
        <v>2</v>
      </c>
      <c r="E422" s="3">
        <v>63</v>
      </c>
      <c r="F422" s="3">
        <v>1</v>
      </c>
      <c r="G422" s="24">
        <v>68</v>
      </c>
      <c r="I422" s="7"/>
      <c r="J422" s="7"/>
    </row>
    <row r="423" spans="2:10" ht="13.5" hidden="1" thickBot="1">
      <c r="B423" s="2" t="s">
        <v>351</v>
      </c>
      <c r="C423" s="3">
        <v>4</v>
      </c>
      <c r="D423" s="3">
        <v>15</v>
      </c>
      <c r="E423" s="3">
        <v>337</v>
      </c>
      <c r="F423" s="3">
        <v>5</v>
      </c>
      <c r="G423" s="24">
        <v>361</v>
      </c>
      <c r="I423" s="7"/>
      <c r="J423" s="7"/>
    </row>
    <row r="424" spans="2:10" ht="13.5" hidden="1" thickBot="1">
      <c r="B424" s="2" t="s">
        <v>352</v>
      </c>
      <c r="C424" s="3">
        <v>3</v>
      </c>
      <c r="D424" s="3">
        <v>2</v>
      </c>
      <c r="E424" s="3">
        <v>22</v>
      </c>
      <c r="F424" s="3">
        <v>6</v>
      </c>
      <c r="G424" s="24">
        <v>33</v>
      </c>
      <c r="I424" s="7"/>
      <c r="J424" s="7"/>
    </row>
    <row r="425" spans="2:10" ht="13.5" hidden="1" thickBot="1">
      <c r="B425" s="2" t="s">
        <v>320</v>
      </c>
      <c r="C425" s="3">
        <v>1</v>
      </c>
      <c r="D425" s="3">
        <v>3</v>
      </c>
      <c r="E425" s="3">
        <v>10</v>
      </c>
      <c r="F425" s="3">
        <v>3</v>
      </c>
      <c r="G425" s="24">
        <v>17</v>
      </c>
      <c r="I425" s="7"/>
      <c r="J425" s="7"/>
    </row>
    <row r="426" spans="2:10" ht="13.5" hidden="1" thickBot="1">
      <c r="B426" s="38" t="s">
        <v>349</v>
      </c>
      <c r="C426" s="40">
        <v>209</v>
      </c>
      <c r="D426" s="40">
        <v>182</v>
      </c>
      <c r="E426" s="40">
        <v>1163</v>
      </c>
      <c r="F426" s="40">
        <v>87</v>
      </c>
      <c r="G426" s="155">
        <v>1641</v>
      </c>
      <c r="I426" s="7"/>
      <c r="J426" s="7"/>
    </row>
    <row r="427" spans="2:10" ht="0.75" customHeight="1" hidden="1">
      <c r="B427" s="258"/>
      <c r="C427" s="259"/>
      <c r="D427" s="259"/>
      <c r="E427" s="259"/>
      <c r="F427" s="259"/>
      <c r="G427" s="259"/>
      <c r="I427" s="7"/>
      <c r="J427" s="7"/>
    </row>
    <row r="428" spans="2:10" ht="12.75" hidden="1">
      <c r="B428" s="258" t="s">
        <v>426</v>
      </c>
      <c r="C428" s="259"/>
      <c r="D428" s="259"/>
      <c r="E428" s="259"/>
      <c r="F428" s="259"/>
      <c r="G428" s="259"/>
      <c r="I428" s="7"/>
      <c r="J428" s="7"/>
    </row>
    <row r="429" spans="2:10" ht="13.5" hidden="1" thickBot="1">
      <c r="B429" s="38" t="s">
        <v>323</v>
      </c>
      <c r="C429" s="39" t="s">
        <v>340</v>
      </c>
      <c r="D429" s="39" t="s">
        <v>341</v>
      </c>
      <c r="E429" s="39" t="s">
        <v>342</v>
      </c>
      <c r="F429" s="39" t="s">
        <v>348</v>
      </c>
      <c r="G429" s="154" t="s">
        <v>349</v>
      </c>
      <c r="I429" s="7"/>
      <c r="J429" s="7"/>
    </row>
    <row r="430" spans="2:10" ht="13.5" hidden="1" thickBot="1">
      <c r="B430" s="2" t="s">
        <v>350</v>
      </c>
      <c r="C430" s="260">
        <f>13/G430*100</f>
        <v>2.6476578411405294</v>
      </c>
      <c r="D430" s="260">
        <f>30/G430*100</f>
        <v>6.109979633401222</v>
      </c>
      <c r="E430" s="260">
        <f>424/G430*100</f>
        <v>86.35437881873727</v>
      </c>
      <c r="F430" s="260">
        <f>24/G430*100</f>
        <v>4.887983706720977</v>
      </c>
      <c r="G430" s="24">
        <v>491</v>
      </c>
      <c r="I430" s="7"/>
      <c r="J430" s="7"/>
    </row>
    <row r="431" spans="2:10" ht="13.5" hidden="1" thickBot="1">
      <c r="B431" s="2" t="s">
        <v>57</v>
      </c>
      <c r="C431" s="260">
        <f>C421/G421*100</f>
        <v>29.067930489731435</v>
      </c>
      <c r="D431" s="260">
        <f>D421/G421*100</f>
        <v>18.325434439178515</v>
      </c>
      <c r="E431" s="260">
        <f>E421/G421*100</f>
        <v>45.18167456556082</v>
      </c>
      <c r="F431" s="260">
        <f>F421/G421*100</f>
        <v>7.424960505529225</v>
      </c>
      <c r="G431" s="24">
        <v>633</v>
      </c>
      <c r="I431" s="7"/>
      <c r="J431" s="7"/>
    </row>
    <row r="432" spans="2:10" ht="13.5" hidden="1" thickBot="1">
      <c r="B432" s="2" t="s">
        <v>358</v>
      </c>
      <c r="C432" s="260">
        <v>2</v>
      </c>
      <c r="D432" s="260">
        <v>2</v>
      </c>
      <c r="E432" s="260">
        <v>63</v>
      </c>
      <c r="F432" s="260">
        <v>1</v>
      </c>
      <c r="G432" s="24">
        <v>68</v>
      </c>
      <c r="I432" s="7"/>
      <c r="J432" s="7"/>
    </row>
    <row r="433" spans="2:10" ht="13.5" hidden="1" thickBot="1">
      <c r="B433" s="2" t="s">
        <v>351</v>
      </c>
      <c r="C433" s="260">
        <v>4</v>
      </c>
      <c r="D433" s="260">
        <v>15</v>
      </c>
      <c r="E433" s="260">
        <v>337</v>
      </c>
      <c r="F433" s="260">
        <v>5</v>
      </c>
      <c r="G433" s="24">
        <v>361</v>
      </c>
      <c r="I433" s="7"/>
      <c r="J433" s="7"/>
    </row>
    <row r="434" spans="2:10" ht="13.5" hidden="1" thickBot="1">
      <c r="B434" s="2" t="s">
        <v>352</v>
      </c>
      <c r="C434" s="260">
        <v>3</v>
      </c>
      <c r="D434" s="260">
        <v>2</v>
      </c>
      <c r="E434" s="260">
        <v>22</v>
      </c>
      <c r="F434" s="260">
        <v>6</v>
      </c>
      <c r="G434" s="24">
        <v>33</v>
      </c>
      <c r="I434" s="7"/>
      <c r="J434" s="7"/>
    </row>
    <row r="435" spans="2:10" ht="12" customHeight="1" hidden="1" thickBot="1">
      <c r="B435" s="2" t="s">
        <v>320</v>
      </c>
      <c r="C435" s="260">
        <v>1</v>
      </c>
      <c r="D435" s="260">
        <v>3</v>
      </c>
      <c r="E435" s="260">
        <v>10</v>
      </c>
      <c r="F435" s="260">
        <v>3</v>
      </c>
      <c r="G435" s="24">
        <v>17</v>
      </c>
      <c r="I435" s="7"/>
      <c r="J435" s="7"/>
    </row>
    <row r="436" spans="2:10" ht="12" customHeight="1" hidden="1">
      <c r="B436" s="47"/>
      <c r="C436" s="166"/>
      <c r="D436" s="166"/>
      <c r="E436" s="166"/>
      <c r="F436" s="166"/>
      <c r="G436" s="166"/>
      <c r="I436" s="7"/>
      <c r="J436" s="7"/>
    </row>
    <row r="437" spans="2:10" ht="12.75" hidden="1">
      <c r="B437" s="304" t="s">
        <v>359</v>
      </c>
      <c r="C437" s="304"/>
      <c r="D437" s="304"/>
      <c r="E437" s="56"/>
      <c r="F437" s="6"/>
      <c r="G437" s="13"/>
      <c r="H437" s="13"/>
      <c r="I437" s="7"/>
      <c r="J437" s="7"/>
    </row>
    <row r="438" spans="2:10" ht="9.75" customHeight="1" hidden="1">
      <c r="B438" s="56"/>
      <c r="C438" s="56"/>
      <c r="D438" s="56"/>
      <c r="E438" s="56"/>
      <c r="F438" s="6"/>
      <c r="G438" s="13"/>
      <c r="H438" s="13"/>
      <c r="I438" s="7"/>
      <c r="J438" s="7"/>
    </row>
    <row r="439" spans="1:10" ht="12.75" hidden="1">
      <c r="A439" s="156"/>
      <c r="B439" s="156" t="s">
        <v>336</v>
      </c>
      <c r="C439" s="156" t="s">
        <v>423</v>
      </c>
      <c r="D439" s="156" t="s">
        <v>337</v>
      </c>
      <c r="E439" s="156" t="s">
        <v>338</v>
      </c>
      <c r="F439" s="156" t="s">
        <v>339</v>
      </c>
      <c r="G439" s="32"/>
      <c r="I439" s="7"/>
      <c r="J439" s="7"/>
    </row>
    <row r="440" spans="1:10" ht="12.75" hidden="1">
      <c r="A440" s="31">
        <v>1</v>
      </c>
      <c r="B440" s="37" t="str">
        <f>INDEX(B375:B380,$A$440)</f>
        <v>African American</v>
      </c>
      <c r="C440" s="37">
        <f>INDEX(C375:C380,$A$440)</f>
        <v>30</v>
      </c>
      <c r="D440" s="37">
        <f>INDEX(D375:D380,$A$440)</f>
        <v>422</v>
      </c>
      <c r="E440" s="158">
        <f>INDEX(E375:E380,$A$440)</f>
        <v>2.5</v>
      </c>
      <c r="F440" s="158">
        <f>INDEX(F375:F380,$A$440)</f>
        <v>14.4</v>
      </c>
      <c r="G440" s="31">
        <v>2005</v>
      </c>
      <c r="I440" s="7"/>
      <c r="J440" s="7"/>
    </row>
    <row r="441" spans="1:10" ht="12.75" hidden="1">
      <c r="A441" s="262"/>
      <c r="B441" s="37" t="str">
        <f>INDEX(B384:B389,$A$440)</f>
        <v>African American</v>
      </c>
      <c r="C441" s="37" t="e">
        <f>INDEX(C384:C389,$A$440)</f>
        <v>#N/A</v>
      </c>
      <c r="D441" s="37" t="e">
        <f>INDEX(D384:D389,$A$440)</f>
        <v>#N/A</v>
      </c>
      <c r="E441" s="37">
        <f>INDEX(E384:E389,$A$440)</f>
        <v>2.8</v>
      </c>
      <c r="F441" s="158">
        <f>INDEX(F384:F389,$A$440)</f>
        <v>14.4</v>
      </c>
      <c r="G441" s="31">
        <v>2004</v>
      </c>
      <c r="I441" s="7"/>
      <c r="J441" s="7"/>
    </row>
    <row r="442" spans="2:8" ht="12.75" hidden="1">
      <c r="B442" s="56"/>
      <c r="C442" s="56"/>
      <c r="D442" s="56"/>
      <c r="E442" s="56"/>
      <c r="F442" s="6"/>
      <c r="G442" s="13"/>
      <c r="H442" s="13"/>
    </row>
    <row r="443" spans="2:8" ht="12.75">
      <c r="B443" s="56"/>
      <c r="C443" s="56"/>
      <c r="D443" s="56"/>
      <c r="E443" s="56"/>
      <c r="F443" s="6"/>
      <c r="G443" s="13"/>
      <c r="H443" s="13"/>
    </row>
    <row r="444" spans="2:8" ht="12.75">
      <c r="B444" s="56"/>
      <c r="C444" s="56"/>
      <c r="D444" s="56"/>
      <c r="E444" s="56"/>
      <c r="F444" s="6"/>
      <c r="G444" s="13"/>
      <c r="H444" s="13"/>
    </row>
    <row r="445" spans="2:8" ht="12.75">
      <c r="B445" s="56"/>
      <c r="C445" s="56"/>
      <c r="D445" s="56"/>
      <c r="E445" s="56"/>
      <c r="F445" s="6"/>
      <c r="G445" s="13"/>
      <c r="H445" s="13"/>
    </row>
    <row r="446" spans="2:8" ht="12.75">
      <c r="B446" s="56"/>
      <c r="C446" s="56"/>
      <c r="D446" s="56"/>
      <c r="E446" s="56"/>
      <c r="F446" s="6"/>
      <c r="G446" s="13"/>
      <c r="H446" s="13"/>
    </row>
    <row r="447" spans="2:8" ht="12.75">
      <c r="B447" s="56"/>
      <c r="C447" s="56"/>
      <c r="D447" s="56"/>
      <c r="E447" s="56"/>
      <c r="F447" s="6"/>
      <c r="G447" s="13"/>
      <c r="H447" s="13"/>
    </row>
    <row r="448" spans="2:8" ht="12.75">
      <c r="B448" s="56"/>
      <c r="C448" s="56"/>
      <c r="D448" s="56"/>
      <c r="E448" s="56"/>
      <c r="F448" s="6"/>
      <c r="G448" s="13"/>
      <c r="H448" s="13"/>
    </row>
    <row r="449" spans="2:8" ht="12.75">
      <c r="B449" s="56"/>
      <c r="C449" s="56"/>
      <c r="D449" s="56"/>
      <c r="E449" s="56"/>
      <c r="F449" s="6"/>
      <c r="G449" s="13"/>
      <c r="H449" s="13"/>
    </row>
    <row r="450" spans="2:8" ht="12.75">
      <c r="B450" s="56"/>
      <c r="C450" s="56"/>
      <c r="D450" s="56"/>
      <c r="E450" s="56"/>
      <c r="F450" s="6"/>
      <c r="G450" s="13"/>
      <c r="H450" s="13"/>
    </row>
    <row r="451" spans="2:8" ht="12.75">
      <c r="B451" s="56"/>
      <c r="C451" s="56"/>
      <c r="D451" s="56"/>
      <c r="E451" s="56"/>
      <c r="F451" s="6"/>
      <c r="G451" s="13"/>
      <c r="H451" s="13"/>
    </row>
    <row r="452" spans="2:8" ht="12.75">
      <c r="B452" s="56"/>
      <c r="C452" s="56"/>
      <c r="D452" s="56"/>
      <c r="E452" s="56"/>
      <c r="F452" s="6"/>
      <c r="G452" s="13"/>
      <c r="H452" s="13"/>
    </row>
    <row r="453" spans="2:8" ht="12.75">
      <c r="B453" s="56"/>
      <c r="C453" s="56"/>
      <c r="D453" s="56"/>
      <c r="E453" s="56"/>
      <c r="F453" s="6"/>
      <c r="G453" s="13"/>
      <c r="H453" s="13"/>
    </row>
    <row r="454" spans="2:8" ht="12.75">
      <c r="B454" s="56"/>
      <c r="C454" s="56"/>
      <c r="D454" s="56"/>
      <c r="E454" s="56"/>
      <c r="F454" s="6"/>
      <c r="G454" s="13"/>
      <c r="H454" s="13"/>
    </row>
    <row r="455" spans="2:8" ht="12.75">
      <c r="B455" s="56"/>
      <c r="C455" s="56"/>
      <c r="D455" s="56"/>
      <c r="E455" s="56"/>
      <c r="F455" s="6"/>
      <c r="G455" s="13"/>
      <c r="H455" s="13"/>
    </row>
    <row r="456" spans="2:8" ht="12.75">
      <c r="B456" s="56"/>
      <c r="C456" s="56"/>
      <c r="D456" s="56"/>
      <c r="E456" s="56"/>
      <c r="F456" s="6"/>
      <c r="G456" s="13"/>
      <c r="H456" s="13"/>
    </row>
    <row r="457" spans="2:8" ht="12.75">
      <c r="B457" s="56"/>
      <c r="C457" s="56"/>
      <c r="D457" s="56"/>
      <c r="E457" s="56"/>
      <c r="F457" s="6"/>
      <c r="G457" s="13"/>
      <c r="H457" s="13"/>
    </row>
    <row r="458" spans="2:8" ht="12.75">
      <c r="B458" s="56"/>
      <c r="C458" s="56"/>
      <c r="D458" s="56"/>
      <c r="E458" s="56"/>
      <c r="F458" s="6"/>
      <c r="G458" s="13"/>
      <c r="H458" s="13"/>
    </row>
    <row r="459" spans="2:8" ht="12.75">
      <c r="B459" s="56"/>
      <c r="C459" s="56"/>
      <c r="D459" s="56"/>
      <c r="E459" s="56"/>
      <c r="F459" s="6"/>
      <c r="G459" s="13"/>
      <c r="H459" s="13"/>
    </row>
    <row r="460" spans="2:8" ht="12.75">
      <c r="B460" s="56"/>
      <c r="C460" s="56"/>
      <c r="D460" s="56"/>
      <c r="E460" s="56"/>
      <c r="F460" s="6"/>
      <c r="G460" s="13"/>
      <c r="H460" s="13"/>
    </row>
    <row r="461" spans="2:8" ht="12.75">
      <c r="B461" s="56"/>
      <c r="C461" s="56"/>
      <c r="D461" s="56"/>
      <c r="E461" s="56"/>
      <c r="F461" s="6"/>
      <c r="G461" s="13"/>
      <c r="H461" s="13"/>
    </row>
    <row r="462" spans="2:8" ht="12.75">
      <c r="B462" s="56"/>
      <c r="C462" s="56"/>
      <c r="D462" s="56"/>
      <c r="E462" s="56"/>
      <c r="F462" s="6"/>
      <c r="G462" s="13"/>
      <c r="H462" s="13"/>
    </row>
    <row r="463" spans="2:8" ht="12.75">
      <c r="B463" s="56"/>
      <c r="C463" s="56"/>
      <c r="D463" s="56"/>
      <c r="E463" s="56"/>
      <c r="F463" s="6"/>
      <c r="G463" s="13"/>
      <c r="H463" s="13"/>
    </row>
    <row r="464" spans="2:8" ht="12.75">
      <c r="B464" s="305" t="s">
        <v>347</v>
      </c>
      <c r="C464" s="305"/>
      <c r="D464" s="305"/>
      <c r="E464" s="53"/>
      <c r="F464" s="6"/>
      <c r="G464" s="13"/>
      <c r="H464" s="13"/>
    </row>
    <row r="465" spans="2:8" ht="12.75">
      <c r="B465" s="241"/>
      <c r="C465" s="241"/>
      <c r="D465" s="241"/>
      <c r="E465" s="53"/>
      <c r="F465" s="6"/>
      <c r="G465" s="13"/>
      <c r="H465" s="13"/>
    </row>
    <row r="466" spans="2:8" ht="14.25" customHeight="1" hidden="1">
      <c r="B466" s="298" t="s">
        <v>259</v>
      </c>
      <c r="C466" s="298"/>
      <c r="D466" s="298"/>
      <c r="E466" s="298"/>
      <c r="F466" s="298"/>
      <c r="G466" s="298"/>
      <c r="H466" s="13"/>
    </row>
    <row r="467" spans="1:8" ht="15" customHeight="1" hidden="1">
      <c r="A467" s="8"/>
      <c r="B467" s="160" t="s">
        <v>323</v>
      </c>
      <c r="C467" s="160" t="s">
        <v>340</v>
      </c>
      <c r="D467" s="160" t="s">
        <v>341</v>
      </c>
      <c r="E467" s="37" t="s">
        <v>342</v>
      </c>
      <c r="F467" s="37" t="s">
        <v>348</v>
      </c>
      <c r="G467" s="245"/>
      <c r="H467" s="13"/>
    </row>
    <row r="468" spans="1:8" ht="12.75" customHeight="1" hidden="1">
      <c r="A468" s="8">
        <v>2</v>
      </c>
      <c r="B468" s="160" t="str">
        <f>INDEX(B430:B435,$A$468)</f>
        <v>Dallas County Community College District </v>
      </c>
      <c r="C468" s="161">
        <f>INDEX(C430:C435,$A$468)</f>
        <v>29.067930489731435</v>
      </c>
      <c r="D468" s="161">
        <f>INDEX(D430:D435,$A$468)</f>
        <v>18.325434439178515</v>
      </c>
      <c r="E468" s="161">
        <f>INDEX(E430:E435,$A$468)</f>
        <v>45.18167456556082</v>
      </c>
      <c r="F468" s="161">
        <f>INDEX(F430:F435,$A$468)</f>
        <v>7.424960505529225</v>
      </c>
      <c r="G468" s="32">
        <v>2003</v>
      </c>
      <c r="H468" s="13"/>
    </row>
    <row r="469" spans="1:8" ht="14.25" customHeight="1" hidden="1">
      <c r="A469" s="8"/>
      <c r="B469" s="160" t="str">
        <f>INDEX(B405:B410,$A$468)</f>
        <v>Dallas County Community College District </v>
      </c>
      <c r="C469" s="161">
        <f>INDEX(C405:C410,$A$468)</f>
        <v>14.4</v>
      </c>
      <c r="D469" s="161">
        <f>INDEX(D405:D410,$A$468)</f>
        <v>20</v>
      </c>
      <c r="E469" s="161">
        <f>INDEX(E405:E410,$A$468)</f>
        <v>54.3</v>
      </c>
      <c r="F469" s="161">
        <f>INDEX(F405:F410,$A$468)</f>
        <v>11.4</v>
      </c>
      <c r="G469" s="32">
        <v>2004</v>
      </c>
      <c r="H469" s="13"/>
    </row>
    <row r="470" spans="2:8" ht="64.5" customHeight="1">
      <c r="B470" s="306" t="s">
        <v>188</v>
      </c>
      <c r="C470" s="311"/>
      <c r="D470" s="311"/>
      <c r="E470" s="311"/>
      <c r="F470" s="311"/>
      <c r="G470" s="311"/>
      <c r="H470" s="311"/>
    </row>
    <row r="471" spans="2:8" ht="12.75">
      <c r="B471" s="53"/>
      <c r="C471" s="53"/>
      <c r="D471" s="53"/>
      <c r="E471" s="53"/>
      <c r="F471" s="6"/>
      <c r="G471" s="13"/>
      <c r="H471" s="13"/>
    </row>
    <row r="472" spans="2:8" ht="15.75">
      <c r="B472" s="355" t="s">
        <v>46</v>
      </c>
      <c r="C472" s="356"/>
      <c r="D472" s="356"/>
      <c r="E472" s="356"/>
      <c r="F472" s="356"/>
      <c r="G472" s="356"/>
      <c r="H472" s="356"/>
    </row>
    <row r="473" spans="2:8" ht="12.75" customHeight="1">
      <c r="B473" s="225"/>
      <c r="C473" s="226"/>
      <c r="D473" s="226"/>
      <c r="E473" s="226"/>
      <c r="F473" s="226"/>
      <c r="G473" s="226"/>
      <c r="H473" s="226"/>
    </row>
    <row r="474" spans="2:8" ht="33" customHeight="1">
      <c r="B474" s="321" t="s">
        <v>466</v>
      </c>
      <c r="C474" s="322"/>
      <c r="D474" s="322"/>
      <c r="E474" s="322"/>
      <c r="F474" s="322"/>
      <c r="G474" s="322"/>
      <c r="H474" s="322"/>
    </row>
    <row r="475" spans="2:8" ht="12.75" customHeight="1">
      <c r="B475" s="221"/>
      <c r="C475" s="227"/>
      <c r="D475" s="227"/>
      <c r="E475" s="227"/>
      <c r="F475" s="227"/>
      <c r="G475" s="227"/>
      <c r="H475" s="227"/>
    </row>
    <row r="476" spans="2:8" ht="75" customHeight="1">
      <c r="B476" s="315" t="s">
        <v>28</v>
      </c>
      <c r="C476" s="315"/>
      <c r="D476" s="315"/>
      <c r="E476" s="315"/>
      <c r="F476" s="315"/>
      <c r="G476" s="315"/>
      <c r="H476" s="315"/>
    </row>
    <row r="477" spans="2:8" ht="12.75" customHeight="1">
      <c r="B477" s="221"/>
      <c r="C477" s="227"/>
      <c r="D477" s="227"/>
      <c r="E477" s="227"/>
      <c r="F477" s="227"/>
      <c r="G477" s="227"/>
      <c r="H477" s="227"/>
    </row>
    <row r="478" spans="2:8" ht="17.25" customHeight="1">
      <c r="B478" s="349" t="s">
        <v>160</v>
      </c>
      <c r="C478" s="53"/>
      <c r="D478" s="53"/>
      <c r="E478" s="6"/>
      <c r="F478" s="13"/>
      <c r="G478" s="13"/>
      <c r="H478" s="13"/>
    </row>
    <row r="479" spans="2:8" ht="12.75" hidden="1">
      <c r="B479" s="53"/>
      <c r="C479" s="53"/>
      <c r="D479" s="53"/>
      <c r="E479" s="6"/>
      <c r="F479" s="13"/>
      <c r="G479" s="13"/>
      <c r="H479" s="13"/>
    </row>
    <row r="480" spans="2:8" ht="12.75" hidden="1">
      <c r="B480" s="100" t="s">
        <v>64</v>
      </c>
      <c r="C480" s="64"/>
      <c r="D480" s="64"/>
      <c r="E480" s="64"/>
      <c r="F480" s="64"/>
      <c r="G480" s="13"/>
      <c r="H480" s="13"/>
    </row>
    <row r="481" spans="2:8" ht="10.5" customHeight="1" hidden="1" thickBot="1">
      <c r="B481" s="81"/>
      <c r="C481" s="81"/>
      <c r="D481" s="81"/>
      <c r="E481" s="81"/>
      <c r="F481" s="81"/>
      <c r="G481" s="13"/>
      <c r="H481" s="13"/>
    </row>
    <row r="482" spans="2:8" ht="26.25" hidden="1" thickBot="1">
      <c r="B482" s="82" t="s">
        <v>323</v>
      </c>
      <c r="C482" s="83" t="s">
        <v>325</v>
      </c>
      <c r="D482" s="83" t="s">
        <v>326</v>
      </c>
      <c r="E482" s="83" t="s">
        <v>327</v>
      </c>
      <c r="F482" s="83" t="s">
        <v>65</v>
      </c>
      <c r="G482" s="13"/>
      <c r="H482" s="13"/>
    </row>
    <row r="483" spans="2:8" ht="13.5" hidden="1" thickBot="1">
      <c r="B483" s="84" t="s">
        <v>394</v>
      </c>
      <c r="C483" s="85">
        <v>63</v>
      </c>
      <c r="D483" s="85">
        <v>54</v>
      </c>
      <c r="E483" s="86">
        <v>45</v>
      </c>
      <c r="F483" s="86">
        <v>36</v>
      </c>
      <c r="G483" s="13"/>
      <c r="H483" s="13"/>
    </row>
    <row r="484" spans="2:8" ht="13.5" hidden="1" thickBot="1">
      <c r="B484" s="84" t="s">
        <v>452</v>
      </c>
      <c r="C484" s="85">
        <v>61</v>
      </c>
      <c r="D484" s="85">
        <v>69</v>
      </c>
      <c r="E484" s="86">
        <v>45</v>
      </c>
      <c r="F484" s="86">
        <v>48</v>
      </c>
      <c r="G484" s="13"/>
      <c r="H484" s="13"/>
    </row>
    <row r="485" spans="2:8" ht="13.5" hidden="1" thickBot="1">
      <c r="B485" s="84" t="s">
        <v>66</v>
      </c>
      <c r="C485" s="85">
        <v>69</v>
      </c>
      <c r="D485" s="85">
        <v>49</v>
      </c>
      <c r="E485" s="86">
        <v>32</v>
      </c>
      <c r="F485" s="86">
        <v>46</v>
      </c>
      <c r="G485" s="13"/>
      <c r="H485" s="13"/>
    </row>
    <row r="486" spans="2:8" ht="13.5" hidden="1" thickBot="1">
      <c r="B486" s="84" t="s">
        <v>67</v>
      </c>
      <c r="C486" s="85">
        <v>79</v>
      </c>
      <c r="D486" s="85">
        <v>74</v>
      </c>
      <c r="E486" s="86">
        <v>64</v>
      </c>
      <c r="F486" s="86">
        <v>68</v>
      </c>
      <c r="G486" s="13"/>
      <c r="H486" s="13"/>
    </row>
    <row r="487" spans="2:8" ht="13.5" hidden="1" thickBot="1">
      <c r="B487" s="84" t="s">
        <v>68</v>
      </c>
      <c r="C487" s="85">
        <v>64</v>
      </c>
      <c r="D487" s="85">
        <v>57</v>
      </c>
      <c r="E487" s="86">
        <v>41</v>
      </c>
      <c r="F487" s="86">
        <v>46</v>
      </c>
      <c r="G487" s="13"/>
      <c r="H487" s="13"/>
    </row>
    <row r="488" spans="2:8" ht="12.75" hidden="1">
      <c r="B488" s="301" t="s">
        <v>69</v>
      </c>
      <c r="C488" s="301"/>
      <c r="D488" s="301"/>
      <c r="E488" s="301"/>
      <c r="F488" s="301"/>
      <c r="G488" s="13"/>
      <c r="H488" s="13"/>
    </row>
    <row r="489" spans="2:8" ht="13.5" hidden="1" thickBot="1">
      <c r="B489" s="87"/>
      <c r="C489" s="87"/>
      <c r="D489" s="87"/>
      <c r="E489" s="87"/>
      <c r="F489" s="87"/>
      <c r="G489" s="13"/>
      <c r="H489" s="13"/>
    </row>
    <row r="490" spans="2:8" ht="26.25" hidden="1" thickBot="1">
      <c r="B490" s="88" t="s">
        <v>323</v>
      </c>
      <c r="C490" s="89" t="s">
        <v>325</v>
      </c>
      <c r="D490" s="89" t="s">
        <v>326</v>
      </c>
      <c r="E490" s="89" t="s">
        <v>327</v>
      </c>
      <c r="F490" s="89" t="s">
        <v>65</v>
      </c>
      <c r="G490" s="13"/>
      <c r="H490" s="13"/>
    </row>
    <row r="491" spans="2:8" ht="13.5" hidden="1" thickBot="1">
      <c r="B491" s="90" t="s">
        <v>394</v>
      </c>
      <c r="C491" s="91">
        <v>69</v>
      </c>
      <c r="D491" s="91">
        <v>57</v>
      </c>
      <c r="E491" s="92">
        <v>44</v>
      </c>
      <c r="F491" s="92">
        <v>48</v>
      </c>
      <c r="G491" s="13"/>
      <c r="H491" s="13"/>
    </row>
    <row r="492" spans="2:8" ht="13.5" hidden="1" thickBot="1">
      <c r="B492" s="90" t="s">
        <v>452</v>
      </c>
      <c r="C492" s="91">
        <v>59</v>
      </c>
      <c r="D492" s="91">
        <v>54</v>
      </c>
      <c r="E492" s="92">
        <v>38</v>
      </c>
      <c r="F492" s="92">
        <v>31</v>
      </c>
      <c r="G492" s="13"/>
      <c r="H492" s="13"/>
    </row>
    <row r="493" spans="2:8" ht="13.5" hidden="1" thickBot="1">
      <c r="B493" s="90" t="s">
        <v>66</v>
      </c>
      <c r="C493" s="91">
        <v>81</v>
      </c>
      <c r="D493" s="91">
        <v>63</v>
      </c>
      <c r="E493" s="92">
        <v>38</v>
      </c>
      <c r="F493" s="92">
        <v>55</v>
      </c>
      <c r="G493" s="13"/>
      <c r="H493" s="13"/>
    </row>
    <row r="494" spans="2:8" ht="13.5" hidden="1" thickBot="1">
      <c r="B494" s="90" t="s">
        <v>67</v>
      </c>
      <c r="C494" s="91">
        <v>81</v>
      </c>
      <c r="D494" s="91">
        <v>75</v>
      </c>
      <c r="E494" s="92">
        <v>62</v>
      </c>
      <c r="F494" s="92">
        <v>72</v>
      </c>
      <c r="G494" s="13"/>
      <c r="H494" s="13"/>
    </row>
    <row r="495" spans="2:8" ht="13.5" hidden="1" thickBot="1">
      <c r="B495" s="90" t="s">
        <v>68</v>
      </c>
      <c r="C495" s="91">
        <v>57</v>
      </c>
      <c r="D495" s="91">
        <v>56</v>
      </c>
      <c r="E495" s="92">
        <v>37</v>
      </c>
      <c r="F495" s="92">
        <v>39</v>
      </c>
      <c r="G495" s="13"/>
      <c r="H495" s="13"/>
    </row>
    <row r="496" spans="2:8" ht="12.75" hidden="1">
      <c r="B496" s="302" t="s">
        <v>70</v>
      </c>
      <c r="C496" s="302"/>
      <c r="D496" s="302"/>
      <c r="E496" s="302"/>
      <c r="F496" s="302"/>
      <c r="G496" s="13"/>
      <c r="H496" s="13"/>
    </row>
    <row r="497" spans="2:8" ht="12.75" hidden="1">
      <c r="B497" s="93"/>
      <c r="C497" s="93"/>
      <c r="D497" s="93"/>
      <c r="E497" s="93"/>
      <c r="F497" s="93"/>
      <c r="G497" s="13"/>
      <c r="H497" s="13"/>
    </row>
    <row r="498" spans="2:8" ht="12.75" hidden="1">
      <c r="B498" s="93"/>
      <c r="C498" s="93"/>
      <c r="D498" s="93"/>
      <c r="E498" s="93"/>
      <c r="F498" s="93"/>
      <c r="G498" s="13"/>
      <c r="H498" s="13"/>
    </row>
    <row r="499" spans="2:8" ht="70.5" customHeight="1" hidden="1">
      <c r="B499" s="306"/>
      <c r="C499" s="311"/>
      <c r="D499" s="311"/>
      <c r="E499" s="311"/>
      <c r="F499" s="311"/>
      <c r="G499" s="311"/>
      <c r="H499" s="311"/>
    </row>
    <row r="500" spans="2:8" ht="1.5" customHeight="1" hidden="1">
      <c r="B500" s="93"/>
      <c r="C500" s="93"/>
      <c r="D500" s="93"/>
      <c r="E500" s="93"/>
      <c r="F500" s="93"/>
      <c r="G500" s="13"/>
      <c r="H500" s="13"/>
    </row>
    <row r="501" spans="1:8" ht="0.75" customHeight="1" hidden="1">
      <c r="A501" s="156"/>
      <c r="B501" s="157" t="s">
        <v>323</v>
      </c>
      <c r="C501" s="157" t="s">
        <v>340</v>
      </c>
      <c r="D501" s="157" t="s">
        <v>341</v>
      </c>
      <c r="E501" s="157" t="s">
        <v>342</v>
      </c>
      <c r="F501" s="157" t="s">
        <v>446</v>
      </c>
      <c r="G501" s="32"/>
      <c r="H501" s="13"/>
    </row>
    <row r="502" spans="1:8" ht="12.75" hidden="1">
      <c r="A502" s="11">
        <v>3</v>
      </c>
      <c r="B502" s="37" t="str">
        <f>INDEX(B491:B495,$A$502)</f>
        <v>NCTC (Denton County)</v>
      </c>
      <c r="C502" s="158">
        <f>INDEX(C491:C495,$A$502)</f>
        <v>81</v>
      </c>
      <c r="D502" s="158">
        <f>INDEX(D491:D495,$A$502)</f>
        <v>63</v>
      </c>
      <c r="E502" s="158">
        <f>INDEX(E491:E495,$A$502)</f>
        <v>38</v>
      </c>
      <c r="F502" s="158">
        <f>INDEX(F491:F495,$A$502)</f>
        <v>55</v>
      </c>
      <c r="G502" s="32">
        <v>2004</v>
      </c>
      <c r="H502" s="13"/>
    </row>
    <row r="503" spans="1:8" ht="10.5" customHeight="1" hidden="1">
      <c r="A503" s="31"/>
      <c r="B503" s="37" t="str">
        <f>INDEX(B483:B487,$A$502)</f>
        <v>NCTC (Denton County)</v>
      </c>
      <c r="C503" s="158">
        <f>INDEX(C483:C487,$A$502)</f>
        <v>69</v>
      </c>
      <c r="D503" s="158">
        <f>INDEX(D483:D487,$A$502)</f>
        <v>49</v>
      </c>
      <c r="E503" s="158">
        <f>INDEX(E483:E487,$A$502)</f>
        <v>32</v>
      </c>
      <c r="F503" s="158">
        <f>INDEX(F483:F487,$A$502)</f>
        <v>46</v>
      </c>
      <c r="G503" s="32">
        <v>2005</v>
      </c>
      <c r="H503" s="13"/>
    </row>
    <row r="504" spans="2:8" ht="7.5" customHeight="1">
      <c r="B504" s="53"/>
      <c r="C504" s="53"/>
      <c r="D504" s="53"/>
      <c r="E504" s="53"/>
      <c r="F504" s="6"/>
      <c r="G504" s="13"/>
      <c r="H504" s="13"/>
    </row>
    <row r="505" spans="2:8" ht="12.75">
      <c r="B505" s="53"/>
      <c r="C505" s="53"/>
      <c r="D505" s="53"/>
      <c r="E505" s="53"/>
      <c r="F505" s="6"/>
      <c r="G505" s="13"/>
      <c r="H505" s="13"/>
    </row>
    <row r="506" spans="2:8" ht="12.75">
      <c r="B506" s="53"/>
      <c r="C506" s="53"/>
      <c r="D506" s="53"/>
      <c r="E506" s="53"/>
      <c r="F506" s="6"/>
      <c r="G506" s="13"/>
      <c r="H506" s="13"/>
    </row>
    <row r="507" spans="2:8" ht="12.75">
      <c r="B507" s="53"/>
      <c r="C507" s="53"/>
      <c r="D507" s="53"/>
      <c r="E507" s="53"/>
      <c r="F507" s="6"/>
      <c r="G507" s="13"/>
      <c r="H507" s="13"/>
    </row>
    <row r="508" spans="2:8" ht="12.75">
      <c r="B508" s="53"/>
      <c r="C508" s="53"/>
      <c r="D508" s="53"/>
      <c r="E508" s="53"/>
      <c r="F508" s="6"/>
      <c r="G508" s="13"/>
      <c r="H508" s="13"/>
    </row>
    <row r="509" spans="2:8" ht="12.75">
      <c r="B509" s="53"/>
      <c r="C509" s="53"/>
      <c r="D509" s="53"/>
      <c r="E509" s="53"/>
      <c r="F509" s="6"/>
      <c r="G509" s="13"/>
      <c r="H509" s="13"/>
    </row>
    <row r="510" spans="2:8" ht="12.75">
      <c r="B510" s="53"/>
      <c r="C510" s="53"/>
      <c r="D510" s="53"/>
      <c r="E510" s="53"/>
      <c r="F510" s="6"/>
      <c r="G510" s="13"/>
      <c r="H510" s="13"/>
    </row>
    <row r="511" spans="2:8" ht="12.75">
      <c r="B511" s="53"/>
      <c r="C511" s="53"/>
      <c r="D511" s="53"/>
      <c r="E511" s="53"/>
      <c r="F511" s="6"/>
      <c r="G511" s="13"/>
      <c r="H511" s="13"/>
    </row>
    <row r="512" spans="2:8" ht="12.75">
      <c r="B512" s="53"/>
      <c r="C512" s="53"/>
      <c r="D512" s="53"/>
      <c r="E512" s="53"/>
      <c r="F512" s="6"/>
      <c r="G512" s="13"/>
      <c r="H512" s="13"/>
    </row>
    <row r="513" spans="2:8" ht="12.75">
      <c r="B513" s="53"/>
      <c r="C513" s="53"/>
      <c r="D513" s="53"/>
      <c r="E513" s="53"/>
      <c r="F513" s="6"/>
      <c r="G513" s="13"/>
      <c r="H513" s="13"/>
    </row>
    <row r="514" spans="2:8" ht="12.75">
      <c r="B514" s="53"/>
      <c r="C514" s="53"/>
      <c r="D514" s="53"/>
      <c r="E514" s="53"/>
      <c r="F514" s="6"/>
      <c r="G514" s="13"/>
      <c r="H514" s="13"/>
    </row>
    <row r="515" spans="2:8" ht="12.75">
      <c r="B515" s="53"/>
      <c r="C515" s="53"/>
      <c r="D515" s="53"/>
      <c r="E515" s="53"/>
      <c r="F515" s="6"/>
      <c r="G515" s="13"/>
      <c r="H515" s="13"/>
    </row>
    <row r="516" spans="2:8" ht="12.75">
      <c r="B516" s="53"/>
      <c r="C516" s="53"/>
      <c r="D516" s="53"/>
      <c r="E516" s="53"/>
      <c r="F516" s="6"/>
      <c r="G516" s="13"/>
      <c r="H516" s="13"/>
    </row>
    <row r="517" spans="2:8" ht="12.75">
      <c r="B517" s="53"/>
      <c r="C517" s="53"/>
      <c r="D517" s="53"/>
      <c r="E517" s="53"/>
      <c r="F517" s="6"/>
      <c r="G517" s="13"/>
      <c r="H517" s="13"/>
    </row>
    <row r="518" spans="2:8" ht="12.75">
      <c r="B518" s="53"/>
      <c r="C518" s="53"/>
      <c r="D518" s="53"/>
      <c r="E518" s="53"/>
      <c r="F518" s="6"/>
      <c r="G518" s="13"/>
      <c r="H518" s="13"/>
    </row>
    <row r="519" spans="2:8" ht="12.75">
      <c r="B519" s="53"/>
      <c r="C519" s="53"/>
      <c r="D519" s="53"/>
      <c r="E519" s="53"/>
      <c r="F519" s="6"/>
      <c r="G519" s="13"/>
      <c r="H519" s="13"/>
    </row>
    <row r="520" spans="2:8" ht="12.75">
      <c r="B520" s="53"/>
      <c r="C520" s="53"/>
      <c r="D520" s="53"/>
      <c r="E520" s="53"/>
      <c r="F520" s="6"/>
      <c r="G520" s="13"/>
      <c r="H520" s="13"/>
    </row>
    <row r="521" spans="2:8" ht="12.75">
      <c r="B521" s="53"/>
      <c r="C521" s="53"/>
      <c r="D521" s="53"/>
      <c r="E521" s="53"/>
      <c r="F521" s="6"/>
      <c r="G521" s="13"/>
      <c r="H521" s="13"/>
    </row>
    <row r="522" spans="3:8" ht="12.75">
      <c r="C522" s="93"/>
      <c r="D522" s="93"/>
      <c r="E522" s="93"/>
      <c r="F522" s="93"/>
      <c r="G522" s="13"/>
      <c r="H522" s="13"/>
    </row>
    <row r="525" ht="12.75">
      <c r="B525" s="173" t="s">
        <v>153</v>
      </c>
    </row>
    <row r="526" ht="12.75">
      <c r="B526" s="173"/>
    </row>
    <row r="527" spans="2:8" s="210" customFormat="1" ht="93.75" customHeight="1">
      <c r="B527" s="315" t="s">
        <v>278</v>
      </c>
      <c r="C527" s="315"/>
      <c r="D527" s="315"/>
      <c r="E527" s="315"/>
      <c r="F527" s="315"/>
      <c r="G527" s="315"/>
      <c r="H527" s="315"/>
    </row>
    <row r="528" spans="2:8" s="210" customFormat="1" ht="12" customHeight="1">
      <c r="B528" s="4"/>
      <c r="C528" s="4"/>
      <c r="D528" s="4"/>
      <c r="E528" s="4"/>
      <c r="F528" s="4"/>
      <c r="G528" s="4"/>
      <c r="H528" s="4"/>
    </row>
    <row r="529" spans="2:8" s="210" customFormat="1" ht="19.5" customHeight="1">
      <c r="B529" s="349" t="s">
        <v>277</v>
      </c>
      <c r="C529" s="4"/>
      <c r="D529" s="4"/>
      <c r="E529" s="4"/>
      <c r="F529" s="4"/>
      <c r="G529" s="4"/>
      <c r="H529" s="4"/>
    </row>
    <row r="530" spans="2:8" s="210" customFormat="1" ht="0.75" customHeight="1" hidden="1">
      <c r="B530" s="62"/>
      <c r="C530" s="4"/>
      <c r="D530" s="4"/>
      <c r="E530" s="4"/>
      <c r="F530" s="4"/>
      <c r="G530" s="4"/>
      <c r="H530" s="4"/>
    </row>
    <row r="531" spans="2:8" s="210" customFormat="1" ht="0.75" customHeight="1" hidden="1" thickBot="1">
      <c r="B531" s="95" t="s">
        <v>71</v>
      </c>
      <c r="C531" s="96" t="s">
        <v>72</v>
      </c>
      <c r="D531" s="96" t="s">
        <v>73</v>
      </c>
      <c r="E531" s="96" t="s">
        <v>74</v>
      </c>
      <c r="F531" s="96" t="s">
        <v>75</v>
      </c>
      <c r="G531" s="4"/>
      <c r="H531" s="4"/>
    </row>
    <row r="532" spans="2:8" s="210" customFormat="1" ht="11.25" customHeight="1" hidden="1" thickBot="1">
      <c r="B532" s="97" t="s">
        <v>320</v>
      </c>
      <c r="C532" s="98">
        <v>2521</v>
      </c>
      <c r="D532" s="98">
        <v>48</v>
      </c>
      <c r="E532" s="98">
        <v>23.2</v>
      </c>
      <c r="F532" s="98">
        <v>70.8</v>
      </c>
      <c r="G532" s="4"/>
      <c r="H532" s="4"/>
    </row>
    <row r="533" spans="2:8" s="210" customFormat="1" ht="17.25" customHeight="1" hidden="1" thickBot="1">
      <c r="B533" s="97" t="s">
        <v>319</v>
      </c>
      <c r="C533" s="98">
        <v>884</v>
      </c>
      <c r="D533" s="98">
        <v>42.6</v>
      </c>
      <c r="E533" s="98">
        <v>56.7</v>
      </c>
      <c r="F533" s="98">
        <v>69.5</v>
      </c>
      <c r="G533" s="4"/>
      <c r="H533" s="4"/>
    </row>
    <row r="534" spans="2:8" s="210" customFormat="1" ht="18" customHeight="1" hidden="1" thickBot="1">
      <c r="B534" s="97" t="s">
        <v>76</v>
      </c>
      <c r="C534" s="98">
        <v>818</v>
      </c>
      <c r="D534" s="98">
        <v>51</v>
      </c>
      <c r="E534" s="98">
        <v>19.1</v>
      </c>
      <c r="F534" s="98">
        <v>85.7</v>
      </c>
      <c r="G534" s="4"/>
      <c r="H534" s="4"/>
    </row>
    <row r="535" spans="2:8" s="210" customFormat="1" ht="18" customHeight="1" hidden="1" thickBot="1">
      <c r="B535" s="97" t="s">
        <v>333</v>
      </c>
      <c r="C535" s="98">
        <v>2500</v>
      </c>
      <c r="D535" s="98">
        <v>56</v>
      </c>
      <c r="E535" s="98">
        <v>23</v>
      </c>
      <c r="F535" s="98">
        <v>63.5</v>
      </c>
      <c r="G535" s="4"/>
      <c r="H535" s="4"/>
    </row>
    <row r="536" spans="2:8" s="210" customFormat="1" ht="9" customHeight="1" hidden="1" thickBot="1">
      <c r="B536" s="97" t="s">
        <v>77</v>
      </c>
      <c r="C536" s="98">
        <v>923</v>
      </c>
      <c r="D536" s="98">
        <v>36.9</v>
      </c>
      <c r="E536" s="98">
        <v>38.7</v>
      </c>
      <c r="F536" s="98">
        <v>60.9</v>
      </c>
      <c r="G536" s="4"/>
      <c r="H536" s="4"/>
    </row>
    <row r="537" spans="1:8" ht="11.25" customHeight="1" hidden="1">
      <c r="A537" s="156"/>
      <c r="B537" s="168" t="s">
        <v>71</v>
      </c>
      <c r="C537" s="168" t="s">
        <v>72</v>
      </c>
      <c r="D537" s="168" t="s">
        <v>73</v>
      </c>
      <c r="E537" s="168" t="s">
        <v>156</v>
      </c>
      <c r="F537" s="168" t="s">
        <v>157</v>
      </c>
      <c r="G537" s="32"/>
      <c r="H537" s="245"/>
    </row>
    <row r="538" spans="1:8" ht="9.75" customHeight="1" hidden="1">
      <c r="A538" s="11">
        <v>4</v>
      </c>
      <c r="B538" s="167" t="str">
        <f>INDEX(B532:B536,$A$538)</f>
        <v>UT – Arlington </v>
      </c>
      <c r="C538" s="250">
        <f>INDEX(C532:C536,$A$538)</f>
        <v>2500</v>
      </c>
      <c r="D538" s="249">
        <f>INDEX(D532:D536,$A$538)</f>
        <v>56</v>
      </c>
      <c r="E538" s="249">
        <f>INDEX(E532:E536,$A$538)</f>
        <v>23</v>
      </c>
      <c r="F538" s="249">
        <f>INDEX(F532:F536,$A$538)</f>
        <v>63.5</v>
      </c>
      <c r="G538" s="32" t="s">
        <v>148</v>
      </c>
      <c r="H538" s="245"/>
    </row>
    <row r="539" spans="2:8" ht="11.25" customHeight="1">
      <c r="B539" s="62"/>
      <c r="C539" s="94"/>
      <c r="D539" s="94"/>
      <c r="E539" s="6"/>
      <c r="F539" s="13"/>
      <c r="G539" s="13"/>
      <c r="H539" s="13"/>
    </row>
    <row r="540" spans="2:8" ht="16.5" customHeight="1">
      <c r="B540" s="62"/>
      <c r="C540" s="94"/>
      <c r="D540" s="94"/>
      <c r="E540" s="6"/>
      <c r="F540" s="13"/>
      <c r="G540" s="13"/>
      <c r="H540" s="13"/>
    </row>
    <row r="541" spans="2:8" ht="16.5" customHeight="1">
      <c r="B541" s="62"/>
      <c r="C541" s="94"/>
      <c r="D541" s="94"/>
      <c r="E541" s="6"/>
      <c r="F541" s="13"/>
      <c r="G541" s="13"/>
      <c r="H541" s="13"/>
    </row>
    <row r="542" spans="2:8" ht="16.5" customHeight="1">
      <c r="B542" s="62"/>
      <c r="C542" s="94"/>
      <c r="D542" s="94"/>
      <c r="E542" s="6"/>
      <c r="F542" s="13"/>
      <c r="G542" s="13"/>
      <c r="H542" s="13"/>
    </row>
    <row r="543" spans="2:8" ht="16.5" customHeight="1">
      <c r="B543" s="62"/>
      <c r="C543" s="94"/>
      <c r="D543" s="94"/>
      <c r="E543" s="6"/>
      <c r="F543" s="13"/>
      <c r="G543" s="13"/>
      <c r="H543" s="13"/>
    </row>
    <row r="544" spans="2:8" ht="16.5" customHeight="1">
      <c r="B544" s="62"/>
      <c r="C544" s="94"/>
      <c r="D544" s="94"/>
      <c r="E544" s="6"/>
      <c r="F544" s="13"/>
      <c r="G544" s="13"/>
      <c r="H544" s="13"/>
    </row>
    <row r="545" spans="2:8" ht="16.5" customHeight="1">
      <c r="B545" s="62"/>
      <c r="C545" s="94"/>
      <c r="D545" s="94"/>
      <c r="E545" s="6"/>
      <c r="F545" s="13"/>
      <c r="G545" s="13"/>
      <c r="H545" s="13"/>
    </row>
    <row r="546" spans="2:8" ht="16.5" customHeight="1">
      <c r="B546" s="62"/>
      <c r="C546" s="94"/>
      <c r="D546" s="94"/>
      <c r="E546" s="6"/>
      <c r="F546" s="13"/>
      <c r="G546" s="13"/>
      <c r="H546" s="13"/>
    </row>
    <row r="547" spans="2:8" ht="16.5" customHeight="1">
      <c r="B547" s="62"/>
      <c r="C547" s="94"/>
      <c r="D547" s="94"/>
      <c r="E547" s="6"/>
      <c r="F547" s="13"/>
      <c r="G547" s="13"/>
      <c r="H547" s="13"/>
    </row>
    <row r="548" spans="2:8" ht="16.5" customHeight="1">
      <c r="B548" s="62"/>
      <c r="C548" s="94"/>
      <c r="D548" s="94"/>
      <c r="E548" s="6"/>
      <c r="F548" s="13"/>
      <c r="G548" s="13"/>
      <c r="H548" s="13"/>
    </row>
    <row r="549" spans="2:8" ht="16.5" customHeight="1">
      <c r="B549" s="62"/>
      <c r="C549" s="94"/>
      <c r="D549" s="94"/>
      <c r="E549" s="6"/>
      <c r="F549" s="13"/>
      <c r="G549" s="13"/>
      <c r="H549" s="13"/>
    </row>
    <row r="550" spans="2:8" ht="16.5" customHeight="1">
      <c r="B550" s="62"/>
      <c r="C550" s="94"/>
      <c r="D550" s="94"/>
      <c r="E550" s="6"/>
      <c r="F550" s="13"/>
      <c r="G550" s="13"/>
      <c r="H550" s="13"/>
    </row>
    <row r="551" spans="2:8" ht="16.5" customHeight="1">
      <c r="B551" s="62"/>
      <c r="C551" s="94"/>
      <c r="D551" s="94"/>
      <c r="E551" s="6"/>
      <c r="F551" s="13"/>
      <c r="G551" s="13"/>
      <c r="H551" s="13"/>
    </row>
    <row r="552" spans="2:8" ht="16.5" customHeight="1">
      <c r="B552" s="62"/>
      <c r="C552" s="94"/>
      <c r="D552" s="94"/>
      <c r="E552" s="6"/>
      <c r="F552" s="13"/>
      <c r="G552" s="13"/>
      <c r="H552" s="13"/>
    </row>
    <row r="553" spans="2:8" ht="16.5" customHeight="1">
      <c r="B553" s="62"/>
      <c r="C553" s="94"/>
      <c r="D553" s="94"/>
      <c r="E553" s="6"/>
      <c r="F553" s="13"/>
      <c r="G553" s="13"/>
      <c r="H553" s="13"/>
    </row>
    <row r="554" spans="2:8" ht="16.5" customHeight="1">
      <c r="B554" s="62"/>
      <c r="C554" s="94"/>
      <c r="D554" s="94"/>
      <c r="E554" s="6"/>
      <c r="F554" s="13"/>
      <c r="G554" s="13"/>
      <c r="H554" s="13"/>
    </row>
    <row r="555" spans="2:8" ht="16.5" customHeight="1">
      <c r="B555" s="62"/>
      <c r="C555" s="94"/>
      <c r="D555" s="94"/>
      <c r="E555" s="6"/>
      <c r="F555" s="13"/>
      <c r="G555" s="13"/>
      <c r="H555" s="13"/>
    </row>
    <row r="556" spans="2:8" ht="16.5" customHeight="1">
      <c r="B556" s="290" t="s">
        <v>78</v>
      </c>
      <c r="C556" s="290"/>
      <c r="D556" s="290"/>
      <c r="E556" s="290"/>
      <c r="F556" s="13"/>
      <c r="G556" s="13"/>
      <c r="H556" s="13"/>
    </row>
    <row r="557" spans="2:8" ht="16.5" customHeight="1">
      <c r="B557" s="244"/>
      <c r="C557" s="244"/>
      <c r="D557" s="244"/>
      <c r="E557" s="244"/>
      <c r="F557" s="13"/>
      <c r="G557" s="13"/>
      <c r="H557" s="13"/>
    </row>
    <row r="558" spans="2:8" ht="48" customHeight="1">
      <c r="B558" s="315" t="s">
        <v>279</v>
      </c>
      <c r="C558" s="315"/>
      <c r="D558" s="315"/>
      <c r="E558" s="315"/>
      <c r="F558" s="315"/>
      <c r="G558" s="315"/>
      <c r="H558" s="315"/>
    </row>
    <row r="559" spans="2:8" ht="15" customHeight="1">
      <c r="B559" s="244"/>
      <c r="C559" s="244"/>
      <c r="D559" s="244"/>
      <c r="E559" s="244"/>
      <c r="F559" s="13"/>
      <c r="G559" s="13"/>
      <c r="H559" s="13"/>
    </row>
    <row r="560" spans="2:8" ht="18">
      <c r="B560" s="349" t="s">
        <v>280</v>
      </c>
      <c r="C560" s="56"/>
      <c r="D560" s="56"/>
      <c r="E560" s="56"/>
      <c r="F560" s="6"/>
      <c r="G560" s="13"/>
      <c r="H560" s="13"/>
    </row>
    <row r="561" spans="2:8" ht="9.75" customHeight="1">
      <c r="B561" s="62"/>
      <c r="C561" s="56"/>
      <c r="D561" s="56"/>
      <c r="E561" s="56"/>
      <c r="F561" s="6"/>
      <c r="G561" s="13"/>
      <c r="H561" s="13"/>
    </row>
    <row r="562" spans="2:8" ht="19.5" customHeight="1" hidden="1">
      <c r="B562" s="12" t="s">
        <v>145</v>
      </c>
      <c r="F562" s="6"/>
      <c r="G562" s="13"/>
      <c r="H562" s="13"/>
    </row>
    <row r="563" spans="2:8" ht="15.75" customHeight="1" hidden="1">
      <c r="B563" s="4" t="s">
        <v>372</v>
      </c>
      <c r="C563" s="4" t="s">
        <v>373</v>
      </c>
      <c r="D563" s="4" t="s">
        <v>374</v>
      </c>
      <c r="E563" s="4"/>
      <c r="F563" s="6"/>
      <c r="G563" s="13"/>
      <c r="H563" s="13"/>
    </row>
    <row r="564" spans="2:8" ht="15.75" hidden="1">
      <c r="B564" s="4" t="s">
        <v>375</v>
      </c>
      <c r="C564" s="4">
        <v>85.6</v>
      </c>
      <c r="D564" s="4">
        <v>35.1</v>
      </c>
      <c r="E564" s="4"/>
      <c r="F564" s="6"/>
      <c r="G564" s="13"/>
      <c r="H564" s="13"/>
    </row>
    <row r="565" spans="2:8" ht="11.25" customHeight="1" hidden="1">
      <c r="B565" s="4" t="s">
        <v>376</v>
      </c>
      <c r="C565" s="4">
        <v>80.4</v>
      </c>
      <c r="D565" s="4">
        <v>9.5</v>
      </c>
      <c r="E565" s="4"/>
      <c r="F565" s="6"/>
      <c r="G565" s="13"/>
      <c r="H565" s="13"/>
    </row>
    <row r="566" spans="2:8" ht="15.75" hidden="1">
      <c r="B566" s="4" t="s">
        <v>377</v>
      </c>
      <c r="C566" s="4">
        <v>80.8</v>
      </c>
      <c r="D566" s="4">
        <v>32.7</v>
      </c>
      <c r="E566" s="4"/>
      <c r="F566" s="6"/>
      <c r="G566" s="13"/>
      <c r="H566" s="13"/>
    </row>
    <row r="567" spans="2:8" ht="15.75" hidden="1">
      <c r="B567" s="4" t="s">
        <v>378</v>
      </c>
      <c r="C567" s="4">
        <v>81</v>
      </c>
      <c r="D567" s="4">
        <v>33.8</v>
      </c>
      <c r="E567" s="4"/>
      <c r="F567" s="6"/>
      <c r="G567" s="13"/>
      <c r="H567" s="13"/>
    </row>
    <row r="568" spans="2:8" ht="15.75" hidden="1">
      <c r="B568" s="4" t="s">
        <v>379</v>
      </c>
      <c r="C568" s="4">
        <v>79.5</v>
      </c>
      <c r="D568" s="4">
        <v>33.1</v>
      </c>
      <c r="E568" s="4"/>
      <c r="F568" s="6"/>
      <c r="G568" s="13"/>
      <c r="H568" s="13"/>
    </row>
    <row r="569" spans="2:8" ht="15.75" hidden="1">
      <c r="B569" s="4" t="s">
        <v>380</v>
      </c>
      <c r="C569" s="4">
        <v>81.1</v>
      </c>
      <c r="D569" s="4">
        <v>33.9</v>
      </c>
      <c r="E569" s="4"/>
      <c r="F569" s="6"/>
      <c r="G569" s="13"/>
      <c r="H569" s="13"/>
    </row>
    <row r="570" spans="2:8" ht="15.75" hidden="1">
      <c r="B570" s="4" t="s">
        <v>353</v>
      </c>
      <c r="C570" s="4">
        <v>80.7</v>
      </c>
      <c r="D570" s="4">
        <v>22.6</v>
      </c>
      <c r="E570" s="4"/>
      <c r="F570" s="6"/>
      <c r="G570" s="13"/>
      <c r="H570" s="13"/>
    </row>
    <row r="571" spans="2:8" ht="15.75" hidden="1">
      <c r="B571" s="4" t="s">
        <v>381</v>
      </c>
      <c r="C571" s="4">
        <v>84</v>
      </c>
      <c r="D571" s="4">
        <v>46.8</v>
      </c>
      <c r="E571" s="4"/>
      <c r="F571" s="6"/>
      <c r="G571" s="13"/>
      <c r="H571" s="13"/>
    </row>
    <row r="572" spans="2:8" ht="15.75" hidden="1">
      <c r="B572" s="4" t="s">
        <v>382</v>
      </c>
      <c r="C572" s="4">
        <v>81.6</v>
      </c>
      <c r="D572" s="4">
        <v>31.8</v>
      </c>
      <c r="E572" s="4"/>
      <c r="F572" s="6"/>
      <c r="G572" s="13"/>
      <c r="H572" s="13"/>
    </row>
    <row r="573" spans="2:8" ht="15.75" hidden="1">
      <c r="B573" s="4" t="s">
        <v>383</v>
      </c>
      <c r="C573" s="4">
        <v>85</v>
      </c>
      <c r="D573" s="4">
        <v>24.9</v>
      </c>
      <c r="E573" s="4"/>
      <c r="F573" s="6"/>
      <c r="G573" s="13"/>
      <c r="H573" s="13"/>
    </row>
    <row r="574" spans="2:8" ht="15.75" hidden="1">
      <c r="B574" s="4" t="s">
        <v>382</v>
      </c>
      <c r="C574" s="4">
        <v>82.1</v>
      </c>
      <c r="D574" s="4">
        <v>27</v>
      </c>
      <c r="E574" s="4"/>
      <c r="F574" s="6"/>
      <c r="G574" s="13"/>
      <c r="H574" s="13"/>
    </row>
    <row r="575" spans="2:8" ht="15.75" hidden="1">
      <c r="B575" s="4" t="s">
        <v>384</v>
      </c>
      <c r="C575" s="4">
        <v>82.4</v>
      </c>
      <c r="D575" s="4">
        <v>36.6</v>
      </c>
      <c r="E575" s="4"/>
      <c r="F575" s="6"/>
      <c r="G575" s="13"/>
      <c r="H575" s="13"/>
    </row>
    <row r="576" spans="2:8" ht="15.75" hidden="1">
      <c r="B576" s="4" t="s">
        <v>385</v>
      </c>
      <c r="C576" s="4">
        <v>78.6</v>
      </c>
      <c r="D576" s="4">
        <v>38.3</v>
      </c>
      <c r="E576" s="4"/>
      <c r="F576" s="6"/>
      <c r="G576" s="13"/>
      <c r="H576" s="13"/>
    </row>
    <row r="577" ht="12.75" hidden="1">
      <c r="B577" s="19" t="s">
        <v>386</v>
      </c>
    </row>
    <row r="578" ht="12.75" hidden="1">
      <c r="B578" s="19"/>
    </row>
    <row r="579" spans="1:5" ht="63" hidden="1">
      <c r="A579" s="8"/>
      <c r="B579" s="29" t="s">
        <v>372</v>
      </c>
      <c r="C579" s="29" t="s">
        <v>373</v>
      </c>
      <c r="D579" s="29" t="s">
        <v>374</v>
      </c>
      <c r="E579" s="8"/>
    </row>
    <row r="580" spans="1:5" ht="12" customHeight="1" hidden="1">
      <c r="A580" s="8">
        <v>7</v>
      </c>
      <c r="B580" s="58" t="str">
        <f>INDEX(B564:B576,$A$580)</f>
        <v>Brookhaven</v>
      </c>
      <c r="C580" s="59">
        <f>INDEX(C564:C576,$A$580)</f>
        <v>80.7</v>
      </c>
      <c r="D580" s="59">
        <f>INDEX(D564:D576,$A$580)</f>
        <v>22.6</v>
      </c>
      <c r="E580" s="8">
        <v>2005</v>
      </c>
    </row>
    <row r="581" ht="9" customHeight="1" hidden="1">
      <c r="B581" s="19"/>
    </row>
    <row r="582" ht="12.75">
      <c r="B582" s="19"/>
    </row>
    <row r="583" ht="12.75">
      <c r="B583" s="19"/>
    </row>
    <row r="584" ht="12.75">
      <c r="B584" s="19"/>
    </row>
    <row r="585" ht="12.75">
      <c r="B585" s="19"/>
    </row>
    <row r="586" ht="12.75">
      <c r="B586" s="19"/>
    </row>
    <row r="587" ht="12.75">
      <c r="B587" s="19"/>
    </row>
    <row r="588" ht="12.75">
      <c r="B588" s="19"/>
    </row>
    <row r="589" ht="12.75">
      <c r="B589" s="19"/>
    </row>
    <row r="590" ht="12.75">
      <c r="B590" s="19"/>
    </row>
    <row r="591" ht="12.75">
      <c r="B591" s="19"/>
    </row>
    <row r="592" ht="12.75">
      <c r="B592" s="19"/>
    </row>
    <row r="593" ht="12.75">
      <c r="B593" s="19"/>
    </row>
    <row r="594" ht="12.75">
      <c r="B594" s="19"/>
    </row>
    <row r="595" ht="12.75">
      <c r="B595" s="19"/>
    </row>
    <row r="596" ht="12.75">
      <c r="B596" s="19"/>
    </row>
    <row r="597" ht="12.75">
      <c r="B597" s="19"/>
    </row>
    <row r="598" ht="12.75">
      <c r="B598" s="19"/>
    </row>
    <row r="599" ht="12.75">
      <c r="B599" s="19"/>
    </row>
    <row r="600" ht="12.75">
      <c r="B600" s="19"/>
    </row>
    <row r="601" ht="12.75">
      <c r="B601" s="19"/>
    </row>
    <row r="602" ht="10.5" customHeight="1">
      <c r="B602" s="19"/>
    </row>
    <row r="603" ht="12.75">
      <c r="B603" s="139" t="s">
        <v>144</v>
      </c>
    </row>
    <row r="604" spans="2:8" ht="14.25" customHeight="1" hidden="1">
      <c r="B604" s="12" t="s">
        <v>145</v>
      </c>
      <c r="C604" s="243"/>
      <c r="D604" s="243"/>
      <c r="E604" s="243"/>
      <c r="F604" s="99"/>
      <c r="G604" s="13"/>
      <c r="H604" s="13"/>
    </row>
    <row r="605" spans="2:8" ht="14.25" customHeight="1">
      <c r="B605" s="12"/>
      <c r="C605" s="243"/>
      <c r="D605" s="243"/>
      <c r="E605" s="243"/>
      <c r="F605" s="99"/>
      <c r="G605" s="13"/>
      <c r="H605" s="13"/>
    </row>
    <row r="606" spans="2:8" s="210" customFormat="1" ht="114.75" customHeight="1">
      <c r="B606" s="289" t="s">
        <v>248</v>
      </c>
      <c r="C606" s="311"/>
      <c r="D606" s="311"/>
      <c r="E606" s="311"/>
      <c r="F606" s="311"/>
      <c r="G606" s="311"/>
      <c r="H606" s="311"/>
    </row>
    <row r="607" spans="2:8" s="210" customFormat="1" ht="12.75" customHeight="1">
      <c r="B607" s="228"/>
      <c r="C607" s="205"/>
      <c r="D607" s="205"/>
      <c r="E607" s="205"/>
      <c r="F607" s="205"/>
      <c r="G607" s="205"/>
      <c r="H607" s="205"/>
    </row>
    <row r="608" ht="15" customHeight="1">
      <c r="B608" s="349" t="s">
        <v>249</v>
      </c>
    </row>
    <row r="609" ht="3" customHeight="1">
      <c r="B609" s="62"/>
    </row>
    <row r="610" spans="2:9" ht="10.5" customHeight="1" hidden="1">
      <c r="B610" s="65"/>
      <c r="C610" s="65"/>
      <c r="D610" s="65"/>
      <c r="E610" s="65"/>
      <c r="F610" s="65"/>
      <c r="G610" s="65"/>
      <c r="H610" s="65"/>
      <c r="I610" s="65"/>
    </row>
    <row r="611" spans="2:9" ht="25.5" hidden="1">
      <c r="B611" s="101" t="s">
        <v>444</v>
      </c>
      <c r="C611" s="101" t="s">
        <v>79</v>
      </c>
      <c r="D611" s="101" t="s">
        <v>325</v>
      </c>
      <c r="E611" s="101" t="s">
        <v>326</v>
      </c>
      <c r="F611" s="101" t="s">
        <v>327</v>
      </c>
      <c r="G611" s="101" t="s">
        <v>328</v>
      </c>
      <c r="H611" s="101" t="s">
        <v>80</v>
      </c>
      <c r="I611" s="101" t="s">
        <v>447</v>
      </c>
    </row>
    <row r="612" spans="2:9" ht="12.75" hidden="1">
      <c r="B612" s="67" t="s">
        <v>394</v>
      </c>
      <c r="C612" s="102">
        <v>50</v>
      </c>
      <c r="D612" s="102">
        <v>44</v>
      </c>
      <c r="E612" s="102">
        <v>46</v>
      </c>
      <c r="F612" s="102">
        <v>51</v>
      </c>
      <c r="G612" s="102">
        <v>36</v>
      </c>
      <c r="H612" s="102">
        <v>58</v>
      </c>
      <c r="I612" s="102">
        <v>22</v>
      </c>
    </row>
    <row r="613" spans="2:9" ht="12.75" hidden="1">
      <c r="B613" s="67" t="s">
        <v>452</v>
      </c>
      <c r="C613" s="102">
        <v>59</v>
      </c>
      <c r="D613" s="102">
        <v>42</v>
      </c>
      <c r="E613" s="102">
        <v>50</v>
      </c>
      <c r="F613" s="102">
        <v>54</v>
      </c>
      <c r="G613" s="102">
        <v>51</v>
      </c>
      <c r="H613" s="102">
        <v>50</v>
      </c>
      <c r="I613" s="102">
        <v>45</v>
      </c>
    </row>
    <row r="614" spans="2:9" ht="12.75" hidden="1">
      <c r="B614" s="67" t="s">
        <v>81</v>
      </c>
      <c r="C614" s="102">
        <v>56</v>
      </c>
      <c r="D614" s="102">
        <v>60</v>
      </c>
      <c r="E614" s="102">
        <v>48</v>
      </c>
      <c r="F614" s="102">
        <v>57</v>
      </c>
      <c r="G614" s="102">
        <v>80</v>
      </c>
      <c r="H614" s="102">
        <v>75</v>
      </c>
      <c r="I614" s="102">
        <v>36</v>
      </c>
    </row>
    <row r="615" spans="2:9" ht="11.25" customHeight="1" hidden="1">
      <c r="B615" s="67" t="s">
        <v>67</v>
      </c>
      <c r="C615" s="102">
        <v>51</v>
      </c>
      <c r="D615" s="102">
        <v>45</v>
      </c>
      <c r="E615" s="102">
        <v>45</v>
      </c>
      <c r="F615" s="102">
        <v>52</v>
      </c>
      <c r="G615" s="102">
        <v>58</v>
      </c>
      <c r="H615" s="102">
        <v>67</v>
      </c>
      <c r="I615" s="102">
        <v>14</v>
      </c>
    </row>
    <row r="616" spans="2:9" ht="0.75" customHeight="1" hidden="1">
      <c r="B616" s="189" t="s">
        <v>450</v>
      </c>
      <c r="C616" s="190">
        <v>50</v>
      </c>
      <c r="D616" s="190">
        <v>44</v>
      </c>
      <c r="E616" s="190">
        <v>46</v>
      </c>
      <c r="F616" s="190">
        <v>51</v>
      </c>
      <c r="G616" s="190">
        <v>36</v>
      </c>
      <c r="H616" s="190">
        <v>58</v>
      </c>
      <c r="I616" s="190">
        <v>22</v>
      </c>
    </row>
    <row r="617" spans="2:9" ht="12.75" hidden="1">
      <c r="B617" s="294" t="s">
        <v>121</v>
      </c>
      <c r="C617" s="294"/>
      <c r="D617" s="294"/>
      <c r="E617" s="294"/>
      <c r="F617" s="294"/>
      <c r="G617" s="294"/>
      <c r="H617" s="294"/>
      <c r="I617" s="294"/>
    </row>
    <row r="618" spans="2:9" ht="12" customHeight="1" hidden="1">
      <c r="B618" s="69"/>
      <c r="C618" s="69"/>
      <c r="D618" s="69"/>
      <c r="E618" s="69"/>
      <c r="F618" s="69"/>
      <c r="G618" s="69"/>
      <c r="H618" s="69"/>
      <c r="I618" s="69"/>
    </row>
    <row r="619" spans="2:9" ht="25.5" hidden="1">
      <c r="B619" s="101" t="s">
        <v>444</v>
      </c>
      <c r="C619" s="101" t="s">
        <v>79</v>
      </c>
      <c r="D619" s="101" t="s">
        <v>325</v>
      </c>
      <c r="E619" s="101" t="s">
        <v>326</v>
      </c>
      <c r="F619" s="101" t="s">
        <v>327</v>
      </c>
      <c r="G619" s="101" t="s">
        <v>328</v>
      </c>
      <c r="H619" s="101" t="s">
        <v>80</v>
      </c>
      <c r="I619" s="101" t="s">
        <v>447</v>
      </c>
    </row>
    <row r="620" spans="2:9" ht="13.5" hidden="1" thickBot="1">
      <c r="B620" s="103" t="s">
        <v>394</v>
      </c>
      <c r="C620" s="104">
        <v>50</v>
      </c>
      <c r="D620" s="104">
        <v>48</v>
      </c>
      <c r="E620" s="104">
        <v>48</v>
      </c>
      <c r="F620" s="104">
        <v>50</v>
      </c>
      <c r="G620" s="104">
        <v>50</v>
      </c>
      <c r="H620" s="104">
        <v>66</v>
      </c>
      <c r="I620" s="104">
        <v>31</v>
      </c>
    </row>
    <row r="621" spans="2:9" ht="13.5" hidden="1" thickBot="1">
      <c r="B621" s="90" t="s">
        <v>452</v>
      </c>
      <c r="C621" s="105">
        <v>49</v>
      </c>
      <c r="D621" s="105">
        <v>44</v>
      </c>
      <c r="E621" s="105">
        <v>47</v>
      </c>
      <c r="F621" s="105">
        <v>52</v>
      </c>
      <c r="G621" s="105">
        <v>54</v>
      </c>
      <c r="H621" s="105">
        <v>62</v>
      </c>
      <c r="I621" s="105">
        <v>53</v>
      </c>
    </row>
    <row r="622" spans="2:9" ht="3.75" customHeight="1" hidden="1" thickBot="1">
      <c r="B622" s="90" t="s">
        <v>81</v>
      </c>
      <c r="C622" s="105">
        <v>58</v>
      </c>
      <c r="D622" s="105">
        <v>65</v>
      </c>
      <c r="E622" s="105">
        <v>48</v>
      </c>
      <c r="F622" s="105">
        <v>59</v>
      </c>
      <c r="G622" s="105">
        <v>100</v>
      </c>
      <c r="H622" s="105">
        <v>58</v>
      </c>
      <c r="I622" s="105">
        <v>20</v>
      </c>
    </row>
    <row r="623" spans="2:9" ht="13.5" hidden="1" thickBot="1">
      <c r="B623" s="90" t="s">
        <v>67</v>
      </c>
      <c r="C623" s="105">
        <v>53</v>
      </c>
      <c r="D623" s="105">
        <v>50</v>
      </c>
      <c r="E623" s="105">
        <v>51</v>
      </c>
      <c r="F623" s="105">
        <v>54</v>
      </c>
      <c r="G623" s="105">
        <v>58</v>
      </c>
      <c r="H623" s="105">
        <v>62</v>
      </c>
      <c r="I623" s="105">
        <v>22</v>
      </c>
    </row>
    <row r="624" spans="2:9" ht="12.75" hidden="1">
      <c r="B624" s="117" t="s">
        <v>450</v>
      </c>
      <c r="C624" s="188">
        <v>53</v>
      </c>
      <c r="D624" s="188">
        <v>45</v>
      </c>
      <c r="E624" s="188">
        <v>49</v>
      </c>
      <c r="F624" s="188">
        <v>57</v>
      </c>
      <c r="G624" s="188">
        <v>51</v>
      </c>
      <c r="H624" s="188">
        <v>61</v>
      </c>
      <c r="I624" s="188">
        <v>31</v>
      </c>
    </row>
    <row r="625" spans="2:9" ht="12.75" hidden="1">
      <c r="B625" s="295" t="s">
        <v>82</v>
      </c>
      <c r="C625" s="295"/>
      <c r="D625" s="295"/>
      <c r="E625" s="295"/>
      <c r="F625" s="107"/>
      <c r="G625" s="107"/>
      <c r="H625" s="107"/>
      <c r="I625" s="107"/>
    </row>
    <row r="626" spans="2:9" ht="12.75" hidden="1">
      <c r="B626" s="106"/>
      <c r="C626" s="106"/>
      <c r="D626" s="106"/>
      <c r="E626" s="106"/>
      <c r="F626" s="107"/>
      <c r="G626" s="107"/>
      <c r="H626" s="107"/>
      <c r="I626" s="107"/>
    </row>
    <row r="627" spans="2:9" ht="22.5" hidden="1">
      <c r="B627" s="108" t="s">
        <v>444</v>
      </c>
      <c r="C627" s="108" t="s">
        <v>79</v>
      </c>
      <c r="D627" s="108" t="s">
        <v>325</v>
      </c>
      <c r="E627" s="108" t="s">
        <v>326</v>
      </c>
      <c r="F627" s="108" t="s">
        <v>327</v>
      </c>
      <c r="G627" s="108" t="s">
        <v>328</v>
      </c>
      <c r="H627" s="108" t="s">
        <v>123</v>
      </c>
      <c r="I627" s="108" t="s">
        <v>447</v>
      </c>
    </row>
    <row r="628" spans="2:9" ht="12.75" hidden="1">
      <c r="B628" s="108" t="s">
        <v>394</v>
      </c>
      <c r="C628" s="109">
        <v>50</v>
      </c>
      <c r="D628" s="109">
        <v>39</v>
      </c>
      <c r="E628" s="109">
        <v>43</v>
      </c>
      <c r="F628" s="109">
        <v>51</v>
      </c>
      <c r="G628" s="109">
        <v>56</v>
      </c>
      <c r="H628" s="109">
        <v>62</v>
      </c>
      <c r="I628" s="109">
        <v>43</v>
      </c>
    </row>
    <row r="629" spans="2:9" ht="12.75" hidden="1">
      <c r="B629" s="108" t="s">
        <v>452</v>
      </c>
      <c r="C629" s="109">
        <v>48.4</v>
      </c>
      <c r="D629" s="109">
        <v>45.1</v>
      </c>
      <c r="E629" s="109">
        <v>47.6</v>
      </c>
      <c r="F629" s="109">
        <v>50.4</v>
      </c>
      <c r="G629" s="109">
        <v>45.7</v>
      </c>
      <c r="H629" s="109">
        <v>60.9</v>
      </c>
      <c r="I629" s="109">
        <v>55.3</v>
      </c>
    </row>
    <row r="630" spans="2:9" ht="12.75" hidden="1">
      <c r="B630" s="108" t="s">
        <v>81</v>
      </c>
      <c r="C630" s="109">
        <v>54</v>
      </c>
      <c r="D630" s="109">
        <v>35</v>
      </c>
      <c r="E630" s="109">
        <v>53</v>
      </c>
      <c r="F630" s="109">
        <v>55</v>
      </c>
      <c r="G630" s="109">
        <v>30</v>
      </c>
      <c r="H630" s="109">
        <v>68</v>
      </c>
      <c r="I630" s="109">
        <v>31</v>
      </c>
    </row>
    <row r="631" spans="2:9" ht="12.75" hidden="1">
      <c r="B631" s="108" t="s">
        <v>67</v>
      </c>
      <c r="C631" s="109">
        <v>51</v>
      </c>
      <c r="D631" s="109">
        <v>48</v>
      </c>
      <c r="E631" s="109">
        <v>45.5</v>
      </c>
      <c r="F631" s="109">
        <v>53</v>
      </c>
      <c r="G631" s="109">
        <v>42.3</v>
      </c>
      <c r="H631" s="109">
        <v>58.3</v>
      </c>
      <c r="I631" s="109">
        <v>31.3</v>
      </c>
    </row>
    <row r="632" spans="2:9" ht="12.75" hidden="1">
      <c r="B632" s="110" t="s">
        <v>450</v>
      </c>
      <c r="C632" s="191">
        <v>52</v>
      </c>
      <c r="D632" s="191">
        <v>44</v>
      </c>
      <c r="E632" s="191">
        <v>48</v>
      </c>
      <c r="F632" s="191">
        <v>56</v>
      </c>
      <c r="G632" s="191">
        <v>44</v>
      </c>
      <c r="H632" s="191">
        <v>59</v>
      </c>
      <c r="I632" s="191">
        <v>37</v>
      </c>
    </row>
    <row r="633" spans="2:9" ht="12" customHeight="1" hidden="1">
      <c r="B633" s="110" t="s">
        <v>122</v>
      </c>
      <c r="C633" s="110"/>
      <c r="D633" s="110"/>
      <c r="E633" s="110"/>
      <c r="F633" s="111"/>
      <c r="G633" s="111"/>
      <c r="H633" s="111"/>
      <c r="I633" s="111"/>
    </row>
    <row r="634" spans="2:9" ht="12.75" hidden="1">
      <c r="B634" s="106"/>
      <c r="C634" s="106"/>
      <c r="D634" s="106"/>
      <c r="E634" s="106"/>
      <c r="F634" s="107"/>
      <c r="G634" s="107"/>
      <c r="H634" s="107"/>
      <c r="I634" s="107"/>
    </row>
    <row r="635" spans="1:10" ht="22.5" hidden="1">
      <c r="A635" s="8"/>
      <c r="B635" s="112" t="s">
        <v>444</v>
      </c>
      <c r="C635" s="112" t="s">
        <v>125</v>
      </c>
      <c r="D635" s="112" t="s">
        <v>61</v>
      </c>
      <c r="E635" s="112" t="s">
        <v>341</v>
      </c>
      <c r="F635" s="112" t="s">
        <v>62</v>
      </c>
      <c r="G635" s="112" t="s">
        <v>126</v>
      </c>
      <c r="H635" s="112" t="s">
        <v>127</v>
      </c>
      <c r="I635" s="112" t="s">
        <v>63</v>
      </c>
      <c r="J635" s="8"/>
    </row>
    <row r="636" spans="1:10" ht="12.75" hidden="1">
      <c r="A636" s="8">
        <v>3</v>
      </c>
      <c r="B636" s="112" t="str">
        <f>INDEX(B628:B632,$A$636)</f>
        <v>NCTC</v>
      </c>
      <c r="C636" s="113">
        <f aca="true" t="shared" si="4" ref="C636:I636">INDEX(C628:C632,$A$636)</f>
        <v>54</v>
      </c>
      <c r="D636" s="113">
        <f t="shared" si="4"/>
        <v>35</v>
      </c>
      <c r="E636" s="113">
        <f t="shared" si="4"/>
        <v>53</v>
      </c>
      <c r="F636" s="113">
        <f t="shared" si="4"/>
        <v>55</v>
      </c>
      <c r="G636" s="113">
        <f t="shared" si="4"/>
        <v>30</v>
      </c>
      <c r="H636" s="113">
        <f t="shared" si="4"/>
        <v>68</v>
      </c>
      <c r="I636" s="113">
        <f t="shared" si="4"/>
        <v>31</v>
      </c>
      <c r="J636" s="57" t="s">
        <v>362</v>
      </c>
    </row>
    <row r="637" spans="1:10" ht="12.75" hidden="1">
      <c r="A637" s="8"/>
      <c r="B637" s="112" t="str">
        <f>INDEX(B620:B624,$A$636)</f>
        <v>NCTC</v>
      </c>
      <c r="C637" s="113">
        <f aca="true" t="shared" si="5" ref="C637:I637">INDEX(C620:C624,$A$636)</f>
        <v>58</v>
      </c>
      <c r="D637" s="113">
        <f t="shared" si="5"/>
        <v>65</v>
      </c>
      <c r="E637" s="113">
        <f t="shared" si="5"/>
        <v>48</v>
      </c>
      <c r="F637" s="113">
        <f t="shared" si="5"/>
        <v>59</v>
      </c>
      <c r="G637" s="113">
        <f t="shared" si="5"/>
        <v>100</v>
      </c>
      <c r="H637" s="113">
        <f t="shared" si="5"/>
        <v>58</v>
      </c>
      <c r="I637" s="113">
        <f t="shared" si="5"/>
        <v>20</v>
      </c>
      <c r="J637" s="57" t="s">
        <v>124</v>
      </c>
    </row>
    <row r="638" spans="1:10" ht="17.25" customHeight="1" hidden="1">
      <c r="A638" s="8"/>
      <c r="B638" s="112" t="str">
        <f>INDEX(B612:B616,$A$636)</f>
        <v>NCTC</v>
      </c>
      <c r="C638" s="113">
        <f aca="true" t="shared" si="6" ref="C638:I638">INDEX(C612:C616,$A$636)</f>
        <v>56</v>
      </c>
      <c r="D638" s="113">
        <f t="shared" si="6"/>
        <v>60</v>
      </c>
      <c r="E638" s="113">
        <f t="shared" si="6"/>
        <v>48</v>
      </c>
      <c r="F638" s="113">
        <f t="shared" si="6"/>
        <v>57</v>
      </c>
      <c r="G638" s="113">
        <f t="shared" si="6"/>
        <v>80</v>
      </c>
      <c r="H638" s="113">
        <f t="shared" si="6"/>
        <v>75</v>
      </c>
      <c r="I638" s="113">
        <f t="shared" si="6"/>
        <v>36</v>
      </c>
      <c r="J638" s="57" t="s">
        <v>364</v>
      </c>
    </row>
    <row r="639" spans="2:9" ht="12.75">
      <c r="B639" s="106"/>
      <c r="C639" s="106"/>
      <c r="D639" s="106"/>
      <c r="E639" s="106"/>
      <c r="F639" s="107"/>
      <c r="G639" s="107"/>
      <c r="H639" s="107"/>
      <c r="I639" s="107"/>
    </row>
    <row r="640" spans="2:9" ht="12.75">
      <c r="B640" s="106"/>
      <c r="C640" s="106"/>
      <c r="D640" s="106"/>
      <c r="E640" s="106"/>
      <c r="F640" s="107"/>
      <c r="G640" s="107"/>
      <c r="H640" s="107"/>
      <c r="I640" s="107"/>
    </row>
    <row r="641" spans="2:9" ht="12.75">
      <c r="B641" s="106"/>
      <c r="C641" s="106"/>
      <c r="D641" s="106"/>
      <c r="E641" s="106"/>
      <c r="F641" s="107"/>
      <c r="G641" s="107"/>
      <c r="H641" s="107"/>
      <c r="I641" s="107"/>
    </row>
    <row r="642" spans="2:9" ht="12.75">
      <c r="B642" s="106"/>
      <c r="C642" s="106"/>
      <c r="D642" s="106"/>
      <c r="E642" s="106"/>
      <c r="F642" s="107"/>
      <c r="G642" s="107"/>
      <c r="H642" s="107"/>
      <c r="I642" s="107"/>
    </row>
    <row r="643" spans="2:9" ht="12.75">
      <c r="B643" s="106"/>
      <c r="C643" s="106"/>
      <c r="D643" s="106"/>
      <c r="E643" s="106"/>
      <c r="F643" s="107"/>
      <c r="G643" s="107"/>
      <c r="H643" s="107"/>
      <c r="I643" s="107"/>
    </row>
    <row r="644" spans="2:9" ht="12.75">
      <c r="B644" s="106"/>
      <c r="C644" s="106"/>
      <c r="D644" s="106"/>
      <c r="E644" s="106"/>
      <c r="F644" s="107"/>
      <c r="G644" s="107"/>
      <c r="H644" s="107"/>
      <c r="I644" s="107"/>
    </row>
    <row r="645" spans="2:9" ht="12.75">
      <c r="B645" s="106"/>
      <c r="C645" s="106"/>
      <c r="D645" s="106"/>
      <c r="E645" s="106"/>
      <c r="F645" s="107"/>
      <c r="G645" s="107"/>
      <c r="H645" s="107"/>
      <c r="I645" s="107"/>
    </row>
    <row r="646" spans="2:9" ht="12.75">
      <c r="B646" s="106"/>
      <c r="C646" s="106"/>
      <c r="D646" s="106"/>
      <c r="E646" s="106"/>
      <c r="F646" s="107"/>
      <c r="G646" s="107"/>
      <c r="H646" s="107"/>
      <c r="I646" s="107"/>
    </row>
    <row r="647" spans="2:9" ht="12.75">
      <c r="B647" s="106"/>
      <c r="C647" s="106"/>
      <c r="D647" s="106"/>
      <c r="E647" s="106"/>
      <c r="F647" s="107"/>
      <c r="G647" s="107"/>
      <c r="H647" s="107"/>
      <c r="I647" s="107"/>
    </row>
    <row r="648" spans="2:9" ht="12.75">
      <c r="B648" s="106"/>
      <c r="C648" s="106"/>
      <c r="D648" s="106"/>
      <c r="E648" s="106"/>
      <c r="F648" s="107"/>
      <c r="G648" s="107"/>
      <c r="H648" s="107"/>
      <c r="I648" s="107"/>
    </row>
    <row r="649" spans="2:9" ht="12.75">
      <c r="B649" s="106"/>
      <c r="C649" s="106"/>
      <c r="D649" s="106"/>
      <c r="E649" s="106"/>
      <c r="F649" s="107"/>
      <c r="G649" s="107"/>
      <c r="H649" s="107"/>
      <c r="I649" s="107"/>
    </row>
    <row r="650" spans="2:9" ht="12.75">
      <c r="B650" s="106"/>
      <c r="C650" s="106"/>
      <c r="D650" s="106"/>
      <c r="E650" s="106"/>
      <c r="F650" s="107"/>
      <c r="G650" s="107"/>
      <c r="H650" s="107"/>
      <c r="I650" s="107"/>
    </row>
    <row r="651" spans="2:9" ht="12.75">
      <c r="B651" s="106"/>
      <c r="C651" s="106"/>
      <c r="D651" s="106"/>
      <c r="E651" s="106"/>
      <c r="F651" s="107"/>
      <c r="G651" s="107"/>
      <c r="H651" s="107"/>
      <c r="I651" s="107"/>
    </row>
    <row r="652" spans="2:9" ht="12.75">
      <c r="B652" s="106"/>
      <c r="C652" s="106"/>
      <c r="D652" s="106"/>
      <c r="E652" s="106"/>
      <c r="F652" s="107"/>
      <c r="G652" s="107"/>
      <c r="H652" s="107"/>
      <c r="I652" s="107"/>
    </row>
    <row r="653" spans="2:9" ht="12.75">
      <c r="B653" s="106"/>
      <c r="C653" s="106"/>
      <c r="D653" s="106"/>
      <c r="E653" s="106"/>
      <c r="F653" s="107"/>
      <c r="G653" s="107"/>
      <c r="H653" s="107"/>
      <c r="I653" s="107"/>
    </row>
    <row r="654" spans="2:9" ht="12.75">
      <c r="B654" s="106"/>
      <c r="C654" s="106"/>
      <c r="D654" s="106"/>
      <c r="E654" s="106"/>
      <c r="F654" s="107"/>
      <c r="G654" s="107"/>
      <c r="H654" s="107"/>
      <c r="I654" s="107"/>
    </row>
    <row r="655" spans="2:9" ht="12.75">
      <c r="B655" s="106"/>
      <c r="C655" s="106" t="s">
        <v>128</v>
      </c>
      <c r="D655" s="106"/>
      <c r="E655" s="106"/>
      <c r="F655" s="107"/>
      <c r="G655" s="107"/>
      <c r="H655" s="107"/>
      <c r="I655" s="107"/>
    </row>
    <row r="656" spans="2:9" ht="12.75">
      <c r="B656" s="106"/>
      <c r="C656" s="106"/>
      <c r="D656" s="106"/>
      <c r="E656" s="106"/>
      <c r="F656" s="107"/>
      <c r="G656" s="107"/>
      <c r="H656" s="107"/>
      <c r="I656" s="107"/>
    </row>
    <row r="657" spans="2:9" ht="12.75">
      <c r="B657" s="106"/>
      <c r="C657" s="106"/>
      <c r="D657" s="106"/>
      <c r="E657" s="106"/>
      <c r="F657" s="107"/>
      <c r="G657" s="107"/>
      <c r="H657" s="107"/>
      <c r="I657" s="107"/>
    </row>
    <row r="658" spans="2:9" ht="12.75">
      <c r="B658" s="106"/>
      <c r="C658" s="106"/>
      <c r="D658" s="106"/>
      <c r="E658" s="106"/>
      <c r="F658" s="107"/>
      <c r="G658" s="107"/>
      <c r="H658" s="107"/>
      <c r="I658" s="107"/>
    </row>
    <row r="659" spans="2:9" ht="12.75">
      <c r="B659" s="106"/>
      <c r="C659" s="106"/>
      <c r="D659" s="106"/>
      <c r="E659" s="106"/>
      <c r="F659" s="107"/>
      <c r="G659" s="107"/>
      <c r="H659" s="107"/>
      <c r="I659" s="107"/>
    </row>
    <row r="660" spans="2:9" ht="12.75">
      <c r="B660" s="292" t="s">
        <v>121</v>
      </c>
      <c r="C660" s="292"/>
      <c r="D660" s="292"/>
      <c r="E660" s="292"/>
      <c r="F660" s="292"/>
      <c r="G660" s="292"/>
      <c r="H660" s="292"/>
      <c r="I660" s="292"/>
    </row>
    <row r="661" spans="2:9" ht="12.75">
      <c r="B661" s="173"/>
      <c r="C661" s="173"/>
      <c r="D661" s="173"/>
      <c r="E661" s="173"/>
      <c r="F661" s="173"/>
      <c r="G661" s="173"/>
      <c r="H661" s="173"/>
      <c r="I661" s="173"/>
    </row>
    <row r="662" spans="2:8" s="210" customFormat="1" ht="173.25" customHeight="1">
      <c r="B662" s="315" t="s">
        <v>467</v>
      </c>
      <c r="C662" s="315"/>
      <c r="D662" s="315"/>
      <c r="E662" s="315"/>
      <c r="F662" s="315"/>
      <c r="G662" s="315"/>
      <c r="H662" s="315"/>
    </row>
    <row r="663" spans="2:8" s="210" customFormat="1" ht="12.75" customHeight="1">
      <c r="B663" s="4"/>
      <c r="C663" s="4"/>
      <c r="D663" s="4"/>
      <c r="E663" s="4"/>
      <c r="F663" s="4"/>
      <c r="G663" s="4"/>
      <c r="H663" s="4"/>
    </row>
    <row r="664" spans="2:8" s="210" customFormat="1" ht="30" customHeight="1">
      <c r="B664" s="315" t="s">
        <v>31</v>
      </c>
      <c r="C664" s="315"/>
      <c r="D664" s="315"/>
      <c r="E664" s="315"/>
      <c r="F664" s="315"/>
      <c r="G664" s="315"/>
      <c r="H664" s="315"/>
    </row>
    <row r="666" spans="2:9" ht="18.75" customHeight="1">
      <c r="B666" s="349" t="s">
        <v>285</v>
      </c>
      <c r="C666" s="106"/>
      <c r="D666" s="106"/>
      <c r="E666" s="106"/>
      <c r="F666" s="107"/>
      <c r="G666" s="107"/>
      <c r="H666" s="107"/>
      <c r="I666" s="107"/>
    </row>
    <row r="667" spans="2:9" ht="1.5" customHeight="1">
      <c r="B667" s="62"/>
      <c r="C667" s="106"/>
      <c r="D667" s="106"/>
      <c r="E667" s="106"/>
      <c r="F667" s="107"/>
      <c r="G667" s="107"/>
      <c r="H667" s="107"/>
      <c r="I667" s="107"/>
    </row>
    <row r="668" spans="2:9" ht="0.75" customHeight="1">
      <c r="B668" s="63" t="s">
        <v>83</v>
      </c>
      <c r="C668" s="106"/>
      <c r="D668" s="106"/>
      <c r="E668" s="106"/>
      <c r="F668" s="107"/>
      <c r="G668" s="107"/>
      <c r="H668" s="107"/>
      <c r="I668" s="107"/>
    </row>
    <row r="669" spans="2:9" ht="12.75" hidden="1">
      <c r="B669" s="106"/>
      <c r="C669" s="106"/>
      <c r="D669" s="106"/>
      <c r="E669" s="106"/>
      <c r="F669" s="107"/>
      <c r="G669" s="107"/>
      <c r="H669" s="107"/>
      <c r="I669" s="107"/>
    </row>
    <row r="670" spans="2:11" ht="25.5" hidden="1">
      <c r="B670" s="69"/>
      <c r="C670" s="114" t="s">
        <v>84</v>
      </c>
      <c r="D670" s="114"/>
      <c r="E670" s="114"/>
      <c r="F670" s="114" t="s">
        <v>85</v>
      </c>
      <c r="G670" s="114"/>
      <c r="H670" s="114"/>
      <c r="I670" s="114" t="s">
        <v>86</v>
      </c>
      <c r="J670" s="114"/>
      <c r="K670" s="114"/>
    </row>
    <row r="671" spans="2:11" ht="72" hidden="1">
      <c r="B671" s="115" t="s">
        <v>87</v>
      </c>
      <c r="C671" s="115" t="s">
        <v>88</v>
      </c>
      <c r="D671" s="115" t="s">
        <v>89</v>
      </c>
      <c r="E671" s="115" t="s">
        <v>90</v>
      </c>
      <c r="F671" s="116" t="s">
        <v>88</v>
      </c>
      <c r="G671" s="116" t="s">
        <v>89</v>
      </c>
      <c r="H671" s="116" t="s">
        <v>90</v>
      </c>
      <c r="I671" s="116" t="s">
        <v>88</v>
      </c>
      <c r="J671" s="116" t="s">
        <v>91</v>
      </c>
      <c r="K671" s="116" t="s">
        <v>90</v>
      </c>
    </row>
    <row r="672" spans="2:11" ht="12.75" hidden="1">
      <c r="B672" s="76" t="s">
        <v>77</v>
      </c>
      <c r="C672" s="272">
        <v>33.4</v>
      </c>
      <c r="D672" s="272">
        <v>5.4</v>
      </c>
      <c r="E672" s="272">
        <v>38.8</v>
      </c>
      <c r="F672" s="273">
        <v>38.7</v>
      </c>
      <c r="G672" s="273">
        <v>7.7</v>
      </c>
      <c r="H672" s="273">
        <v>46.4</v>
      </c>
      <c r="I672" s="273">
        <v>36.3</v>
      </c>
      <c r="J672" s="273">
        <v>5.4</v>
      </c>
      <c r="K672" s="273">
        <v>41.7</v>
      </c>
    </row>
    <row r="673" spans="2:11" ht="12.75" hidden="1">
      <c r="B673" s="76" t="s">
        <v>319</v>
      </c>
      <c r="C673" s="272">
        <v>36.9</v>
      </c>
      <c r="D673" s="272">
        <v>12</v>
      </c>
      <c r="E673" s="272">
        <v>48.9</v>
      </c>
      <c r="F673" s="273">
        <v>39</v>
      </c>
      <c r="G673" s="273">
        <v>9.5</v>
      </c>
      <c r="H673" s="273">
        <v>48.5</v>
      </c>
      <c r="I673" s="273">
        <v>43.8</v>
      </c>
      <c r="J673" s="273">
        <v>10.6</v>
      </c>
      <c r="K673" s="273">
        <v>54.4</v>
      </c>
    </row>
    <row r="674" spans="2:11" ht="12.75" hidden="1">
      <c r="B674" s="76" t="s">
        <v>320</v>
      </c>
      <c r="C674" s="272">
        <v>37.3</v>
      </c>
      <c r="D674" s="272">
        <v>11.4</v>
      </c>
      <c r="E674" s="272">
        <v>48.7</v>
      </c>
      <c r="F674" s="273">
        <v>36</v>
      </c>
      <c r="G674" s="273">
        <v>10.7</v>
      </c>
      <c r="H674" s="273">
        <v>46.7</v>
      </c>
      <c r="I674" s="273">
        <v>36.8</v>
      </c>
      <c r="J674" s="273">
        <v>10.8</v>
      </c>
      <c r="K674" s="273">
        <v>47.6</v>
      </c>
    </row>
    <row r="675" spans="2:11" ht="12.75" hidden="1">
      <c r="B675" s="76" t="s">
        <v>333</v>
      </c>
      <c r="C675" s="272">
        <v>27.6</v>
      </c>
      <c r="D675" s="272">
        <v>6.7</v>
      </c>
      <c r="E675" s="272">
        <v>34.3</v>
      </c>
      <c r="F675" s="273">
        <v>30.5</v>
      </c>
      <c r="G675" s="273">
        <v>7</v>
      </c>
      <c r="H675" s="273">
        <v>37.5</v>
      </c>
      <c r="I675" s="273">
        <v>30.7</v>
      </c>
      <c r="J675" s="273">
        <v>7.6</v>
      </c>
      <c r="K675" s="273">
        <v>38.3</v>
      </c>
    </row>
    <row r="676" spans="2:11" ht="12.75" hidden="1">
      <c r="B676" s="76" t="s">
        <v>76</v>
      </c>
      <c r="C676" s="272">
        <v>52.9</v>
      </c>
      <c r="D676" s="272">
        <v>6.5</v>
      </c>
      <c r="E676" s="272">
        <v>59.4</v>
      </c>
      <c r="F676" s="273">
        <v>50.5</v>
      </c>
      <c r="G676" s="273">
        <v>9.4</v>
      </c>
      <c r="H676" s="273">
        <v>59.9</v>
      </c>
      <c r="I676" s="273">
        <v>55.1</v>
      </c>
      <c r="J676" s="273">
        <v>6.3</v>
      </c>
      <c r="K676" s="273">
        <v>61.4</v>
      </c>
    </row>
    <row r="677" spans="2:11" ht="12.75" hidden="1">
      <c r="B677" s="107"/>
      <c r="C677" s="107"/>
      <c r="D677" s="107"/>
      <c r="E677" s="107"/>
      <c r="F677" s="117"/>
      <c r="G677" s="117"/>
      <c r="H677" s="117"/>
      <c r="I677" s="117"/>
      <c r="J677" s="117"/>
      <c r="K677" s="117"/>
    </row>
    <row r="678" spans="2:11" ht="18" customHeight="1" hidden="1">
      <c r="B678" s="117"/>
      <c r="C678" s="114" t="s">
        <v>92</v>
      </c>
      <c r="D678" s="114"/>
      <c r="E678" s="114"/>
      <c r="F678" s="114" t="s">
        <v>93</v>
      </c>
      <c r="G678" s="114"/>
      <c r="H678" s="114"/>
      <c r="I678" s="114" t="s">
        <v>461</v>
      </c>
      <c r="J678" s="114"/>
      <c r="K678" s="114"/>
    </row>
    <row r="679" spans="2:11" ht="19.5" customHeight="1" hidden="1">
      <c r="B679" s="115" t="s">
        <v>87</v>
      </c>
      <c r="C679" s="115" t="s">
        <v>94</v>
      </c>
      <c r="D679" s="115" t="s">
        <v>89</v>
      </c>
      <c r="E679" s="116" t="s">
        <v>90</v>
      </c>
      <c r="F679" s="116" t="s">
        <v>88</v>
      </c>
      <c r="G679" s="116" t="s">
        <v>89</v>
      </c>
      <c r="H679" s="116" t="s">
        <v>90</v>
      </c>
      <c r="I679" s="116" t="s">
        <v>88</v>
      </c>
      <c r="J679" s="116" t="s">
        <v>89</v>
      </c>
      <c r="K679" s="116" t="s">
        <v>90</v>
      </c>
    </row>
    <row r="680" spans="2:11" ht="19.5" customHeight="1" hidden="1">
      <c r="B680" s="76" t="s">
        <v>77</v>
      </c>
      <c r="C680" s="71">
        <v>33.8</v>
      </c>
      <c r="D680" s="71">
        <v>8.5</v>
      </c>
      <c r="E680" s="71">
        <v>42.3</v>
      </c>
      <c r="F680" s="273">
        <v>36</v>
      </c>
      <c r="G680" s="273">
        <v>7.7</v>
      </c>
      <c r="H680" s="273">
        <v>43.7</v>
      </c>
      <c r="I680" s="274">
        <v>37.6</v>
      </c>
      <c r="J680" s="274">
        <v>10.4</v>
      </c>
      <c r="K680" s="274">
        <v>48</v>
      </c>
    </row>
    <row r="681" spans="2:11" ht="12.75" hidden="1">
      <c r="B681" s="76" t="s">
        <v>319</v>
      </c>
      <c r="C681" s="71">
        <v>39.2</v>
      </c>
      <c r="D681" s="71">
        <v>9.4</v>
      </c>
      <c r="E681" s="71">
        <v>48.6</v>
      </c>
      <c r="F681" s="273">
        <v>34.7</v>
      </c>
      <c r="G681" s="273">
        <v>12.2</v>
      </c>
      <c r="H681" s="273">
        <v>46.9</v>
      </c>
      <c r="I681" s="274">
        <v>41.8</v>
      </c>
      <c r="J681" s="274">
        <v>10.7</v>
      </c>
      <c r="K681" s="274">
        <v>52.5</v>
      </c>
    </row>
    <row r="682" spans="2:11" ht="12.75" hidden="1">
      <c r="B682" s="76" t="s">
        <v>320</v>
      </c>
      <c r="C682" s="71">
        <v>38.4</v>
      </c>
      <c r="D682" s="71">
        <v>10.1</v>
      </c>
      <c r="E682" s="71">
        <v>48.5</v>
      </c>
      <c r="F682" s="273">
        <v>38.8</v>
      </c>
      <c r="G682" s="273">
        <v>8.4</v>
      </c>
      <c r="H682" s="273">
        <v>47.2</v>
      </c>
      <c r="I682" s="274">
        <v>39.6</v>
      </c>
      <c r="J682" s="274">
        <v>8.7</v>
      </c>
      <c r="K682" s="274">
        <v>48.3</v>
      </c>
    </row>
    <row r="683" spans="2:11" ht="12.75" hidden="1">
      <c r="B683" s="76" t="s">
        <v>333</v>
      </c>
      <c r="C683" s="71">
        <v>36.4</v>
      </c>
      <c r="D683" s="71">
        <v>7.2</v>
      </c>
      <c r="E683" s="71">
        <v>43.6</v>
      </c>
      <c r="F683" s="273">
        <v>36.7</v>
      </c>
      <c r="G683" s="273">
        <v>6.6</v>
      </c>
      <c r="H683" s="273">
        <v>43.3</v>
      </c>
      <c r="I683" s="274">
        <v>37.6</v>
      </c>
      <c r="J683" s="274">
        <v>6.5</v>
      </c>
      <c r="K683" s="274">
        <v>44.1</v>
      </c>
    </row>
    <row r="684" spans="2:11" ht="12.75" hidden="1">
      <c r="B684" s="76" t="s">
        <v>76</v>
      </c>
      <c r="C684" s="71">
        <v>51.9</v>
      </c>
      <c r="D684" s="71">
        <v>12.8</v>
      </c>
      <c r="E684" s="71">
        <v>64.7</v>
      </c>
      <c r="F684" s="273">
        <v>56.2</v>
      </c>
      <c r="G684" s="273">
        <v>6.7</v>
      </c>
      <c r="H684" s="273">
        <v>62.9</v>
      </c>
      <c r="I684" s="274">
        <v>56.4</v>
      </c>
      <c r="J684" s="274">
        <v>9.2</v>
      </c>
      <c r="K684" s="274">
        <v>65.6</v>
      </c>
    </row>
    <row r="685" spans="2:11" ht="11.25" customHeight="1" hidden="1">
      <c r="B685" s="328" t="s">
        <v>95</v>
      </c>
      <c r="C685" s="328"/>
      <c r="D685" s="328"/>
      <c r="E685" s="328"/>
      <c r="F685" s="328"/>
      <c r="G685" s="328"/>
      <c r="H685" s="328"/>
      <c r="I685" s="118"/>
      <c r="J685" s="118"/>
      <c r="K685" s="118"/>
    </row>
    <row r="686" spans="2:9" ht="12" customHeight="1" hidden="1">
      <c r="B686" s="106"/>
      <c r="C686" s="106"/>
      <c r="D686" s="106"/>
      <c r="E686" s="106"/>
      <c r="F686" s="107"/>
      <c r="G686" s="107"/>
      <c r="H686" s="107"/>
      <c r="I686" s="107"/>
    </row>
    <row r="687" spans="1:7" ht="36" hidden="1">
      <c r="A687" s="73"/>
      <c r="B687" s="119" t="s">
        <v>87</v>
      </c>
      <c r="C687" s="119" t="s">
        <v>96</v>
      </c>
      <c r="D687" s="119" t="s">
        <v>97</v>
      </c>
      <c r="E687" s="120" t="s">
        <v>349</v>
      </c>
      <c r="F687" s="333"/>
      <c r="G687" s="333"/>
    </row>
    <row r="688" spans="1:7" ht="12.75" hidden="1">
      <c r="A688" s="73">
        <v>4</v>
      </c>
      <c r="B688" s="73" t="str">
        <f>INDEX(B672:B676,$A$688)</f>
        <v>UT – Arlington </v>
      </c>
      <c r="C688" s="277">
        <f>INDEX(C672:C676,$A$688)</f>
        <v>27.6</v>
      </c>
      <c r="D688" s="277">
        <f>INDEX(D672:D676,$A$688)</f>
        <v>6.7</v>
      </c>
      <c r="E688" s="277">
        <f>INDEX(E672:E676,$A$688)</f>
        <v>34.3</v>
      </c>
      <c r="F688" s="121" t="s">
        <v>84</v>
      </c>
      <c r="G688" s="73"/>
    </row>
    <row r="689" spans="1:7" ht="12.75" hidden="1">
      <c r="A689" s="73"/>
      <c r="B689" s="73" t="str">
        <f>INDEX(B672:B676,$A$688)</f>
        <v>UT – Arlington </v>
      </c>
      <c r="C689" s="277">
        <f>INDEX(F672:F676,$A$688)</f>
        <v>30.5</v>
      </c>
      <c r="D689" s="277">
        <f>INDEX(G672:G676,$A$688)</f>
        <v>7</v>
      </c>
      <c r="E689" s="277">
        <f>INDEX(H672:H676,$A$688)</f>
        <v>37.5</v>
      </c>
      <c r="F689" s="121" t="s">
        <v>85</v>
      </c>
      <c r="G689" s="73"/>
    </row>
    <row r="690" spans="1:7" ht="13.5" customHeight="1" hidden="1">
      <c r="A690" s="73"/>
      <c r="B690" s="73" t="str">
        <f>INDEX(B672:B676,$A$688)</f>
        <v>UT – Arlington </v>
      </c>
      <c r="C690" s="277">
        <f>INDEX(I672:I676,$A$688)</f>
        <v>30.7</v>
      </c>
      <c r="D690" s="277">
        <f>INDEX(J672:J676,$A$688)</f>
        <v>7.6</v>
      </c>
      <c r="E690" s="277">
        <f>INDEX(K672:K676,$A$688)</f>
        <v>38.3</v>
      </c>
      <c r="F690" s="73" t="s">
        <v>86</v>
      </c>
      <c r="G690" s="73"/>
    </row>
    <row r="691" spans="1:7" ht="12.75" customHeight="1" hidden="1">
      <c r="A691" s="73"/>
      <c r="B691" s="73" t="str">
        <f>INDEX(B680:B684,$A$688)</f>
        <v>UT – Arlington </v>
      </c>
      <c r="C691" s="277">
        <f>INDEX(C680:C684,$A$688)</f>
        <v>36.4</v>
      </c>
      <c r="D691" s="277">
        <f>INDEX(D680:D684,$A$688)</f>
        <v>7.2</v>
      </c>
      <c r="E691" s="277">
        <f>INDEX(E680:E684,$A$688)</f>
        <v>43.6</v>
      </c>
      <c r="F691" s="121" t="s">
        <v>92</v>
      </c>
      <c r="G691" s="73"/>
    </row>
    <row r="692" spans="1:7" ht="15" customHeight="1" hidden="1">
      <c r="A692" s="73"/>
      <c r="B692" s="73" t="str">
        <f>INDEX(B680:B684,$A$688)</f>
        <v>UT – Arlington </v>
      </c>
      <c r="C692" s="277">
        <f>INDEX(F680:F684,$A$688)</f>
        <v>36.7</v>
      </c>
      <c r="D692" s="277">
        <f>INDEX(G680:G684,$A$688)</f>
        <v>6.6</v>
      </c>
      <c r="E692" s="277">
        <f>INDEX(H680:H684,$A$688)</f>
        <v>43.3</v>
      </c>
      <c r="F692" s="121" t="s">
        <v>93</v>
      </c>
      <c r="G692" s="73"/>
    </row>
    <row r="693" spans="2:7" ht="15.75" customHeight="1" hidden="1">
      <c r="B693" s="73" t="str">
        <f>INDEX(B680:B684,$A$688)</f>
        <v>UT – Arlington </v>
      </c>
      <c r="C693" s="277">
        <f>INDEX(I680:I684,$A$688)</f>
        <v>37.6</v>
      </c>
      <c r="D693" s="277">
        <f>INDEX(J680:J684,$A$688)</f>
        <v>6.5</v>
      </c>
      <c r="E693" s="277">
        <f>INDEX(K680:K684,$A$688)</f>
        <v>44.1</v>
      </c>
      <c r="F693" s="275" t="s">
        <v>462</v>
      </c>
      <c r="G693" s="8"/>
    </row>
    <row r="694" spans="2:7" ht="12.75" customHeight="1">
      <c r="B694" s="137"/>
      <c r="C694" s="137"/>
      <c r="D694" s="137"/>
      <c r="E694" s="137"/>
      <c r="F694" s="276"/>
      <c r="G694" s="7"/>
    </row>
    <row r="695" ht="12.75">
      <c r="B695" s="19"/>
    </row>
    <row r="696" ht="12.75">
      <c r="B696" s="19"/>
    </row>
    <row r="697" ht="12.75">
      <c r="B697" s="19"/>
    </row>
    <row r="698" ht="12.75">
      <c r="B698" s="19"/>
    </row>
    <row r="699" ht="12.75">
      <c r="B699" s="19"/>
    </row>
    <row r="700" ht="12.75">
      <c r="B700" s="19"/>
    </row>
    <row r="701" ht="12.75">
      <c r="B701" s="19"/>
    </row>
    <row r="702" ht="12.75">
      <c r="B702" s="19"/>
    </row>
    <row r="703" ht="12.75">
      <c r="B703" s="19"/>
    </row>
    <row r="704" ht="12.75">
      <c r="B704" s="19"/>
    </row>
    <row r="705" ht="12.75">
      <c r="B705" s="19"/>
    </row>
    <row r="706" ht="12.75">
      <c r="B706" s="19"/>
    </row>
    <row r="707" ht="12.75">
      <c r="B707" s="19"/>
    </row>
    <row r="708" ht="12.75">
      <c r="B708" s="19"/>
    </row>
    <row r="709" ht="12.75">
      <c r="B709" s="19"/>
    </row>
    <row r="710" ht="12.75">
      <c r="B710" s="19"/>
    </row>
    <row r="711" ht="12.75">
      <c r="B711" s="19"/>
    </row>
    <row r="712" ht="12.75">
      <c r="B712" s="19"/>
    </row>
    <row r="713" ht="12.75">
      <c r="B713" s="19"/>
    </row>
    <row r="714" ht="12.75">
      <c r="B714" s="19"/>
    </row>
    <row r="715" ht="12.75">
      <c r="B715" s="19"/>
    </row>
    <row r="716" spans="2:8" ht="12.75">
      <c r="B716" s="332"/>
      <c r="C716" s="332"/>
      <c r="D716" s="332"/>
      <c r="E716" s="332"/>
      <c r="F716" s="332"/>
      <c r="G716" s="332"/>
      <c r="H716" s="332"/>
    </row>
    <row r="717" spans="2:8" ht="12.75">
      <c r="B717" s="332"/>
      <c r="C717" s="332"/>
      <c r="D717" s="332"/>
      <c r="E717" s="332"/>
      <c r="F717" s="332"/>
      <c r="G717" s="332"/>
      <c r="H717" s="332"/>
    </row>
    <row r="718" spans="2:8" ht="22.5" customHeight="1">
      <c r="B718" s="332" t="s">
        <v>475</v>
      </c>
      <c r="C718" s="332"/>
      <c r="D718" s="332"/>
      <c r="E718" s="332"/>
      <c r="F718" s="332"/>
      <c r="G718" s="332"/>
      <c r="H718" s="332"/>
    </row>
    <row r="719" spans="2:8" ht="12.75">
      <c r="B719" s="219"/>
      <c r="C719" s="219"/>
      <c r="D719" s="219"/>
      <c r="E719" s="219"/>
      <c r="F719" s="219"/>
      <c r="G719" s="219"/>
      <c r="H719" s="219"/>
    </row>
    <row r="720" spans="2:8" s="210" customFormat="1" ht="129" customHeight="1">
      <c r="B720" s="331" t="s">
        <v>54</v>
      </c>
      <c r="C720" s="331"/>
      <c r="D720" s="331"/>
      <c r="E720" s="331"/>
      <c r="F720" s="331"/>
      <c r="G720" s="331"/>
      <c r="H720" s="331"/>
    </row>
    <row r="721" spans="2:8" s="210" customFormat="1" ht="12.75" customHeight="1">
      <c r="B721" s="230"/>
      <c r="C721" s="230"/>
      <c r="D721" s="230"/>
      <c r="E721" s="230"/>
      <c r="F721" s="230"/>
      <c r="G721" s="230"/>
      <c r="H721" s="230"/>
    </row>
    <row r="722" spans="2:8" s="210" customFormat="1" ht="16.5" customHeight="1">
      <c r="B722" s="355" t="s">
        <v>47</v>
      </c>
      <c r="C722" s="356"/>
      <c r="D722" s="356"/>
      <c r="E722" s="356"/>
      <c r="F722" s="356"/>
      <c r="G722" s="356"/>
      <c r="H722" s="356"/>
    </row>
    <row r="723" spans="1:8" s="210" customFormat="1" ht="16.5" customHeight="1">
      <c r="A723" s="214"/>
      <c r="B723" s="214"/>
      <c r="C723" s="214"/>
      <c r="D723" s="214"/>
      <c r="E723" s="214"/>
      <c r="F723" s="214"/>
      <c r="G723" s="214"/>
      <c r="H723" s="214"/>
    </row>
    <row r="724" spans="1:8" s="210" customFormat="1" ht="16.5" customHeight="1">
      <c r="A724" s="214"/>
      <c r="B724" s="315" t="s">
        <v>55</v>
      </c>
      <c r="C724" s="315"/>
      <c r="D724" s="315"/>
      <c r="E724" s="315"/>
      <c r="F724" s="315"/>
      <c r="G724" s="315"/>
      <c r="H724" s="315"/>
    </row>
    <row r="725" spans="1:8" s="210" customFormat="1" ht="16.5" customHeight="1">
      <c r="A725" s="214"/>
      <c r="B725" s="214"/>
      <c r="C725" s="214"/>
      <c r="D725" s="214"/>
      <c r="E725" s="214"/>
      <c r="F725" s="214"/>
      <c r="G725" s="214"/>
      <c r="H725" s="214"/>
    </row>
    <row r="726" spans="1:8" s="210" customFormat="1" ht="51" customHeight="1">
      <c r="A726" s="4"/>
      <c r="B726" s="315" t="s">
        <v>304</v>
      </c>
      <c r="C726" s="315"/>
      <c r="D726" s="315"/>
      <c r="E726" s="315"/>
      <c r="F726" s="315"/>
      <c r="G726" s="315"/>
      <c r="H726" s="315"/>
    </row>
    <row r="727" spans="1:8" s="210" customFormat="1" ht="12.75" customHeight="1">
      <c r="A727" s="4"/>
      <c r="B727" s="4"/>
      <c r="C727" s="4"/>
      <c r="D727" s="4"/>
      <c r="E727" s="4"/>
      <c r="F727" s="4"/>
      <c r="G727" s="4"/>
      <c r="H727" s="4"/>
    </row>
    <row r="728" spans="1:8" s="210" customFormat="1" ht="48.75" customHeight="1">
      <c r="A728" s="214"/>
      <c r="B728" s="315" t="s">
        <v>305</v>
      </c>
      <c r="C728" s="315"/>
      <c r="D728" s="315"/>
      <c r="E728" s="315"/>
      <c r="F728" s="315"/>
      <c r="G728" s="315"/>
      <c r="H728" s="315"/>
    </row>
    <row r="729" spans="1:8" s="210" customFormat="1" ht="12.75" customHeight="1">
      <c r="A729" s="214"/>
      <c r="B729" s="4"/>
      <c r="C729" s="4"/>
      <c r="D729" s="4"/>
      <c r="E729" s="4"/>
      <c r="F729" s="4"/>
      <c r="G729" s="4"/>
      <c r="H729" s="4"/>
    </row>
    <row r="730" spans="1:8" s="210" customFormat="1" ht="50.25" customHeight="1">
      <c r="A730" s="4"/>
      <c r="B730" s="315" t="s">
        <v>306</v>
      </c>
      <c r="C730" s="315"/>
      <c r="D730" s="315"/>
      <c r="E730" s="315"/>
      <c r="F730" s="315"/>
      <c r="G730" s="315"/>
      <c r="H730" s="315"/>
    </row>
    <row r="731" spans="1:8" s="210" customFormat="1" ht="12.75" customHeight="1">
      <c r="A731" s="4"/>
      <c r="B731" s="4"/>
      <c r="C731" s="4"/>
      <c r="D731" s="4"/>
      <c r="E731" s="4"/>
      <c r="F731" s="4"/>
      <c r="G731" s="4"/>
      <c r="H731" s="4"/>
    </row>
    <row r="732" spans="2:8" s="210" customFormat="1" ht="32.25" customHeight="1">
      <c r="B732" s="286" t="s">
        <v>307</v>
      </c>
      <c r="C732" s="286"/>
      <c r="D732" s="286"/>
      <c r="E732" s="286"/>
      <c r="F732" s="286"/>
      <c r="G732" s="286"/>
      <c r="H732" s="286"/>
    </row>
    <row r="733" spans="2:8" s="210" customFormat="1" ht="12.75" customHeight="1">
      <c r="B733" s="209"/>
      <c r="C733" s="209"/>
      <c r="D733" s="209"/>
      <c r="E733" s="209"/>
      <c r="F733" s="209"/>
      <c r="G733" s="209"/>
      <c r="H733" s="209"/>
    </row>
    <row r="734" spans="2:8" s="210" customFormat="1" ht="63.75" customHeight="1">
      <c r="B734" s="286" t="s">
        <v>308</v>
      </c>
      <c r="C734" s="286"/>
      <c r="D734" s="286"/>
      <c r="E734" s="286"/>
      <c r="F734" s="286"/>
      <c r="G734" s="286"/>
      <c r="H734" s="286"/>
    </row>
    <row r="735" spans="2:8" s="210" customFormat="1" ht="12.75" customHeight="1">
      <c r="B735" s="209"/>
      <c r="C735" s="209"/>
      <c r="D735" s="209"/>
      <c r="E735" s="209"/>
      <c r="F735" s="209"/>
      <c r="G735" s="209"/>
      <c r="H735" s="209"/>
    </row>
    <row r="736" spans="2:8" s="210" customFormat="1" ht="31.5" customHeight="1">
      <c r="B736" s="286" t="s">
        <v>309</v>
      </c>
      <c r="C736" s="286"/>
      <c r="D736" s="286"/>
      <c r="E736" s="286"/>
      <c r="F736" s="286"/>
      <c r="G736" s="286"/>
      <c r="H736" s="286"/>
    </row>
    <row r="737" spans="2:8" s="210" customFormat="1" ht="12.75" customHeight="1">
      <c r="B737" s="209"/>
      <c r="C737" s="209"/>
      <c r="D737" s="209"/>
      <c r="E737" s="209"/>
      <c r="F737" s="209"/>
      <c r="G737" s="209"/>
      <c r="H737" s="209"/>
    </row>
    <row r="738" spans="1:8" s="210" customFormat="1" ht="18.75" customHeight="1">
      <c r="A738" s="353" t="s">
        <v>161</v>
      </c>
      <c r="B738" s="353"/>
      <c r="C738" s="353"/>
      <c r="D738" s="353"/>
      <c r="E738" s="353"/>
      <c r="F738" s="353"/>
      <c r="G738" s="353"/>
      <c r="H738" s="353"/>
    </row>
    <row r="739" spans="1:8" s="210" customFormat="1" ht="12.75" customHeight="1">
      <c r="A739" s="231"/>
      <c r="B739" s="232"/>
      <c r="C739" s="232"/>
      <c r="D739" s="232"/>
      <c r="E739" s="232"/>
      <c r="F739" s="232"/>
      <c r="G739" s="232"/>
      <c r="H739" s="232"/>
    </row>
    <row r="740" spans="1:8" s="210" customFormat="1" ht="17.25" customHeight="1">
      <c r="A740" s="231"/>
      <c r="B740" s="356" t="s">
        <v>162</v>
      </c>
      <c r="C740" s="356"/>
      <c r="D740" s="356"/>
      <c r="E740" s="356"/>
      <c r="F740" s="356"/>
      <c r="G740" s="356"/>
      <c r="H740" s="356"/>
    </row>
    <row r="741" s="208" customFormat="1" ht="12.75" customHeight="1">
      <c r="A741" s="4"/>
    </row>
    <row r="742" spans="1:8" s="210" customFormat="1" ht="153.75" customHeight="1">
      <c r="A742" s="231"/>
      <c r="B742" s="341" t="s">
        <v>281</v>
      </c>
      <c r="C742" s="341"/>
      <c r="D742" s="341"/>
      <c r="E742" s="341"/>
      <c r="F742" s="341"/>
      <c r="G742" s="341"/>
      <c r="H742" s="341"/>
    </row>
    <row r="743" spans="1:8" s="210" customFormat="1" ht="12.75" customHeight="1">
      <c r="A743" s="231"/>
      <c r="B743" s="231"/>
      <c r="C743" s="231"/>
      <c r="D743" s="231"/>
      <c r="E743" s="231"/>
      <c r="F743" s="231"/>
      <c r="G743" s="231"/>
      <c r="H743" s="231"/>
    </row>
    <row r="744" spans="2:8" s="233" customFormat="1" ht="124.5" customHeight="1">
      <c r="B744" s="312" t="s">
        <v>189</v>
      </c>
      <c r="C744" s="312"/>
      <c r="D744" s="312"/>
      <c r="E744" s="312"/>
      <c r="F744" s="312"/>
      <c r="G744" s="312"/>
      <c r="H744" s="312"/>
    </row>
    <row r="745" s="233" customFormat="1" ht="12.75" customHeight="1"/>
    <row r="746" spans="2:8" s="233" customFormat="1" ht="65.25" customHeight="1">
      <c r="B746" s="286" t="s">
        <v>53</v>
      </c>
      <c r="C746" s="286"/>
      <c r="D746" s="286"/>
      <c r="E746" s="286"/>
      <c r="F746" s="286"/>
      <c r="G746" s="286"/>
      <c r="H746" s="286"/>
    </row>
    <row r="747" s="233" customFormat="1" ht="15.75"/>
    <row r="748" ht="18" customHeight="1">
      <c r="B748" s="349" t="s">
        <v>286</v>
      </c>
    </row>
    <row r="749" ht="10.5" customHeight="1">
      <c r="B749" s="62"/>
    </row>
    <row r="750" ht="12.75" hidden="1">
      <c r="B750" s="100" t="s">
        <v>115</v>
      </c>
    </row>
    <row r="751" ht="12.75" hidden="1">
      <c r="B751" s="100" t="s">
        <v>120</v>
      </c>
    </row>
    <row r="752" spans="2:12" ht="11.25" customHeight="1" hidden="1">
      <c r="B752" s="342" t="s">
        <v>114</v>
      </c>
      <c r="C752" s="342"/>
      <c r="D752" s="342"/>
      <c r="E752" s="342"/>
      <c r="F752" s="342"/>
      <c r="G752" s="342"/>
      <c r="H752" s="342"/>
      <c r="I752" s="342"/>
      <c r="J752" s="342"/>
      <c r="K752" s="342"/>
      <c r="L752" s="342"/>
    </row>
    <row r="753" spans="2:12" ht="0.75" customHeight="1" hidden="1" thickBot="1">
      <c r="B753" s="122"/>
      <c r="C753" s="122"/>
      <c r="D753" s="122"/>
      <c r="E753" s="122"/>
      <c r="F753" s="122"/>
      <c r="G753" s="122"/>
      <c r="H753" s="122"/>
      <c r="I753" s="122"/>
      <c r="J753" s="122"/>
      <c r="K753" s="122"/>
      <c r="L753" s="122"/>
    </row>
    <row r="754" spans="2:12" ht="26.25" hidden="1" thickBot="1">
      <c r="B754" s="123" t="s">
        <v>98</v>
      </c>
      <c r="C754" s="124" t="s">
        <v>99</v>
      </c>
      <c r="D754" s="125" t="s">
        <v>100</v>
      </c>
      <c r="E754" s="125" t="s">
        <v>101</v>
      </c>
      <c r="F754" s="125" t="s">
        <v>102</v>
      </c>
      <c r="G754" s="125" t="s">
        <v>103</v>
      </c>
      <c r="H754" s="125" t="s">
        <v>104</v>
      </c>
      <c r="I754" s="125" t="s">
        <v>105</v>
      </c>
      <c r="J754" s="125" t="s">
        <v>106</v>
      </c>
      <c r="K754" s="125" t="s">
        <v>107</v>
      </c>
      <c r="L754" s="125" t="s">
        <v>108</v>
      </c>
    </row>
    <row r="755" spans="2:12" ht="13.5" hidden="1" thickBot="1">
      <c r="B755" s="126" t="s">
        <v>109</v>
      </c>
      <c r="C755" s="127" t="s">
        <v>110</v>
      </c>
      <c r="D755" s="128">
        <v>100</v>
      </c>
      <c r="E755" s="128">
        <v>66.9</v>
      </c>
      <c r="F755" s="128">
        <v>74.4</v>
      </c>
      <c r="G755" s="128">
        <v>81.4</v>
      </c>
      <c r="H755" s="128">
        <v>19.8</v>
      </c>
      <c r="I755" s="128">
        <v>89.2</v>
      </c>
      <c r="J755" s="128">
        <v>97.3</v>
      </c>
      <c r="K755" s="128">
        <v>45.5</v>
      </c>
      <c r="L755" s="128">
        <v>59.2</v>
      </c>
    </row>
    <row r="756" spans="2:12" ht="26.25" hidden="1" thickBot="1">
      <c r="B756" s="126"/>
      <c r="C756" s="127" t="s">
        <v>111</v>
      </c>
      <c r="D756" s="128">
        <v>66.7</v>
      </c>
      <c r="E756" s="128">
        <v>72.6</v>
      </c>
      <c r="F756" s="128">
        <v>65.8</v>
      </c>
      <c r="G756" s="128">
        <v>83.3</v>
      </c>
      <c r="H756" s="128">
        <v>77.5</v>
      </c>
      <c r="I756" s="128">
        <v>48.2</v>
      </c>
      <c r="J756" s="128">
        <v>74.6</v>
      </c>
      <c r="K756" s="128">
        <v>40.8</v>
      </c>
      <c r="L756" s="128">
        <v>75.2</v>
      </c>
    </row>
    <row r="757" spans="2:12" ht="13.5" hidden="1" thickBot="1">
      <c r="B757" s="126"/>
      <c r="C757" s="127" t="s">
        <v>368</v>
      </c>
      <c r="D757" s="128">
        <v>33.3</v>
      </c>
      <c r="E757" s="128">
        <v>69.8</v>
      </c>
      <c r="F757" s="128"/>
      <c r="G757" s="128">
        <v>56.4</v>
      </c>
      <c r="H757" s="128">
        <v>0</v>
      </c>
      <c r="I757" s="128">
        <v>71.9</v>
      </c>
      <c r="J757" s="128">
        <v>69.8</v>
      </c>
      <c r="K757" s="128">
        <v>72.8</v>
      </c>
      <c r="L757" s="128">
        <v>54.4</v>
      </c>
    </row>
    <row r="758" spans="2:12" ht="13.5" hidden="1" thickBot="1">
      <c r="B758" s="126"/>
      <c r="C758" s="127" t="s">
        <v>440</v>
      </c>
      <c r="D758" s="128">
        <v>66</v>
      </c>
      <c r="E758" s="128">
        <v>0</v>
      </c>
      <c r="F758" s="128">
        <v>13.6</v>
      </c>
      <c r="G758" s="128"/>
      <c r="H758" s="128">
        <v>0</v>
      </c>
      <c r="I758" s="128">
        <v>0</v>
      </c>
      <c r="J758" s="128">
        <v>0</v>
      </c>
      <c r="K758" s="128">
        <v>0</v>
      </c>
      <c r="L758" s="128">
        <v>0</v>
      </c>
    </row>
    <row r="759" spans="2:12" ht="13.5" hidden="1" thickBot="1">
      <c r="B759" s="126"/>
      <c r="C759" s="127" t="s">
        <v>441</v>
      </c>
      <c r="D759" s="128">
        <v>23.3</v>
      </c>
      <c r="E759" s="128">
        <v>0</v>
      </c>
      <c r="F759" s="128"/>
      <c r="G759" s="128">
        <v>100</v>
      </c>
      <c r="H759" s="128"/>
      <c r="I759" s="128">
        <v>15.9</v>
      </c>
      <c r="J759" s="128"/>
      <c r="K759" s="128">
        <v>0</v>
      </c>
      <c r="L759" s="128">
        <v>0</v>
      </c>
    </row>
    <row r="760" spans="2:12" ht="12.75" hidden="1">
      <c r="B760" s="129"/>
      <c r="C760" s="129"/>
      <c r="D760" s="129"/>
      <c r="E760" s="129"/>
      <c r="F760" s="129"/>
      <c r="G760" s="129"/>
      <c r="H760" s="129"/>
      <c r="I760" s="130"/>
      <c r="J760" s="130"/>
      <c r="K760" s="130"/>
      <c r="L760" s="130"/>
    </row>
    <row r="761" spans="2:12" ht="13.5" hidden="1" thickBot="1">
      <c r="B761" s="337" t="s">
        <v>112</v>
      </c>
      <c r="C761" s="338"/>
      <c r="D761" s="338"/>
      <c r="E761" s="338"/>
      <c r="F761" s="338"/>
      <c r="G761" s="338"/>
      <c r="H761" s="338"/>
      <c r="I761" s="338"/>
      <c r="J761" s="338"/>
      <c r="K761" s="338"/>
      <c r="L761" s="339"/>
    </row>
    <row r="762" spans="2:12" ht="13.5" hidden="1" thickBot="1">
      <c r="B762" s="131"/>
      <c r="C762" s="131"/>
      <c r="D762" s="131"/>
      <c r="E762" s="131"/>
      <c r="F762" s="131"/>
      <c r="G762" s="131"/>
      <c r="H762" s="131"/>
      <c r="I762" s="131"/>
      <c r="J762" s="131"/>
      <c r="K762" s="131"/>
      <c r="L762" s="131"/>
    </row>
    <row r="763" spans="2:12" ht="26.25" hidden="1" thickBot="1">
      <c r="B763" s="132" t="s">
        <v>98</v>
      </c>
      <c r="C763" s="133" t="s">
        <v>99</v>
      </c>
      <c r="D763" s="133" t="s">
        <v>100</v>
      </c>
      <c r="E763" s="133" t="s">
        <v>101</v>
      </c>
      <c r="F763" s="133" t="s">
        <v>102</v>
      </c>
      <c r="G763" s="133" t="s">
        <v>103</v>
      </c>
      <c r="H763" s="133" t="s">
        <v>104</v>
      </c>
      <c r="I763" s="133" t="s">
        <v>113</v>
      </c>
      <c r="J763" s="133" t="s">
        <v>106</v>
      </c>
      <c r="K763" s="133" t="s">
        <v>107</v>
      </c>
      <c r="L763" s="133" t="s">
        <v>108</v>
      </c>
    </row>
    <row r="764" spans="2:12" ht="13.5" hidden="1" thickBot="1">
      <c r="B764" s="134" t="s">
        <v>109</v>
      </c>
      <c r="C764" s="135" t="s">
        <v>110</v>
      </c>
      <c r="D764" s="136">
        <v>100</v>
      </c>
      <c r="E764" s="136">
        <v>41.6</v>
      </c>
      <c r="F764" s="136">
        <v>82.7</v>
      </c>
      <c r="G764" s="136">
        <v>100</v>
      </c>
      <c r="H764" s="136">
        <v>16.3</v>
      </c>
      <c r="I764" s="136">
        <v>86.5</v>
      </c>
      <c r="J764" s="136">
        <v>91.2</v>
      </c>
      <c r="K764" s="136">
        <v>52.2</v>
      </c>
      <c r="L764" s="136">
        <v>84.1</v>
      </c>
    </row>
    <row r="765" spans="2:12" ht="26.25" hidden="1" thickBot="1">
      <c r="B765" s="134"/>
      <c r="C765" s="135" t="s">
        <v>111</v>
      </c>
      <c r="D765" s="136">
        <v>42.7</v>
      </c>
      <c r="E765" s="136">
        <v>71.6</v>
      </c>
      <c r="F765" s="136">
        <v>56.6</v>
      </c>
      <c r="G765" s="136">
        <v>64.4</v>
      </c>
      <c r="H765" s="136">
        <v>70.2</v>
      </c>
      <c r="I765" s="136">
        <v>70.9</v>
      </c>
      <c r="J765" s="136">
        <v>77.4</v>
      </c>
      <c r="K765" s="136">
        <v>16.1</v>
      </c>
      <c r="L765" s="136">
        <v>69.9</v>
      </c>
    </row>
    <row r="766" spans="2:12" ht="13.5" hidden="1" thickBot="1">
      <c r="B766" s="134"/>
      <c r="C766" s="135" t="s">
        <v>368</v>
      </c>
      <c r="D766" s="136">
        <v>38.5</v>
      </c>
      <c r="E766" s="136">
        <v>61.8</v>
      </c>
      <c r="F766" s="136">
        <v>81.2</v>
      </c>
      <c r="G766" s="136">
        <v>70.2</v>
      </c>
      <c r="H766" s="136">
        <v>61.7</v>
      </c>
      <c r="I766" s="136">
        <v>70.8</v>
      </c>
      <c r="J766" s="136">
        <v>82.9</v>
      </c>
      <c r="K766" s="136">
        <v>66.5</v>
      </c>
      <c r="L766" s="136">
        <v>68.9</v>
      </c>
    </row>
    <row r="767" spans="2:12" ht="13.5" hidden="1" thickBot="1">
      <c r="B767" s="134"/>
      <c r="C767" s="135" t="s">
        <v>440</v>
      </c>
      <c r="D767" s="136">
        <v>76.8</v>
      </c>
      <c r="E767" s="136">
        <v>77.2</v>
      </c>
      <c r="F767" s="136">
        <v>64.6</v>
      </c>
      <c r="G767" s="136">
        <v>62.5</v>
      </c>
      <c r="H767" s="136">
        <v>87</v>
      </c>
      <c r="I767" s="136">
        <v>79</v>
      </c>
      <c r="J767" s="136">
        <v>65.8</v>
      </c>
      <c r="K767" s="136">
        <v>62.5</v>
      </c>
      <c r="L767" s="136">
        <v>79.1</v>
      </c>
    </row>
    <row r="768" spans="2:12" ht="13.5" hidden="1" thickBot="1">
      <c r="B768" s="134"/>
      <c r="C768" s="135" t="s">
        <v>441</v>
      </c>
      <c r="D768" s="136">
        <v>34.9</v>
      </c>
      <c r="E768" s="136">
        <v>81.1</v>
      </c>
      <c r="F768" s="136">
        <v>70.4</v>
      </c>
      <c r="G768" s="136">
        <v>72.1</v>
      </c>
      <c r="H768" s="136">
        <v>49.2</v>
      </c>
      <c r="I768" s="136">
        <v>71.5</v>
      </c>
      <c r="J768" s="136">
        <v>68</v>
      </c>
      <c r="K768" s="136">
        <v>32.3</v>
      </c>
      <c r="L768" s="136">
        <v>65.5</v>
      </c>
    </row>
    <row r="769" ht="12.75" hidden="1">
      <c r="B769" s="19"/>
    </row>
    <row r="770" spans="1:12" ht="12.75" hidden="1">
      <c r="A770" s="137"/>
      <c r="B770" s="340" t="s">
        <v>114</v>
      </c>
      <c r="C770" s="340"/>
      <c r="D770" s="137"/>
      <c r="E770" s="137"/>
      <c r="F770" s="137"/>
      <c r="G770" s="137"/>
      <c r="H770" s="137"/>
      <c r="I770" s="137"/>
      <c r="J770" s="137"/>
      <c r="K770" s="137"/>
      <c r="L770" s="137"/>
    </row>
    <row r="771" spans="1:12" ht="12.75" hidden="1">
      <c r="A771" s="73"/>
      <c r="B771" s="138" t="s">
        <v>99</v>
      </c>
      <c r="C771" s="138" t="s">
        <v>100</v>
      </c>
      <c r="D771" s="138" t="s">
        <v>101</v>
      </c>
      <c r="E771" s="138" t="s">
        <v>102</v>
      </c>
      <c r="F771" s="138" t="s">
        <v>103</v>
      </c>
      <c r="G771" s="138" t="s">
        <v>104</v>
      </c>
      <c r="H771" s="138" t="s">
        <v>113</v>
      </c>
      <c r="I771" s="138" t="s">
        <v>106</v>
      </c>
      <c r="J771" s="138" t="s">
        <v>107</v>
      </c>
      <c r="K771" s="138" t="s">
        <v>108</v>
      </c>
      <c r="L771" s="78"/>
    </row>
    <row r="772" spans="1:12" ht="12.75" hidden="1">
      <c r="A772" s="73">
        <v>2</v>
      </c>
      <c r="B772" s="78" t="str">
        <f>INDEX(C764:C768,$A$772)</f>
        <v>English / Lang. Arts</v>
      </c>
      <c r="C772" s="79">
        <f aca="true" t="shared" si="7" ref="C772:K772">INDEX(D764:D768,$A$772)</f>
        <v>42.7</v>
      </c>
      <c r="D772" s="79">
        <f t="shared" si="7"/>
        <v>71.6</v>
      </c>
      <c r="E772" s="79">
        <f t="shared" si="7"/>
        <v>56.6</v>
      </c>
      <c r="F772" s="79">
        <f t="shared" si="7"/>
        <v>64.4</v>
      </c>
      <c r="G772" s="79">
        <f t="shared" si="7"/>
        <v>70.2</v>
      </c>
      <c r="H772" s="79">
        <f t="shared" si="7"/>
        <v>70.9</v>
      </c>
      <c r="I772" s="79">
        <f t="shared" si="7"/>
        <v>77.4</v>
      </c>
      <c r="J772" s="79">
        <f t="shared" si="7"/>
        <v>16.1</v>
      </c>
      <c r="K772" s="79">
        <f t="shared" si="7"/>
        <v>69.9</v>
      </c>
      <c r="L772" s="78" t="s">
        <v>364</v>
      </c>
    </row>
    <row r="773" spans="1:12" ht="12.75" hidden="1">
      <c r="A773" s="73"/>
      <c r="B773" s="78" t="str">
        <f>INDEX(C755:C759,$A$772)</f>
        <v>English / Lang. Arts</v>
      </c>
      <c r="C773" s="79">
        <f aca="true" t="shared" si="8" ref="C773:K773">INDEX(D755:D759,$A$772)</f>
        <v>66.7</v>
      </c>
      <c r="D773" s="79">
        <f t="shared" si="8"/>
        <v>72.6</v>
      </c>
      <c r="E773" s="79">
        <f t="shared" si="8"/>
        <v>65.8</v>
      </c>
      <c r="F773" s="79">
        <f t="shared" si="8"/>
        <v>83.3</v>
      </c>
      <c r="G773" s="79">
        <f t="shared" si="8"/>
        <v>77.5</v>
      </c>
      <c r="H773" s="79">
        <f t="shared" si="8"/>
        <v>48.2</v>
      </c>
      <c r="I773" s="79">
        <f t="shared" si="8"/>
        <v>74.6</v>
      </c>
      <c r="J773" s="79">
        <f t="shared" si="8"/>
        <v>40.8</v>
      </c>
      <c r="K773" s="79">
        <f t="shared" si="8"/>
        <v>75.2</v>
      </c>
      <c r="L773" s="78" t="s">
        <v>365</v>
      </c>
    </row>
    <row r="774" spans="1:12" ht="1.5" customHeight="1" hidden="1">
      <c r="A774" s="137"/>
      <c r="B774" s="185"/>
      <c r="C774" s="186"/>
      <c r="D774" s="186"/>
      <c r="E774" s="186"/>
      <c r="F774" s="186"/>
      <c r="G774" s="186"/>
      <c r="H774" s="186"/>
      <c r="I774" s="186"/>
      <c r="J774" s="186"/>
      <c r="K774" s="186"/>
      <c r="L774" s="185"/>
    </row>
    <row r="775" spans="1:12" ht="12.75">
      <c r="A775" s="137"/>
      <c r="B775" s="185"/>
      <c r="C775" s="186"/>
      <c r="D775" s="186"/>
      <c r="E775" s="186"/>
      <c r="F775" s="186"/>
      <c r="G775" s="186"/>
      <c r="H775" s="186"/>
      <c r="I775" s="186"/>
      <c r="J775" s="186"/>
      <c r="K775" s="186"/>
      <c r="L775" s="185"/>
    </row>
    <row r="776" spans="1:12" ht="12.75">
      <c r="A776" s="137"/>
      <c r="B776" s="185"/>
      <c r="C776" s="186"/>
      <c r="D776" s="186"/>
      <c r="E776" s="186"/>
      <c r="F776" s="186"/>
      <c r="G776" s="186"/>
      <c r="H776" s="186"/>
      <c r="I776" s="186"/>
      <c r="J776" s="186"/>
      <c r="K776" s="186"/>
      <c r="L776" s="185"/>
    </row>
    <row r="777" ht="12.75">
      <c r="B777" s="19"/>
    </row>
    <row r="778" ht="12.75">
      <c r="B778" s="19"/>
    </row>
    <row r="779" ht="12.75">
      <c r="B779" s="19"/>
    </row>
    <row r="780" ht="12.75">
      <c r="B780" s="19"/>
    </row>
    <row r="781" ht="12.75">
      <c r="B781" s="19"/>
    </row>
    <row r="782" ht="12.75">
      <c r="B782" s="19"/>
    </row>
    <row r="783" ht="12.75">
      <c r="B783" s="19"/>
    </row>
    <row r="784" ht="12.75">
      <c r="B784" s="19"/>
    </row>
    <row r="785" ht="12.75">
      <c r="B785" s="19"/>
    </row>
    <row r="786" ht="12.75">
      <c r="B786" s="19"/>
    </row>
    <row r="787" ht="12.75">
      <c r="B787" s="19"/>
    </row>
    <row r="788" ht="12.75">
      <c r="B788" s="19"/>
    </row>
    <row r="789" ht="12.75">
      <c r="B789" s="19"/>
    </row>
    <row r="790" ht="12.75">
      <c r="B790" s="19"/>
    </row>
    <row r="791" ht="12.75">
      <c r="B791" s="19"/>
    </row>
    <row r="792" ht="12.75">
      <c r="B792" s="19"/>
    </row>
    <row r="793" ht="12.75">
      <c r="B793" s="19"/>
    </row>
    <row r="794" ht="12.75">
      <c r="B794" s="19"/>
    </row>
    <row r="795" ht="12.75">
      <c r="B795" s="19"/>
    </row>
    <row r="796" ht="12.75" hidden="1">
      <c r="B796" s="19"/>
    </row>
    <row r="797" ht="12.75" hidden="1">
      <c r="B797" s="19"/>
    </row>
    <row r="798" ht="12.75" hidden="1">
      <c r="B798" s="19"/>
    </row>
    <row r="799" ht="12.75">
      <c r="B799" s="139" t="s">
        <v>119</v>
      </c>
    </row>
    <row r="800" ht="12.75">
      <c r="B800" s="19"/>
    </row>
    <row r="801" spans="2:12" ht="0.75" customHeight="1" hidden="1">
      <c r="B801" s="342" t="s">
        <v>116</v>
      </c>
      <c r="C801" s="342"/>
      <c r="D801" s="64"/>
      <c r="E801" s="64"/>
      <c r="F801" s="64"/>
      <c r="G801" s="64"/>
      <c r="H801" s="64"/>
      <c r="I801" s="64"/>
      <c r="J801" s="64"/>
      <c r="K801" s="64"/>
      <c r="L801" s="64"/>
    </row>
    <row r="802" spans="2:12" ht="15" customHeight="1" hidden="1">
      <c r="B802" s="140" t="s">
        <v>117</v>
      </c>
      <c r="C802" s="75" t="s">
        <v>110</v>
      </c>
      <c r="D802" s="140">
        <v>100</v>
      </c>
      <c r="E802" s="140">
        <v>58.7</v>
      </c>
      <c r="F802" s="140">
        <v>27.1</v>
      </c>
      <c r="G802" s="140">
        <v>100</v>
      </c>
      <c r="H802" s="140">
        <v>100</v>
      </c>
      <c r="I802" s="140">
        <v>82</v>
      </c>
      <c r="J802" s="140">
        <v>43.4</v>
      </c>
      <c r="K802" s="140">
        <v>0</v>
      </c>
      <c r="L802" s="140">
        <v>0</v>
      </c>
    </row>
    <row r="803" spans="2:12" ht="25.5" hidden="1">
      <c r="B803" s="140"/>
      <c r="C803" s="75" t="s">
        <v>111</v>
      </c>
      <c r="D803" s="140">
        <v>81.2</v>
      </c>
      <c r="E803" s="140">
        <v>89.3</v>
      </c>
      <c r="F803" s="140">
        <v>93.8</v>
      </c>
      <c r="G803" s="140">
        <v>80.8</v>
      </c>
      <c r="H803" s="140">
        <v>93.2</v>
      </c>
      <c r="I803" s="140">
        <v>42.3</v>
      </c>
      <c r="J803" s="140">
        <v>86.4</v>
      </c>
      <c r="K803" s="140"/>
      <c r="L803" s="140">
        <v>88.3</v>
      </c>
    </row>
    <row r="804" spans="2:12" ht="12.75" hidden="1">
      <c r="B804" s="140"/>
      <c r="C804" s="75" t="s">
        <v>368</v>
      </c>
      <c r="D804" s="140">
        <v>79.2</v>
      </c>
      <c r="E804" s="140">
        <v>90.3</v>
      </c>
      <c r="F804" s="140">
        <v>82.8</v>
      </c>
      <c r="G804" s="140">
        <v>80</v>
      </c>
      <c r="H804" s="140">
        <v>96.4</v>
      </c>
      <c r="I804" s="140">
        <v>82.8</v>
      </c>
      <c r="J804" s="140">
        <v>87.8</v>
      </c>
      <c r="K804" s="140">
        <v>58.3</v>
      </c>
      <c r="L804" s="140">
        <v>83.9</v>
      </c>
    </row>
    <row r="805" spans="2:12" ht="12.75" hidden="1">
      <c r="B805" s="140"/>
      <c r="C805" s="75" t="s">
        <v>440</v>
      </c>
      <c r="D805" s="140">
        <v>59.5</v>
      </c>
      <c r="E805" s="140">
        <v>53.8</v>
      </c>
      <c r="F805" s="140">
        <v>63.5</v>
      </c>
      <c r="G805" s="140">
        <v>40.2</v>
      </c>
      <c r="H805" s="140">
        <v>32.6</v>
      </c>
      <c r="I805" s="140">
        <v>64.4</v>
      </c>
      <c r="J805" s="140">
        <v>60.4</v>
      </c>
      <c r="K805" s="140"/>
      <c r="L805" s="140">
        <v>66</v>
      </c>
    </row>
    <row r="806" spans="2:12" ht="12.75" hidden="1">
      <c r="B806" s="140"/>
      <c r="C806" s="75" t="s">
        <v>441</v>
      </c>
      <c r="D806" s="140">
        <v>58.8</v>
      </c>
      <c r="E806" s="140">
        <v>61.1</v>
      </c>
      <c r="F806" s="140">
        <v>70.9</v>
      </c>
      <c r="G806" s="140">
        <v>0</v>
      </c>
      <c r="H806" s="140">
        <v>38.8</v>
      </c>
      <c r="I806" s="140">
        <v>22.6</v>
      </c>
      <c r="J806" s="140">
        <v>5.7</v>
      </c>
      <c r="K806" s="140">
        <v>0</v>
      </c>
      <c r="L806" s="140">
        <v>61.1</v>
      </c>
    </row>
    <row r="807" spans="2:12" ht="11.25" customHeight="1" hidden="1">
      <c r="B807" s="343" t="s">
        <v>476</v>
      </c>
      <c r="C807" s="343"/>
      <c r="D807" s="343"/>
      <c r="E807" s="343"/>
      <c r="F807" s="343"/>
      <c r="G807" s="343"/>
      <c r="H807" s="343"/>
      <c r="I807" s="130"/>
      <c r="J807" s="130"/>
      <c r="K807" s="130"/>
      <c r="L807" s="130"/>
    </row>
    <row r="808" spans="2:12" ht="12.75" hidden="1">
      <c r="B808" s="129"/>
      <c r="C808" s="129"/>
      <c r="D808" s="129"/>
      <c r="E808" s="129"/>
      <c r="F808" s="129"/>
      <c r="G808" s="129"/>
      <c r="H808" s="129"/>
      <c r="I808" s="130"/>
      <c r="J808" s="130"/>
      <c r="K808" s="130"/>
      <c r="L808" s="130"/>
    </row>
    <row r="809" spans="2:12" ht="12.75" hidden="1">
      <c r="B809" s="334" t="s">
        <v>118</v>
      </c>
      <c r="C809" s="335"/>
      <c r="D809" s="129"/>
      <c r="E809" s="129"/>
      <c r="F809" s="129"/>
      <c r="G809" s="129"/>
      <c r="H809" s="129"/>
      <c r="I809" s="130"/>
      <c r="J809" s="130"/>
      <c r="K809" s="130"/>
      <c r="L809" s="130"/>
    </row>
    <row r="810" spans="2:12" ht="12.75" hidden="1">
      <c r="B810" s="141" t="s">
        <v>117</v>
      </c>
      <c r="C810" s="76" t="s">
        <v>110</v>
      </c>
      <c r="D810" s="141">
        <v>100</v>
      </c>
      <c r="E810" s="141">
        <v>40.8</v>
      </c>
      <c r="F810" s="141">
        <v>19.8</v>
      </c>
      <c r="G810" s="141">
        <v>100</v>
      </c>
      <c r="H810" s="141">
        <v>100</v>
      </c>
      <c r="I810" s="141">
        <v>82.9</v>
      </c>
      <c r="J810" s="141">
        <v>47.4</v>
      </c>
      <c r="K810" s="141">
        <v>100</v>
      </c>
      <c r="L810" s="141">
        <v>100</v>
      </c>
    </row>
    <row r="811" spans="2:12" ht="25.5" hidden="1">
      <c r="B811" s="141"/>
      <c r="C811" s="76" t="s">
        <v>111</v>
      </c>
      <c r="D811" s="141">
        <v>75.5</v>
      </c>
      <c r="E811" s="141">
        <v>83.3</v>
      </c>
      <c r="F811" s="141">
        <v>98.1</v>
      </c>
      <c r="G811" s="141">
        <v>79</v>
      </c>
      <c r="H811" s="141">
        <v>96</v>
      </c>
      <c r="I811" s="141">
        <v>75.7</v>
      </c>
      <c r="J811" s="141">
        <v>93.4</v>
      </c>
      <c r="K811" s="141">
        <v>65.3</v>
      </c>
      <c r="L811" s="141">
        <v>82.4</v>
      </c>
    </row>
    <row r="812" spans="2:12" ht="12.75" hidden="1">
      <c r="B812" s="141"/>
      <c r="C812" s="76" t="s">
        <v>368</v>
      </c>
      <c r="D812" s="141">
        <v>78.1</v>
      </c>
      <c r="E812" s="141">
        <v>83.6</v>
      </c>
      <c r="F812" s="141">
        <v>75.3</v>
      </c>
      <c r="G812" s="141">
        <v>80.3</v>
      </c>
      <c r="H812" s="141">
        <v>96.3</v>
      </c>
      <c r="I812" s="141">
        <v>90.9</v>
      </c>
      <c r="J812" s="141">
        <v>87.7</v>
      </c>
      <c r="K812" s="141">
        <v>41.7</v>
      </c>
      <c r="L812" s="141">
        <v>80.4</v>
      </c>
    </row>
    <row r="813" spans="2:12" ht="12.75" hidden="1">
      <c r="B813" s="141"/>
      <c r="C813" s="76" t="s">
        <v>440</v>
      </c>
      <c r="D813" s="141">
        <v>87.2</v>
      </c>
      <c r="E813" s="141">
        <v>70.9</v>
      </c>
      <c r="F813" s="141">
        <v>80.3</v>
      </c>
      <c r="G813" s="141">
        <v>59.2</v>
      </c>
      <c r="H813" s="141">
        <v>79.6</v>
      </c>
      <c r="I813" s="141">
        <v>76.1</v>
      </c>
      <c r="J813" s="141">
        <v>78.3</v>
      </c>
      <c r="K813" s="141">
        <v>45.5</v>
      </c>
      <c r="L813" s="141">
        <v>71.1</v>
      </c>
    </row>
    <row r="814" spans="2:12" ht="12.75" hidden="1">
      <c r="B814" s="141"/>
      <c r="C814" s="76" t="s">
        <v>441</v>
      </c>
      <c r="D814" s="141">
        <v>54.4</v>
      </c>
      <c r="E814" s="141">
        <v>76</v>
      </c>
      <c r="F814" s="141">
        <v>80.3</v>
      </c>
      <c r="G814" s="141">
        <v>84.6</v>
      </c>
      <c r="H814" s="141">
        <v>87.9</v>
      </c>
      <c r="I814" s="141">
        <v>79.9</v>
      </c>
      <c r="J814" s="141">
        <v>81.9</v>
      </c>
      <c r="K814" s="141">
        <v>58.7</v>
      </c>
      <c r="L814" s="141">
        <v>86.8</v>
      </c>
    </row>
    <row r="815" spans="2:12" ht="12.75" hidden="1">
      <c r="B815" s="336" t="s">
        <v>143</v>
      </c>
      <c r="C815" s="336"/>
      <c r="D815" s="336"/>
      <c r="E815" s="336"/>
      <c r="F815" s="336"/>
      <c r="G815" s="336"/>
      <c r="H815" s="336"/>
      <c r="I815" s="107"/>
      <c r="J815" s="107"/>
      <c r="K815" s="107"/>
      <c r="L815" s="107"/>
    </row>
    <row r="816" ht="18.75" customHeight="1">
      <c r="B816" s="349" t="s">
        <v>250</v>
      </c>
    </row>
    <row r="817" ht="11.25" customHeight="1">
      <c r="B817" s="234"/>
    </row>
    <row r="818" spans="1:12" ht="0.75" customHeight="1" hidden="1">
      <c r="A818" s="137"/>
      <c r="B818" s="342"/>
      <c r="C818" s="342"/>
      <c r="D818" s="137"/>
      <c r="E818" s="137"/>
      <c r="F818" s="137"/>
      <c r="G818" s="137"/>
      <c r="H818" s="137"/>
      <c r="I818" s="137"/>
      <c r="J818" s="137"/>
      <c r="K818" s="137"/>
      <c r="L818" s="137"/>
    </row>
    <row r="819" spans="1:12" ht="12.75" hidden="1">
      <c r="A819" s="73">
        <v>3</v>
      </c>
      <c r="B819" s="138" t="s">
        <v>99</v>
      </c>
      <c r="C819" s="138" t="s">
        <v>100</v>
      </c>
      <c r="D819" s="138" t="s">
        <v>101</v>
      </c>
      <c r="E819" s="138" t="s">
        <v>102</v>
      </c>
      <c r="F819" s="138" t="s">
        <v>103</v>
      </c>
      <c r="G819" s="138" t="s">
        <v>104</v>
      </c>
      <c r="H819" s="138" t="s">
        <v>113</v>
      </c>
      <c r="I819" s="138" t="s">
        <v>106</v>
      </c>
      <c r="J819" s="138" t="s">
        <v>107</v>
      </c>
      <c r="K819" s="138" t="s">
        <v>108</v>
      </c>
      <c r="L819" s="78"/>
    </row>
    <row r="820" spans="1:12" ht="12.75" hidden="1">
      <c r="A820" s="73">
        <v>3</v>
      </c>
      <c r="B820" s="78" t="str">
        <f>INDEX(C810:C814,$A$820)</f>
        <v>Mathematics</v>
      </c>
      <c r="C820" s="79">
        <f>INDEX(D810:D814,$A$820)</f>
        <v>78.1</v>
      </c>
      <c r="D820" s="79">
        <f aca="true" t="shared" si="9" ref="D820:K820">INDEX(E810:E814,$A$820)</f>
        <v>83.6</v>
      </c>
      <c r="E820" s="79">
        <f t="shared" si="9"/>
        <v>75.3</v>
      </c>
      <c r="F820" s="79">
        <f t="shared" si="9"/>
        <v>80.3</v>
      </c>
      <c r="G820" s="79">
        <f t="shared" si="9"/>
        <v>96.3</v>
      </c>
      <c r="H820" s="79">
        <f t="shared" si="9"/>
        <v>90.9</v>
      </c>
      <c r="I820" s="79">
        <f t="shared" si="9"/>
        <v>87.7</v>
      </c>
      <c r="J820" s="79">
        <f t="shared" si="9"/>
        <v>41.7</v>
      </c>
      <c r="K820" s="79">
        <f t="shared" si="9"/>
        <v>80.4</v>
      </c>
      <c r="L820" s="78" t="s">
        <v>364</v>
      </c>
    </row>
    <row r="821" spans="1:12" ht="12.75" hidden="1">
      <c r="A821" s="73"/>
      <c r="B821" s="78" t="str">
        <f>INDEX(C802:C806,$A$820)</f>
        <v>Mathematics</v>
      </c>
      <c r="C821" s="79">
        <f>INDEX(D802:D806,$A$820)</f>
        <v>79.2</v>
      </c>
      <c r="D821" s="79">
        <f aca="true" t="shared" si="10" ref="D821:K821">INDEX(E802:E806,$A$820)</f>
        <v>90.3</v>
      </c>
      <c r="E821" s="79">
        <f t="shared" si="10"/>
        <v>82.8</v>
      </c>
      <c r="F821" s="79">
        <f t="shared" si="10"/>
        <v>80</v>
      </c>
      <c r="G821" s="79">
        <f t="shared" si="10"/>
        <v>96.4</v>
      </c>
      <c r="H821" s="79">
        <f t="shared" si="10"/>
        <v>82.8</v>
      </c>
      <c r="I821" s="79">
        <f t="shared" si="10"/>
        <v>87.8</v>
      </c>
      <c r="J821" s="79">
        <f t="shared" si="10"/>
        <v>58.3</v>
      </c>
      <c r="K821" s="79">
        <f t="shared" si="10"/>
        <v>83.9</v>
      </c>
      <c r="L821" s="78" t="s">
        <v>365</v>
      </c>
    </row>
    <row r="822" spans="1:12" ht="12.75" hidden="1">
      <c r="A822" s="137"/>
      <c r="B822" s="100"/>
      <c r="C822" s="185"/>
      <c r="D822" s="185"/>
      <c r="E822" s="185"/>
      <c r="F822" s="185"/>
      <c r="G822" s="185"/>
      <c r="H822" s="185"/>
      <c r="I822" s="185"/>
      <c r="J822" s="185"/>
      <c r="K822" s="185"/>
      <c r="L822" s="185"/>
    </row>
    <row r="823" ht="12.75">
      <c r="B823" s="19"/>
    </row>
    <row r="824" ht="12.75">
      <c r="B824" s="19"/>
    </row>
    <row r="825" ht="12.75">
      <c r="B825" s="19"/>
    </row>
    <row r="826" ht="12.75">
      <c r="B826" s="19"/>
    </row>
    <row r="827" ht="12.75">
      <c r="B827" s="19"/>
    </row>
    <row r="828" ht="12.75">
      <c r="B828" s="19"/>
    </row>
    <row r="829" ht="12.75">
      <c r="B829" s="19"/>
    </row>
    <row r="830" ht="12.75">
      <c r="B830" s="19"/>
    </row>
    <row r="831" ht="12.75">
      <c r="B831" s="19"/>
    </row>
    <row r="832" ht="12.75">
      <c r="B832" s="19"/>
    </row>
    <row r="833" ht="12.75">
      <c r="B833" s="19"/>
    </row>
    <row r="834" ht="12.75">
      <c r="B834" s="19"/>
    </row>
    <row r="835" ht="12.75">
      <c r="B835" s="19"/>
    </row>
    <row r="836" ht="12.75">
      <c r="B836" s="19"/>
    </row>
    <row r="837" ht="12.75">
      <c r="B837" s="19"/>
    </row>
    <row r="838" ht="12.75">
      <c r="B838" s="19"/>
    </row>
    <row r="839" ht="12.75">
      <c r="B839" s="19"/>
    </row>
    <row r="840" ht="12.75">
      <c r="B840" s="19"/>
    </row>
    <row r="841" ht="12.75">
      <c r="B841" s="19"/>
    </row>
    <row r="842" ht="12.75">
      <c r="B842" s="19"/>
    </row>
    <row r="843" ht="12.75">
      <c r="B843" s="19"/>
    </row>
    <row r="844" ht="12.75">
      <c r="B844" s="19"/>
    </row>
    <row r="845" ht="12.75" customHeight="1">
      <c r="B845" s="139" t="s">
        <v>119</v>
      </c>
    </row>
    <row r="846" ht="12.75" customHeight="1">
      <c r="B846" s="139"/>
    </row>
    <row r="847" spans="2:8" s="210" customFormat="1" ht="110.25" customHeight="1">
      <c r="B847" s="315" t="s">
        <v>468</v>
      </c>
      <c r="C847" s="315"/>
      <c r="D847" s="315"/>
      <c r="E847" s="315"/>
      <c r="F847" s="315"/>
      <c r="G847" s="315"/>
      <c r="H847" s="315"/>
    </row>
    <row r="848" spans="2:8" s="210" customFormat="1" ht="12.75" customHeight="1">
      <c r="B848" s="4"/>
      <c r="C848" s="4"/>
      <c r="D848" s="4"/>
      <c r="E848" s="4"/>
      <c r="F848" s="4"/>
      <c r="G848" s="4"/>
      <c r="H848" s="4"/>
    </row>
    <row r="849" spans="2:8" s="210" customFormat="1" ht="93.75" customHeight="1">
      <c r="B849" s="315" t="s">
        <v>283</v>
      </c>
      <c r="C849" s="315"/>
      <c r="D849" s="315"/>
      <c r="E849" s="315"/>
      <c r="F849" s="315"/>
      <c r="G849" s="315"/>
      <c r="H849" s="315"/>
    </row>
    <row r="850" spans="2:8" s="210" customFormat="1" ht="12.75" customHeight="1">
      <c r="B850" s="4"/>
      <c r="C850" s="4"/>
      <c r="D850" s="4"/>
      <c r="E850" s="4"/>
      <c r="F850" s="4"/>
      <c r="G850" s="4"/>
      <c r="H850" s="4"/>
    </row>
    <row r="851" spans="2:8" s="210" customFormat="1" ht="79.5" customHeight="1">
      <c r="B851" s="315" t="s">
        <v>469</v>
      </c>
      <c r="C851" s="315"/>
      <c r="D851" s="315"/>
      <c r="E851" s="315"/>
      <c r="F851" s="315"/>
      <c r="G851" s="315"/>
      <c r="H851" s="315"/>
    </row>
    <row r="852" spans="2:8" s="210" customFormat="1" ht="12.75" customHeight="1">
      <c r="B852" s="4"/>
      <c r="C852" s="4"/>
      <c r="D852" s="4"/>
      <c r="E852" s="4"/>
      <c r="F852" s="4"/>
      <c r="G852" s="4"/>
      <c r="H852" s="4"/>
    </row>
    <row r="853" spans="2:8" s="210" customFormat="1" ht="15" customHeight="1">
      <c r="B853" s="355" t="s">
        <v>284</v>
      </c>
      <c r="C853" s="356"/>
      <c r="D853" s="356"/>
      <c r="E853" s="356"/>
      <c r="F853" s="356"/>
      <c r="G853" s="356"/>
      <c r="H853" s="356"/>
    </row>
    <row r="854" spans="2:8" s="210" customFormat="1" ht="12.75" customHeight="1">
      <c r="B854" s="214"/>
      <c r="C854" s="208"/>
      <c r="D854" s="208"/>
      <c r="E854" s="208"/>
      <c r="F854" s="208"/>
      <c r="G854" s="208"/>
      <c r="H854" s="208"/>
    </row>
    <row r="855" spans="2:8" s="210" customFormat="1" ht="78" customHeight="1">
      <c r="B855" s="315" t="s">
        <v>251</v>
      </c>
      <c r="C855" s="291"/>
      <c r="D855" s="291"/>
      <c r="E855" s="291"/>
      <c r="F855" s="291"/>
      <c r="G855" s="291"/>
      <c r="H855" s="291"/>
    </row>
    <row r="856" spans="2:8" s="210" customFormat="1" ht="93.75" customHeight="1">
      <c r="B856" s="315" t="s">
        <v>190</v>
      </c>
      <c r="C856" s="315"/>
      <c r="D856" s="315"/>
      <c r="E856" s="315"/>
      <c r="F856" s="315"/>
      <c r="G856" s="315"/>
      <c r="H856" s="315"/>
    </row>
    <row r="857" s="210" customFormat="1" ht="15.75"/>
    <row r="858" ht="15.75" customHeight="1">
      <c r="B858" s="349" t="s">
        <v>29</v>
      </c>
    </row>
    <row r="859" ht="0.75" customHeight="1" hidden="1">
      <c r="B859" s="62"/>
    </row>
    <row r="860" ht="18.75" customHeight="1" hidden="1">
      <c r="B860" s="12" t="s">
        <v>428</v>
      </c>
    </row>
    <row r="861" spans="2:8" ht="19.5" customHeight="1" hidden="1" thickBot="1">
      <c r="B861" s="142" t="s">
        <v>360</v>
      </c>
      <c r="C861" s="15" t="s">
        <v>361</v>
      </c>
      <c r="D861" s="15" t="s">
        <v>362</v>
      </c>
      <c r="E861" s="15" t="s">
        <v>363</v>
      </c>
      <c r="F861" s="15" t="s">
        <v>364</v>
      </c>
      <c r="G861" s="15" t="s">
        <v>365</v>
      </c>
      <c r="H861" s="15" t="s">
        <v>366</v>
      </c>
    </row>
    <row r="862" spans="2:8" ht="19.5" customHeight="1" hidden="1" thickBot="1">
      <c r="B862" s="143" t="s">
        <v>367</v>
      </c>
      <c r="C862" s="144">
        <v>156</v>
      </c>
      <c r="D862" s="144">
        <v>433</v>
      </c>
      <c r="E862" s="144">
        <v>550</v>
      </c>
      <c r="F862" s="144">
        <v>825</v>
      </c>
      <c r="G862" s="144">
        <v>333</v>
      </c>
      <c r="H862" s="144">
        <v>444</v>
      </c>
    </row>
    <row r="863" spans="2:8" ht="19.5" customHeight="1" hidden="1" thickBot="1">
      <c r="B863" s="142" t="s">
        <v>440</v>
      </c>
      <c r="C863" s="144">
        <v>196</v>
      </c>
      <c r="D863" s="144">
        <v>379</v>
      </c>
      <c r="E863" s="144">
        <v>372</v>
      </c>
      <c r="F863" s="144">
        <v>322</v>
      </c>
      <c r="G863" s="144">
        <v>802</v>
      </c>
      <c r="H863" s="144">
        <v>994</v>
      </c>
    </row>
    <row r="864" spans="2:8" ht="19.5" customHeight="1" hidden="1" thickBot="1">
      <c r="B864" s="142" t="s">
        <v>441</v>
      </c>
      <c r="C864" s="144">
        <v>226</v>
      </c>
      <c r="D864" s="144">
        <v>299</v>
      </c>
      <c r="E864" s="144">
        <v>336</v>
      </c>
      <c r="F864" s="144">
        <v>291</v>
      </c>
      <c r="G864" s="144">
        <v>657</v>
      </c>
      <c r="H864" s="144">
        <v>251</v>
      </c>
    </row>
    <row r="865" spans="2:8" ht="19.5" customHeight="1" hidden="1" thickBot="1">
      <c r="B865" s="142" t="s">
        <v>442</v>
      </c>
      <c r="C865" s="144">
        <v>875</v>
      </c>
      <c r="D865" s="144">
        <v>1312</v>
      </c>
      <c r="E865" s="144">
        <v>865</v>
      </c>
      <c r="F865" s="144">
        <v>533</v>
      </c>
      <c r="G865" s="144">
        <v>710</v>
      </c>
      <c r="H865" s="144">
        <v>516</v>
      </c>
    </row>
    <row r="866" spans="2:8" ht="19.5" customHeight="1" hidden="1" thickBot="1">
      <c r="B866" s="16" t="s">
        <v>368</v>
      </c>
      <c r="C866" s="17">
        <v>180</v>
      </c>
      <c r="D866" s="17">
        <v>359</v>
      </c>
      <c r="E866" s="17">
        <v>379</v>
      </c>
      <c r="F866" s="17">
        <v>368</v>
      </c>
      <c r="G866" s="17">
        <v>579</v>
      </c>
      <c r="H866" s="17">
        <v>541</v>
      </c>
    </row>
    <row r="867" spans="2:8" ht="19.5" customHeight="1" hidden="1" thickBot="1">
      <c r="B867" s="16" t="s">
        <v>369</v>
      </c>
      <c r="C867" s="17">
        <v>0</v>
      </c>
      <c r="D867" s="17">
        <v>0</v>
      </c>
      <c r="E867" s="17">
        <v>4</v>
      </c>
      <c r="F867" s="17">
        <v>26</v>
      </c>
      <c r="G867" s="17">
        <v>158</v>
      </c>
      <c r="H867" s="17">
        <v>99</v>
      </c>
    </row>
    <row r="868" spans="2:8" ht="19.5" customHeight="1" hidden="1">
      <c r="B868" s="145" t="s">
        <v>312</v>
      </c>
      <c r="C868" s="146">
        <f aca="true" t="shared" si="11" ref="C868:H868">SUM(C862:C867)</f>
        <v>1633</v>
      </c>
      <c r="D868" s="146">
        <f t="shared" si="11"/>
        <v>2782</v>
      </c>
      <c r="E868" s="146">
        <f t="shared" si="11"/>
        <v>2506</v>
      </c>
      <c r="F868" s="146">
        <f t="shared" si="11"/>
        <v>2365</v>
      </c>
      <c r="G868" s="146">
        <f t="shared" si="11"/>
        <v>3239</v>
      </c>
      <c r="H868" s="146">
        <f t="shared" si="11"/>
        <v>2845</v>
      </c>
    </row>
    <row r="869" spans="2:8" s="7" customFormat="1" ht="18.75" customHeight="1" hidden="1" thickBot="1">
      <c r="B869" s="16" t="s">
        <v>370</v>
      </c>
      <c r="C869" s="17">
        <v>3254</v>
      </c>
      <c r="D869" s="17">
        <v>4497</v>
      </c>
      <c r="E869" s="17">
        <v>5887</v>
      </c>
      <c r="F869" s="17">
        <v>5998</v>
      </c>
      <c r="G869" s="17">
        <v>5941</v>
      </c>
      <c r="H869" s="17">
        <v>5567</v>
      </c>
    </row>
    <row r="870" ht="19.5" customHeight="1" hidden="1">
      <c r="B870" s="18" t="s">
        <v>371</v>
      </c>
    </row>
    <row r="871" ht="0.75" customHeight="1" hidden="1"/>
    <row r="872" spans="1:8" ht="0.75" customHeight="1" hidden="1">
      <c r="A872" s="8"/>
      <c r="B872" s="187" t="s">
        <v>360</v>
      </c>
      <c r="C872" s="242" t="s">
        <v>361</v>
      </c>
      <c r="D872" s="242" t="s">
        <v>362</v>
      </c>
      <c r="E872" s="242" t="s">
        <v>363</v>
      </c>
      <c r="F872" s="242" t="s">
        <v>364</v>
      </c>
      <c r="G872" s="242" t="s">
        <v>365</v>
      </c>
      <c r="H872" s="242" t="s">
        <v>366</v>
      </c>
    </row>
    <row r="873" spans="1:8" ht="19.5" customHeight="1" hidden="1">
      <c r="A873" s="8">
        <v>2</v>
      </c>
      <c r="B873" s="8" t="str">
        <f>INDEX(B862:B868,$A$873)</f>
        <v>Science</v>
      </c>
      <c r="C873" s="268">
        <f aca="true" t="shared" si="12" ref="C873:H873">INDEX(C862:C868,$A$873)</f>
        <v>196</v>
      </c>
      <c r="D873" s="268">
        <f t="shared" si="12"/>
        <v>379</v>
      </c>
      <c r="E873" s="268">
        <f t="shared" si="12"/>
        <v>372</v>
      </c>
      <c r="F873" s="268">
        <f t="shared" si="12"/>
        <v>322</v>
      </c>
      <c r="G873" s="268">
        <f t="shared" si="12"/>
        <v>802</v>
      </c>
      <c r="H873" s="268">
        <f t="shared" si="12"/>
        <v>994</v>
      </c>
    </row>
    <row r="874" spans="2:8" ht="5.25" customHeight="1" hidden="1">
      <c r="B874" s="7"/>
      <c r="C874" s="7"/>
      <c r="D874" s="7"/>
      <c r="E874" s="7"/>
      <c r="F874" s="7"/>
      <c r="G874" s="7"/>
      <c r="H874" s="7"/>
    </row>
    <row r="896" s="7" customFormat="1" ht="12.75">
      <c r="B896" s="241" t="s">
        <v>146</v>
      </c>
    </row>
    <row r="897" ht="12.75">
      <c r="B897" s="139"/>
    </row>
    <row r="898" spans="2:8" s="210" customFormat="1" ht="95.25" customHeight="1">
      <c r="B898" s="315" t="s">
        <v>252</v>
      </c>
      <c r="C898" s="315"/>
      <c r="D898" s="315"/>
      <c r="E898" s="315"/>
      <c r="F898" s="315"/>
      <c r="G898" s="315"/>
      <c r="H898" s="315"/>
    </row>
    <row r="899" ht="12.75">
      <c r="B899" s="18"/>
    </row>
    <row r="900" ht="19.5" customHeight="1">
      <c r="B900" s="349" t="s">
        <v>32</v>
      </c>
    </row>
    <row r="901" ht="0.75" customHeight="1" hidden="1">
      <c r="B901" s="62"/>
    </row>
    <row r="902" ht="12.75" hidden="1">
      <c r="B902" s="18"/>
    </row>
    <row r="903" spans="2:8" ht="12.75" hidden="1">
      <c r="B903" s="18" t="s">
        <v>128</v>
      </c>
      <c r="C903" t="s">
        <v>128</v>
      </c>
      <c r="D903" t="s">
        <v>128</v>
      </c>
      <c r="E903" t="s">
        <v>128</v>
      </c>
      <c r="F903" t="s">
        <v>128</v>
      </c>
      <c r="G903" t="s">
        <v>128</v>
      </c>
      <c r="H903" t="s">
        <v>128</v>
      </c>
    </row>
    <row r="904" spans="2:8" ht="12.75" hidden="1">
      <c r="B904" s="147" t="s">
        <v>129</v>
      </c>
      <c r="C904" s="148" t="s">
        <v>130</v>
      </c>
      <c r="D904" s="148" t="s">
        <v>131</v>
      </c>
      <c r="E904" s="148" t="s">
        <v>368</v>
      </c>
      <c r="F904" s="148" t="s">
        <v>440</v>
      </c>
      <c r="G904" s="148" t="s">
        <v>441</v>
      </c>
      <c r="H904" s="148" t="s">
        <v>132</v>
      </c>
    </row>
    <row r="905" spans="2:8" ht="9.75" customHeight="1" hidden="1">
      <c r="B905" s="147" t="s">
        <v>133</v>
      </c>
      <c r="C905" s="148">
        <v>0</v>
      </c>
      <c r="D905" s="148">
        <v>0</v>
      </c>
      <c r="E905" s="148">
        <v>0</v>
      </c>
      <c r="F905" s="148">
        <v>0</v>
      </c>
      <c r="G905" s="148">
        <v>0</v>
      </c>
      <c r="H905" s="148">
        <v>5</v>
      </c>
    </row>
    <row r="906" spans="2:8" ht="12.75" hidden="1">
      <c r="B906" s="147" t="s">
        <v>134</v>
      </c>
      <c r="C906" s="148">
        <v>0</v>
      </c>
      <c r="D906" s="148">
        <v>0</v>
      </c>
      <c r="E906" s="148">
        <v>25</v>
      </c>
      <c r="F906" s="148">
        <v>1</v>
      </c>
      <c r="G906" s="148">
        <v>0</v>
      </c>
      <c r="H906" s="148">
        <v>26</v>
      </c>
    </row>
    <row r="907" spans="2:8" ht="12.75" hidden="1">
      <c r="B907" s="147" t="s">
        <v>394</v>
      </c>
      <c r="C907" s="148">
        <v>0</v>
      </c>
      <c r="D907" s="148">
        <v>3</v>
      </c>
      <c r="E907" s="148">
        <v>13</v>
      </c>
      <c r="F907" s="148">
        <v>13</v>
      </c>
      <c r="G907" s="148">
        <v>0</v>
      </c>
      <c r="H907" s="148">
        <v>70</v>
      </c>
    </row>
    <row r="908" spans="2:8" ht="12.75" hidden="1">
      <c r="B908" s="147" t="s">
        <v>395</v>
      </c>
      <c r="C908" s="148">
        <v>0</v>
      </c>
      <c r="D908" s="148">
        <v>5</v>
      </c>
      <c r="E908" s="148">
        <v>2</v>
      </c>
      <c r="F908" s="148">
        <v>0</v>
      </c>
      <c r="G908" s="148">
        <v>3</v>
      </c>
      <c r="H908" s="148">
        <v>40</v>
      </c>
    </row>
    <row r="909" spans="2:8" ht="12.75" hidden="1">
      <c r="B909" s="147" t="s">
        <v>397</v>
      </c>
      <c r="C909" s="148">
        <v>289</v>
      </c>
      <c r="D909" s="148">
        <v>14</v>
      </c>
      <c r="E909" s="148">
        <v>20</v>
      </c>
      <c r="F909" s="148">
        <v>12</v>
      </c>
      <c r="G909" s="148">
        <v>1</v>
      </c>
      <c r="H909" s="148">
        <v>662</v>
      </c>
    </row>
    <row r="910" spans="2:8" ht="12.75" hidden="1">
      <c r="B910" s="147" t="s">
        <v>135</v>
      </c>
      <c r="C910" s="148">
        <v>0</v>
      </c>
      <c r="D910" s="148">
        <v>77</v>
      </c>
      <c r="E910" s="148">
        <v>34</v>
      </c>
      <c r="F910" s="148">
        <v>43</v>
      </c>
      <c r="G910" s="148">
        <v>32</v>
      </c>
      <c r="H910" s="148">
        <v>1071</v>
      </c>
    </row>
    <row r="911" spans="2:8" ht="12.75" hidden="1">
      <c r="B911" s="147" t="s">
        <v>136</v>
      </c>
      <c r="C911" s="148">
        <v>0</v>
      </c>
      <c r="D911" s="148">
        <v>26</v>
      </c>
      <c r="E911" s="148">
        <v>27</v>
      </c>
      <c r="F911" s="148">
        <v>19</v>
      </c>
      <c r="G911" s="148">
        <v>0</v>
      </c>
      <c r="H911" s="148">
        <v>408</v>
      </c>
    </row>
    <row r="912" spans="2:8" ht="12.75" hidden="1">
      <c r="B912" s="147" t="s">
        <v>401</v>
      </c>
      <c r="C912" s="148">
        <v>3</v>
      </c>
      <c r="D912" s="148">
        <v>14</v>
      </c>
      <c r="E912" s="148">
        <v>16</v>
      </c>
      <c r="F912" s="148">
        <v>11</v>
      </c>
      <c r="G912" s="148">
        <v>5</v>
      </c>
      <c r="H912" s="148">
        <v>172</v>
      </c>
    </row>
    <row r="913" spans="2:8" ht="12.75" hidden="1">
      <c r="B913" s="147" t="s">
        <v>137</v>
      </c>
      <c r="C913" s="148">
        <v>0</v>
      </c>
      <c r="D913" s="148">
        <v>3</v>
      </c>
      <c r="E913" s="148">
        <v>1</v>
      </c>
      <c r="F913" s="148">
        <v>3</v>
      </c>
      <c r="G913" s="148">
        <v>2</v>
      </c>
      <c r="H913" s="148">
        <v>18</v>
      </c>
    </row>
    <row r="914" spans="2:8" ht="3" customHeight="1" hidden="1">
      <c r="B914" s="147" t="s">
        <v>138</v>
      </c>
      <c r="C914" s="148">
        <v>156</v>
      </c>
      <c r="D914" s="148">
        <v>72</v>
      </c>
      <c r="E914" s="148">
        <v>72</v>
      </c>
      <c r="F914" s="148">
        <v>69</v>
      </c>
      <c r="G914" s="148">
        <v>41</v>
      </c>
      <c r="H914" s="148">
        <v>1061</v>
      </c>
    </row>
    <row r="915" spans="2:8" ht="12.75" hidden="1">
      <c r="B915" s="147" t="s">
        <v>405</v>
      </c>
      <c r="C915" s="148">
        <v>24</v>
      </c>
      <c r="D915" s="148">
        <v>19</v>
      </c>
      <c r="E915" s="148">
        <v>15</v>
      </c>
      <c r="F915" s="148">
        <v>11</v>
      </c>
      <c r="G915" s="148">
        <v>8</v>
      </c>
      <c r="H915" s="148">
        <v>169</v>
      </c>
    </row>
    <row r="916" spans="2:8" ht="12.75" hidden="1">
      <c r="B916" s="147" t="s">
        <v>139</v>
      </c>
      <c r="C916" s="148">
        <v>1</v>
      </c>
      <c r="D916" s="148">
        <v>1</v>
      </c>
      <c r="E916" s="148">
        <v>0</v>
      </c>
      <c r="F916" s="148">
        <v>0</v>
      </c>
      <c r="G916" s="148">
        <v>2</v>
      </c>
      <c r="H916" s="148">
        <v>45</v>
      </c>
    </row>
    <row r="917" spans="2:8" ht="12.75" hidden="1">
      <c r="B917" s="147" t="s">
        <v>408</v>
      </c>
      <c r="C917" s="148">
        <v>40</v>
      </c>
      <c r="D917" s="148">
        <v>37</v>
      </c>
      <c r="E917" s="148">
        <v>35</v>
      </c>
      <c r="F917" s="148">
        <v>14</v>
      </c>
      <c r="G917" s="148">
        <v>16</v>
      </c>
      <c r="H917" s="148">
        <v>439</v>
      </c>
    </row>
    <row r="918" spans="2:8" ht="12.75" hidden="1">
      <c r="B918" s="147" t="s">
        <v>331</v>
      </c>
      <c r="C918" s="148">
        <v>16</v>
      </c>
      <c r="D918" s="148">
        <v>0</v>
      </c>
      <c r="E918" s="148">
        <v>57</v>
      </c>
      <c r="F918" s="148">
        <v>33</v>
      </c>
      <c r="G918" s="148">
        <v>28</v>
      </c>
      <c r="H918" s="148">
        <v>739</v>
      </c>
    </row>
    <row r="919" spans="2:8" ht="12.75" hidden="1">
      <c r="B919" s="147" t="s">
        <v>409</v>
      </c>
      <c r="C919" s="148">
        <v>26</v>
      </c>
      <c r="D919" s="148">
        <v>9</v>
      </c>
      <c r="E919" s="148">
        <v>11</v>
      </c>
      <c r="F919" s="148">
        <v>4</v>
      </c>
      <c r="G919" s="148">
        <v>19</v>
      </c>
      <c r="H919" s="148">
        <v>181</v>
      </c>
    </row>
    <row r="920" spans="2:8" ht="1.5" customHeight="1" hidden="1">
      <c r="B920" s="147" t="s">
        <v>140</v>
      </c>
      <c r="C920" s="148">
        <v>47</v>
      </c>
      <c r="D920" s="148">
        <v>3</v>
      </c>
      <c r="E920" s="148">
        <v>3</v>
      </c>
      <c r="F920" s="148">
        <v>0</v>
      </c>
      <c r="G920" s="148">
        <v>1</v>
      </c>
      <c r="H920" s="148">
        <v>142</v>
      </c>
    </row>
    <row r="921" spans="2:8" ht="12.75" hidden="1">
      <c r="B921" s="147" t="s">
        <v>141</v>
      </c>
      <c r="C921" s="148">
        <v>19</v>
      </c>
      <c r="D921" s="148">
        <v>19</v>
      </c>
      <c r="E921" s="148">
        <v>23</v>
      </c>
      <c r="F921" s="148">
        <v>0</v>
      </c>
      <c r="G921" s="148">
        <v>6</v>
      </c>
      <c r="H921" s="148">
        <v>291</v>
      </c>
    </row>
    <row r="922" spans="2:8" ht="12.75" hidden="1">
      <c r="B922" s="147" t="s">
        <v>142</v>
      </c>
      <c r="C922" s="148">
        <v>0</v>
      </c>
      <c r="D922" s="148">
        <v>3</v>
      </c>
      <c r="E922" s="148">
        <v>0</v>
      </c>
      <c r="F922" s="148">
        <v>0</v>
      </c>
      <c r="G922" s="148">
        <v>1</v>
      </c>
      <c r="H922" s="148">
        <v>18</v>
      </c>
    </row>
    <row r="923" spans="2:8" ht="12.75" hidden="1">
      <c r="B923" s="147" t="s">
        <v>320</v>
      </c>
      <c r="C923" s="148">
        <v>15</v>
      </c>
      <c r="D923" s="148">
        <v>39</v>
      </c>
      <c r="E923" s="148">
        <v>17</v>
      </c>
      <c r="F923" s="148">
        <v>7</v>
      </c>
      <c r="G923" s="148">
        <v>43</v>
      </c>
      <c r="H923" s="148">
        <v>652</v>
      </c>
    </row>
    <row r="924" spans="2:8" ht="12.75" hidden="1">
      <c r="B924" s="147" t="s">
        <v>333</v>
      </c>
      <c r="C924" s="148">
        <v>0</v>
      </c>
      <c r="D924" s="148">
        <v>38</v>
      </c>
      <c r="E924" s="148">
        <v>23</v>
      </c>
      <c r="F924" s="148">
        <v>16</v>
      </c>
      <c r="G924" s="148">
        <v>25</v>
      </c>
      <c r="H924" s="148">
        <v>296</v>
      </c>
    </row>
    <row r="925" spans="2:8" ht="12.75" hidden="1">
      <c r="B925" s="147" t="s">
        <v>76</v>
      </c>
      <c r="C925" s="148">
        <v>0</v>
      </c>
      <c r="D925" s="148">
        <v>31</v>
      </c>
      <c r="E925" s="148">
        <v>18</v>
      </c>
      <c r="F925" s="148">
        <v>0</v>
      </c>
      <c r="G925" s="148">
        <v>22</v>
      </c>
      <c r="H925" s="148">
        <v>205</v>
      </c>
    </row>
    <row r="926" spans="2:8" ht="12.75" hidden="1">
      <c r="B926" s="147" t="s">
        <v>268</v>
      </c>
      <c r="C926" s="148">
        <v>636</v>
      </c>
      <c r="D926" s="148">
        <v>413</v>
      </c>
      <c r="E926" s="148">
        <v>412</v>
      </c>
      <c r="F926" s="148">
        <v>256</v>
      </c>
      <c r="G926" s="148">
        <v>255</v>
      </c>
      <c r="H926" s="148">
        <v>6710</v>
      </c>
    </row>
    <row r="927" spans="2:8" ht="12" customHeight="1" hidden="1">
      <c r="B927" s="149" t="s">
        <v>417</v>
      </c>
      <c r="C927" s="150"/>
      <c r="D927" s="150"/>
      <c r="E927" s="150"/>
      <c r="F927" s="150"/>
      <c r="G927" s="150"/>
      <c r="H927" s="150"/>
    </row>
    <row r="928" ht="5.25" customHeight="1" hidden="1">
      <c r="B928" s="18"/>
    </row>
    <row r="929" ht="12.75" hidden="1">
      <c r="B929" s="18"/>
    </row>
    <row r="930" ht="12.75" hidden="1">
      <c r="B930" s="18" t="s">
        <v>147</v>
      </c>
    </row>
    <row r="931" spans="2:8" ht="0.75" customHeight="1" hidden="1">
      <c r="B931" s="18" t="s">
        <v>128</v>
      </c>
      <c r="C931" t="s">
        <v>128</v>
      </c>
      <c r="D931" t="s">
        <v>128</v>
      </c>
      <c r="E931" t="s">
        <v>128</v>
      </c>
      <c r="F931" t="s">
        <v>128</v>
      </c>
      <c r="G931" t="s">
        <v>128</v>
      </c>
      <c r="H931" t="s">
        <v>128</v>
      </c>
    </row>
    <row r="932" spans="2:8" ht="12.75" hidden="1">
      <c r="B932" s="151" t="s">
        <v>129</v>
      </c>
      <c r="C932" s="152" t="s">
        <v>130</v>
      </c>
      <c r="D932" s="152" t="s">
        <v>131</v>
      </c>
      <c r="E932" s="152" t="s">
        <v>368</v>
      </c>
      <c r="F932" s="152" t="s">
        <v>440</v>
      </c>
      <c r="G932" s="152" t="s">
        <v>441</v>
      </c>
      <c r="H932" s="152" t="s">
        <v>132</v>
      </c>
    </row>
    <row r="933" spans="2:8" ht="12.75" hidden="1">
      <c r="B933" s="151" t="s">
        <v>133</v>
      </c>
      <c r="C933" s="152">
        <v>0</v>
      </c>
      <c r="D933" s="152">
        <v>0</v>
      </c>
      <c r="E933" s="152">
        <v>0</v>
      </c>
      <c r="F933" s="152">
        <v>0</v>
      </c>
      <c r="G933" s="152">
        <v>0</v>
      </c>
      <c r="H933" s="152">
        <v>7</v>
      </c>
    </row>
    <row r="934" spans="2:8" ht="12.75" hidden="1">
      <c r="B934" s="151" t="s">
        <v>134</v>
      </c>
      <c r="C934" s="152">
        <v>0</v>
      </c>
      <c r="D934" s="152">
        <v>0</v>
      </c>
      <c r="E934" s="152">
        <v>45</v>
      </c>
      <c r="F934" s="152">
        <v>0</v>
      </c>
      <c r="G934" s="152">
        <v>0</v>
      </c>
      <c r="H934" s="152">
        <v>45</v>
      </c>
    </row>
    <row r="935" spans="2:8" ht="12.75" hidden="1">
      <c r="B935" s="151" t="s">
        <v>394</v>
      </c>
      <c r="C935" s="152">
        <v>0</v>
      </c>
      <c r="D935" s="152">
        <v>5</v>
      </c>
      <c r="E935" s="152">
        <v>8</v>
      </c>
      <c r="F935" s="152">
        <v>12</v>
      </c>
      <c r="G935" s="152">
        <v>8</v>
      </c>
      <c r="H935" s="152">
        <v>64</v>
      </c>
    </row>
    <row r="936" spans="2:8" ht="12.75" hidden="1">
      <c r="B936" s="151" t="s">
        <v>395</v>
      </c>
      <c r="C936" s="152">
        <v>0</v>
      </c>
      <c r="D936" s="152">
        <v>26</v>
      </c>
      <c r="E936" s="152">
        <v>3</v>
      </c>
      <c r="F936" s="152">
        <v>3</v>
      </c>
      <c r="G936" s="152">
        <v>3</v>
      </c>
      <c r="H936" s="152">
        <v>60</v>
      </c>
    </row>
    <row r="937" spans="2:8" ht="12.75" hidden="1">
      <c r="B937" s="151" t="s">
        <v>397</v>
      </c>
      <c r="C937" s="152">
        <v>284</v>
      </c>
      <c r="D937" s="152">
        <v>24</v>
      </c>
      <c r="E937" s="152">
        <v>26</v>
      </c>
      <c r="F937" s="152">
        <v>17</v>
      </c>
      <c r="G937" s="152">
        <v>0</v>
      </c>
      <c r="H937" s="152">
        <v>556</v>
      </c>
    </row>
    <row r="938" spans="2:8" ht="10.5" customHeight="1" hidden="1">
      <c r="B938" s="151" t="s">
        <v>135</v>
      </c>
      <c r="C938" s="152">
        <v>118</v>
      </c>
      <c r="D938" s="152">
        <v>76</v>
      </c>
      <c r="E938" s="152">
        <v>26</v>
      </c>
      <c r="F938" s="152">
        <v>49</v>
      </c>
      <c r="G938" s="152">
        <v>31</v>
      </c>
      <c r="H938" s="152">
        <v>915</v>
      </c>
    </row>
    <row r="939" spans="2:8" ht="12.75" hidden="1">
      <c r="B939" s="151" t="s">
        <v>136</v>
      </c>
      <c r="C939" s="152">
        <v>0</v>
      </c>
      <c r="D939" s="152">
        <v>25</v>
      </c>
      <c r="E939" s="152">
        <v>11</v>
      </c>
      <c r="F939" s="152">
        <v>13</v>
      </c>
      <c r="G939" s="152">
        <v>13</v>
      </c>
      <c r="H939" s="152">
        <v>223</v>
      </c>
    </row>
    <row r="940" spans="2:8" ht="12.75" hidden="1">
      <c r="B940" s="151" t="s">
        <v>401</v>
      </c>
      <c r="C940" s="152">
        <v>0</v>
      </c>
      <c r="D940" s="152">
        <v>7</v>
      </c>
      <c r="E940" s="152">
        <v>15</v>
      </c>
      <c r="F940" s="152">
        <v>6</v>
      </c>
      <c r="G940" s="152">
        <v>6</v>
      </c>
      <c r="H940" s="152">
        <v>121</v>
      </c>
    </row>
    <row r="941" spans="2:8" ht="12.75" hidden="1">
      <c r="B941" s="151" t="s">
        <v>137</v>
      </c>
      <c r="C941" s="152">
        <v>0</v>
      </c>
      <c r="D941" s="152">
        <v>2</v>
      </c>
      <c r="E941" s="152">
        <v>1</v>
      </c>
      <c r="F941" s="152">
        <v>0</v>
      </c>
      <c r="G941" s="152">
        <v>3</v>
      </c>
      <c r="H941" s="152">
        <v>17</v>
      </c>
    </row>
    <row r="942" spans="2:8" ht="12.75" hidden="1">
      <c r="B942" s="151" t="s">
        <v>138</v>
      </c>
      <c r="C942" s="152">
        <v>185</v>
      </c>
      <c r="D942" s="152">
        <v>59</v>
      </c>
      <c r="E942" s="152">
        <v>50</v>
      </c>
      <c r="F942" s="152">
        <v>54</v>
      </c>
      <c r="G942" s="152">
        <v>47</v>
      </c>
      <c r="H942" s="152">
        <v>1156</v>
      </c>
    </row>
    <row r="943" spans="2:8" ht="12.75" hidden="1">
      <c r="B943" s="151" t="s">
        <v>405</v>
      </c>
      <c r="C943" s="152">
        <v>15</v>
      </c>
      <c r="D943" s="152">
        <v>13</v>
      </c>
      <c r="E943" s="152">
        <v>14</v>
      </c>
      <c r="F943" s="152">
        <v>17</v>
      </c>
      <c r="G943" s="152">
        <v>10</v>
      </c>
      <c r="H943" s="152">
        <v>271</v>
      </c>
    </row>
    <row r="944" spans="2:8" ht="12.75" hidden="1">
      <c r="B944" s="151" t="s">
        <v>139</v>
      </c>
      <c r="C944" s="152">
        <v>0</v>
      </c>
      <c r="D944" s="152">
        <v>1</v>
      </c>
      <c r="E944" s="152">
        <v>1</v>
      </c>
      <c r="F944" s="152">
        <v>3</v>
      </c>
      <c r="G944" s="152">
        <v>5</v>
      </c>
      <c r="H944" s="152">
        <v>55</v>
      </c>
    </row>
    <row r="945" spans="2:8" ht="4.5" customHeight="1" hidden="1">
      <c r="B945" s="151" t="s">
        <v>408</v>
      </c>
      <c r="C945" s="152">
        <v>75</v>
      </c>
      <c r="D945" s="152">
        <v>40</v>
      </c>
      <c r="E945" s="152">
        <v>30</v>
      </c>
      <c r="F945" s="152">
        <v>16</v>
      </c>
      <c r="G945" s="152">
        <v>16</v>
      </c>
      <c r="H945" s="152">
        <v>432</v>
      </c>
    </row>
    <row r="946" spans="2:8" ht="12.75" hidden="1">
      <c r="B946" s="151" t="s">
        <v>331</v>
      </c>
      <c r="C946" s="152">
        <v>9</v>
      </c>
      <c r="D946" s="152">
        <v>35</v>
      </c>
      <c r="E946" s="152">
        <v>50</v>
      </c>
      <c r="F946" s="152">
        <v>31</v>
      </c>
      <c r="G946" s="152">
        <v>25</v>
      </c>
      <c r="H946" s="152">
        <v>758</v>
      </c>
    </row>
    <row r="947" spans="2:8" ht="12.75" hidden="1">
      <c r="B947" s="151" t="s">
        <v>409</v>
      </c>
      <c r="C947" s="152">
        <v>25</v>
      </c>
      <c r="D947" s="152">
        <v>10</v>
      </c>
      <c r="E947" s="152">
        <v>5</v>
      </c>
      <c r="F947" s="152">
        <v>3</v>
      </c>
      <c r="G947" s="152">
        <v>12</v>
      </c>
      <c r="H947" s="152">
        <v>155</v>
      </c>
    </row>
    <row r="948" spans="2:8" ht="12.75" hidden="1">
      <c r="B948" s="151" t="s">
        <v>140</v>
      </c>
      <c r="C948" s="152">
        <v>15</v>
      </c>
      <c r="D948" s="152">
        <v>9</v>
      </c>
      <c r="E948" s="152">
        <v>0</v>
      </c>
      <c r="F948" s="152">
        <v>7</v>
      </c>
      <c r="G948" s="152">
        <v>3</v>
      </c>
      <c r="H948" s="152">
        <v>99</v>
      </c>
    </row>
    <row r="949" spans="2:8" ht="12.75" hidden="1">
      <c r="B949" s="151" t="s">
        <v>141</v>
      </c>
      <c r="C949" s="152">
        <v>25</v>
      </c>
      <c r="D949" s="152">
        <v>24</v>
      </c>
      <c r="E949" s="152">
        <v>7</v>
      </c>
      <c r="F949" s="152">
        <v>5</v>
      </c>
      <c r="G949" s="152">
        <v>5</v>
      </c>
      <c r="H949" s="152">
        <v>238</v>
      </c>
    </row>
    <row r="950" spans="2:8" ht="12.75" hidden="1">
      <c r="B950" s="151" t="s">
        <v>142</v>
      </c>
      <c r="C950" s="152">
        <v>0</v>
      </c>
      <c r="D950" s="152">
        <v>2</v>
      </c>
      <c r="E950" s="152">
        <v>3</v>
      </c>
      <c r="F950" s="152">
        <v>2</v>
      </c>
      <c r="G950" s="152">
        <v>3</v>
      </c>
      <c r="H950" s="152">
        <v>29</v>
      </c>
    </row>
    <row r="951" spans="2:8" ht="12.75" hidden="1">
      <c r="B951" s="151" t="s">
        <v>320</v>
      </c>
      <c r="C951" s="152">
        <v>4</v>
      </c>
      <c r="D951" s="152">
        <v>44</v>
      </c>
      <c r="E951" s="152">
        <v>11</v>
      </c>
      <c r="F951" s="152">
        <v>19</v>
      </c>
      <c r="G951" s="152">
        <v>39</v>
      </c>
      <c r="H951" s="152">
        <v>602</v>
      </c>
    </row>
    <row r="952" spans="2:8" ht="12.75" hidden="1">
      <c r="B952" s="151" t="s">
        <v>333</v>
      </c>
      <c r="C952" s="152">
        <v>22</v>
      </c>
      <c r="D952" s="152">
        <v>49</v>
      </c>
      <c r="E952" s="152">
        <v>34</v>
      </c>
      <c r="F952" s="152">
        <v>25</v>
      </c>
      <c r="G952" s="152">
        <v>25</v>
      </c>
      <c r="H952" s="152">
        <v>352</v>
      </c>
    </row>
    <row r="953" spans="2:8" ht="12.75" hidden="1">
      <c r="B953" s="151" t="s">
        <v>76</v>
      </c>
      <c r="C953" s="152">
        <v>0</v>
      </c>
      <c r="D953" s="152">
        <v>38</v>
      </c>
      <c r="E953" s="152">
        <v>32</v>
      </c>
      <c r="F953" s="152">
        <v>20</v>
      </c>
      <c r="G953" s="152">
        <v>35</v>
      </c>
      <c r="H953" s="152">
        <v>207</v>
      </c>
    </row>
    <row r="954" spans="2:8" ht="12.75" hidden="1">
      <c r="B954" s="151" t="s">
        <v>268</v>
      </c>
      <c r="C954" s="152">
        <v>777</v>
      </c>
      <c r="D954" s="152">
        <v>489</v>
      </c>
      <c r="E954" s="152">
        <v>372</v>
      </c>
      <c r="F954" s="152">
        <v>302</v>
      </c>
      <c r="G954" s="152">
        <v>289</v>
      </c>
      <c r="H954" s="152">
        <v>6362</v>
      </c>
    </row>
    <row r="955" ht="12.75" hidden="1">
      <c r="B955" s="19" t="s">
        <v>417</v>
      </c>
    </row>
    <row r="956" ht="0.75" customHeight="1" hidden="1">
      <c r="B956" s="18"/>
    </row>
    <row r="957" spans="1:9" ht="48" customHeight="1" hidden="1">
      <c r="A957" s="57"/>
      <c r="B957" s="58" t="s">
        <v>129</v>
      </c>
      <c r="C957" s="57" t="s">
        <v>130</v>
      </c>
      <c r="D957" s="57" t="s">
        <v>131</v>
      </c>
      <c r="E957" s="57" t="s">
        <v>368</v>
      </c>
      <c r="F957" s="57" t="s">
        <v>440</v>
      </c>
      <c r="G957" s="57" t="s">
        <v>441</v>
      </c>
      <c r="H957" s="184" t="s">
        <v>132</v>
      </c>
      <c r="I957" s="8"/>
    </row>
    <row r="958" spans="1:9" ht="12.75" hidden="1">
      <c r="A958" s="57">
        <v>5</v>
      </c>
      <c r="B958" s="58" t="str">
        <f aca="true" t="shared" si="13" ref="B958:H958">INDEX(B933:B954,$A$958)</f>
        <v>Dallas ISD</v>
      </c>
      <c r="C958" s="269">
        <f t="shared" si="13"/>
        <v>284</v>
      </c>
      <c r="D958" s="269">
        <f t="shared" si="13"/>
        <v>24</v>
      </c>
      <c r="E958" s="269">
        <f t="shared" si="13"/>
        <v>26</v>
      </c>
      <c r="F958" s="269">
        <f t="shared" si="13"/>
        <v>17</v>
      </c>
      <c r="G958" s="269">
        <f t="shared" si="13"/>
        <v>0</v>
      </c>
      <c r="H958" s="269">
        <f t="shared" si="13"/>
        <v>556</v>
      </c>
      <c r="I958" s="8">
        <v>2004</v>
      </c>
    </row>
    <row r="959" spans="1:9" ht="12.75" hidden="1">
      <c r="A959" s="57"/>
      <c r="B959" s="58" t="str">
        <f aca="true" t="shared" si="14" ref="B959:H959">INDEX(B905:B926,$A$958)</f>
        <v>Dallas ISD</v>
      </c>
      <c r="C959" s="269">
        <f t="shared" si="14"/>
        <v>289</v>
      </c>
      <c r="D959" s="269">
        <f t="shared" si="14"/>
        <v>14</v>
      </c>
      <c r="E959" s="269">
        <f t="shared" si="14"/>
        <v>20</v>
      </c>
      <c r="F959" s="269">
        <f t="shared" si="14"/>
        <v>12</v>
      </c>
      <c r="G959" s="269">
        <f t="shared" si="14"/>
        <v>1</v>
      </c>
      <c r="H959" s="269">
        <f t="shared" si="14"/>
        <v>662</v>
      </c>
      <c r="I959" s="8">
        <v>2005</v>
      </c>
    </row>
    <row r="960" spans="2:8" ht="0.75" customHeight="1" hidden="1">
      <c r="B960" s="18"/>
      <c r="C960" s="270"/>
      <c r="D960" s="270"/>
      <c r="E960" s="270"/>
      <c r="F960" s="270"/>
      <c r="G960" s="270"/>
      <c r="H960" s="270"/>
    </row>
    <row r="961" ht="20.25" customHeight="1">
      <c r="B961" s="18"/>
    </row>
    <row r="962" ht="12.75">
      <c r="B962" s="18"/>
    </row>
    <row r="963" ht="12.75">
      <c r="B963" s="18"/>
    </row>
    <row r="964" ht="12.75">
      <c r="B964" s="18"/>
    </row>
    <row r="965" ht="12.75">
      <c r="B965" s="18"/>
    </row>
    <row r="966" ht="12.75">
      <c r="B966" s="18"/>
    </row>
    <row r="967" ht="12.75">
      <c r="B967" s="18"/>
    </row>
    <row r="968" ht="12.75">
      <c r="B968" s="18"/>
    </row>
    <row r="969" ht="12.75">
      <c r="B969" s="18"/>
    </row>
    <row r="970" ht="12.75">
      <c r="B970" s="18"/>
    </row>
    <row r="971" ht="12.75">
      <c r="B971" s="18"/>
    </row>
    <row r="972" ht="12.75">
      <c r="B972" s="18"/>
    </row>
    <row r="973" ht="12.75">
      <c r="B973" s="18"/>
    </row>
    <row r="974" ht="12.75">
      <c r="B974" s="18"/>
    </row>
    <row r="975" ht="12.75">
      <c r="B975" s="18"/>
    </row>
    <row r="976" ht="12.75">
      <c r="B976" s="18"/>
    </row>
    <row r="977" ht="12.75">
      <c r="B977" s="18"/>
    </row>
    <row r="978" ht="12.75">
      <c r="B978" s="18"/>
    </row>
    <row r="979" ht="12.75">
      <c r="B979" s="18"/>
    </row>
    <row r="980" ht="12.75">
      <c r="B980" s="18"/>
    </row>
    <row r="981" ht="24" customHeight="1">
      <c r="B981" s="18"/>
    </row>
    <row r="982" ht="12.75">
      <c r="B982" s="139" t="s">
        <v>417</v>
      </c>
    </row>
    <row r="983" ht="12.75">
      <c r="B983" s="139"/>
    </row>
    <row r="984" spans="2:8" s="210" customFormat="1" ht="63" customHeight="1">
      <c r="B984" s="315" t="s">
        <v>253</v>
      </c>
      <c r="C984" s="315"/>
      <c r="D984" s="315"/>
      <c r="E984" s="315"/>
      <c r="F984" s="315"/>
      <c r="G984" s="315"/>
      <c r="H984" s="315"/>
    </row>
    <row r="985" ht="12.75">
      <c r="B985" s="139"/>
    </row>
    <row r="986" ht="19.5" customHeight="1">
      <c r="B986" s="349" t="s">
        <v>282</v>
      </c>
    </row>
    <row r="987" ht="0.75" customHeight="1" hidden="1">
      <c r="B987" s="62"/>
    </row>
    <row r="988" spans="2:10" ht="0.75" customHeight="1" hidden="1">
      <c r="B988" s="183" t="s">
        <v>154</v>
      </c>
      <c r="C988" s="41"/>
      <c r="D988" s="41"/>
      <c r="E988" s="41"/>
      <c r="F988" s="41"/>
      <c r="G988" s="41"/>
      <c r="H988" s="41"/>
      <c r="I988" s="41"/>
      <c r="J988" s="41"/>
    </row>
    <row r="989" spans="2:10" ht="13.5" hidden="1" thickBot="1">
      <c r="B989" s="1"/>
      <c r="C989" s="1"/>
      <c r="D989" s="1"/>
      <c r="E989" s="1"/>
      <c r="F989" s="43"/>
      <c r="G989" s="43"/>
      <c r="H989" s="49"/>
      <c r="I989" s="49"/>
      <c r="J989" s="50"/>
    </row>
    <row r="990" spans="2:10" ht="39" hidden="1" thickBot="1">
      <c r="B990" s="20" t="s">
        <v>323</v>
      </c>
      <c r="C990" s="21" t="s">
        <v>387</v>
      </c>
      <c r="D990" s="21" t="s">
        <v>388</v>
      </c>
      <c r="E990" s="46" t="s">
        <v>390</v>
      </c>
      <c r="F990" s="46" t="s">
        <v>389</v>
      </c>
      <c r="G990" s="22" t="s">
        <v>391</v>
      </c>
      <c r="I990" s="48"/>
      <c r="J990" s="7"/>
    </row>
    <row r="991" spans="2:10" ht="14.25" customHeight="1" hidden="1" thickBot="1">
      <c r="B991" s="23" t="s">
        <v>392</v>
      </c>
      <c r="C991" s="3">
        <v>10</v>
      </c>
      <c r="D991" s="3">
        <v>10</v>
      </c>
      <c r="E991" s="45">
        <v>0</v>
      </c>
      <c r="F991" s="51">
        <v>100</v>
      </c>
      <c r="G991" s="52">
        <v>0</v>
      </c>
      <c r="I991" s="49"/>
      <c r="J991" s="7"/>
    </row>
    <row r="992" spans="2:10" ht="13.5" hidden="1" thickBot="1">
      <c r="B992" s="23" t="s">
        <v>393</v>
      </c>
      <c r="C992" s="3">
        <v>21</v>
      </c>
      <c r="D992" s="3">
        <v>18</v>
      </c>
      <c r="E992" s="45">
        <v>3</v>
      </c>
      <c r="F992" s="51">
        <v>85.7</v>
      </c>
      <c r="G992" s="52">
        <v>14.3</v>
      </c>
      <c r="I992" s="49"/>
      <c r="J992" s="7"/>
    </row>
    <row r="993" spans="2:10" ht="13.5" hidden="1" thickBot="1">
      <c r="B993" s="23" t="s">
        <v>394</v>
      </c>
      <c r="C993" s="3">
        <v>53</v>
      </c>
      <c r="D993" s="3">
        <v>41</v>
      </c>
      <c r="E993" s="45">
        <v>12</v>
      </c>
      <c r="F993" s="51">
        <v>77.4</v>
      </c>
      <c r="G993" s="52">
        <v>22.6</v>
      </c>
      <c r="I993" s="49"/>
      <c r="J993" s="7"/>
    </row>
    <row r="994" spans="2:10" ht="13.5" hidden="1" thickBot="1">
      <c r="B994" s="23" t="s">
        <v>395</v>
      </c>
      <c r="C994" s="3">
        <v>37</v>
      </c>
      <c r="D994" s="3">
        <v>30</v>
      </c>
      <c r="E994" s="45">
        <v>7</v>
      </c>
      <c r="F994" s="51">
        <v>81.1</v>
      </c>
      <c r="G994" s="52">
        <v>18.9</v>
      </c>
      <c r="I994" s="49"/>
      <c r="J994" s="7"/>
    </row>
    <row r="995" spans="2:10" ht="13.5" hidden="1" thickBot="1">
      <c r="B995" s="23" t="s">
        <v>396</v>
      </c>
      <c r="C995" s="3">
        <v>15</v>
      </c>
      <c r="D995" s="3">
        <v>14</v>
      </c>
      <c r="E995" s="45">
        <v>1</v>
      </c>
      <c r="F995" s="51">
        <v>93.3</v>
      </c>
      <c r="G995" s="52">
        <v>6.7</v>
      </c>
      <c r="I995" s="49"/>
      <c r="J995" s="7"/>
    </row>
    <row r="996" spans="2:10" ht="9.75" customHeight="1" hidden="1" thickBot="1">
      <c r="B996" s="23" t="s">
        <v>397</v>
      </c>
      <c r="C996" s="3">
        <v>362</v>
      </c>
      <c r="D996" s="3">
        <v>55</v>
      </c>
      <c r="E996" s="45">
        <v>307</v>
      </c>
      <c r="F996" s="51">
        <v>15.2</v>
      </c>
      <c r="G996" s="52">
        <v>84.8</v>
      </c>
      <c r="I996" s="49"/>
      <c r="J996" s="7"/>
    </row>
    <row r="997" spans="2:10" ht="21" customHeight="1" hidden="1" thickBot="1">
      <c r="B997" s="23" t="s">
        <v>398</v>
      </c>
      <c r="C997" s="3">
        <v>671</v>
      </c>
      <c r="D997" s="3">
        <v>439</v>
      </c>
      <c r="E997" s="45">
        <v>232</v>
      </c>
      <c r="F997" s="51">
        <v>65.4</v>
      </c>
      <c r="G997" s="52">
        <v>34.6</v>
      </c>
      <c r="I997" s="49"/>
      <c r="J997" s="7"/>
    </row>
    <row r="998" spans="2:10" ht="13.5" hidden="1" thickBot="1">
      <c r="B998" s="23" t="s">
        <v>399</v>
      </c>
      <c r="C998" s="3"/>
      <c r="D998" s="3" t="e">
        <f>NA()</f>
        <v>#N/A</v>
      </c>
      <c r="E998" s="3" t="e">
        <f>NA()</f>
        <v>#N/A</v>
      </c>
      <c r="F998" s="3" t="e">
        <f>NA()</f>
        <v>#N/A</v>
      </c>
      <c r="G998" s="3" t="e">
        <f>NA()</f>
        <v>#N/A</v>
      </c>
      <c r="I998" s="49"/>
      <c r="J998" s="7"/>
    </row>
    <row r="999" spans="2:10" ht="13.5" hidden="1" thickBot="1">
      <c r="B999" s="23" t="s">
        <v>400</v>
      </c>
      <c r="C999" s="3">
        <v>373</v>
      </c>
      <c r="D999" s="3">
        <v>246</v>
      </c>
      <c r="E999" s="45">
        <v>127</v>
      </c>
      <c r="F999" s="51">
        <v>66</v>
      </c>
      <c r="G999" s="52">
        <v>34</v>
      </c>
      <c r="I999" s="49"/>
      <c r="J999" s="7"/>
    </row>
    <row r="1000" spans="2:10" ht="18" customHeight="1" hidden="1" thickBot="1">
      <c r="B1000" s="23" t="s">
        <v>401</v>
      </c>
      <c r="C1000" s="3">
        <v>150</v>
      </c>
      <c r="D1000" s="3">
        <v>130</v>
      </c>
      <c r="E1000" s="45">
        <v>20</v>
      </c>
      <c r="F1000" s="51">
        <v>86.7</v>
      </c>
      <c r="G1000" s="52">
        <v>13.3</v>
      </c>
      <c r="I1000" s="49"/>
      <c r="J1000" s="7"/>
    </row>
    <row r="1001" spans="2:10" ht="16.5" customHeight="1" hidden="1" thickBot="1">
      <c r="B1001" s="23" t="s">
        <v>402</v>
      </c>
      <c r="C1001" s="3">
        <v>74</v>
      </c>
      <c r="D1001" s="3">
        <v>18</v>
      </c>
      <c r="E1001" s="45">
        <v>56</v>
      </c>
      <c r="F1001" s="51">
        <v>24.3</v>
      </c>
      <c r="G1001" s="52">
        <v>75.7</v>
      </c>
      <c r="I1001" s="49"/>
      <c r="J1001" s="7"/>
    </row>
    <row r="1002" spans="2:10" ht="13.5" hidden="1" thickBot="1">
      <c r="B1002" s="23" t="s">
        <v>403</v>
      </c>
      <c r="C1002" s="3">
        <v>14</v>
      </c>
      <c r="D1002" s="3">
        <v>0</v>
      </c>
      <c r="E1002" s="45">
        <v>14</v>
      </c>
      <c r="F1002" s="51">
        <v>0</v>
      </c>
      <c r="G1002" s="52">
        <v>100</v>
      </c>
      <c r="I1002" s="49"/>
      <c r="J1002" s="7"/>
    </row>
    <row r="1003" spans="2:10" ht="13.5" hidden="1" thickBot="1">
      <c r="B1003" s="23" t="s">
        <v>404</v>
      </c>
      <c r="C1003" s="3">
        <v>705</v>
      </c>
      <c r="D1003" s="3">
        <v>490</v>
      </c>
      <c r="E1003" s="45">
        <v>215</v>
      </c>
      <c r="F1003" s="51">
        <v>69.5</v>
      </c>
      <c r="G1003" s="52">
        <v>30.5</v>
      </c>
      <c r="I1003" s="49"/>
      <c r="J1003" s="7"/>
    </row>
    <row r="1004" spans="2:10" ht="13.5" hidden="1" thickBot="1">
      <c r="B1004" s="23" t="s">
        <v>405</v>
      </c>
      <c r="C1004" s="3">
        <v>219</v>
      </c>
      <c r="D1004" s="3">
        <v>181</v>
      </c>
      <c r="E1004" s="45">
        <v>38</v>
      </c>
      <c r="F1004" s="51">
        <v>82.6</v>
      </c>
      <c r="G1004" s="52">
        <v>17.4</v>
      </c>
      <c r="I1004" s="49"/>
      <c r="J1004" s="7"/>
    </row>
    <row r="1005" spans="2:10" ht="11.25" customHeight="1" hidden="1" thickBot="1">
      <c r="B1005" s="23" t="s">
        <v>406</v>
      </c>
      <c r="C1005" s="3">
        <v>39</v>
      </c>
      <c r="D1005" s="3">
        <v>23</v>
      </c>
      <c r="E1005" s="45">
        <v>16</v>
      </c>
      <c r="F1005" s="51">
        <v>59</v>
      </c>
      <c r="G1005" s="52">
        <v>41</v>
      </c>
      <c r="I1005" s="49"/>
      <c r="J1005" s="7"/>
    </row>
    <row r="1006" spans="2:10" ht="15.75" customHeight="1" hidden="1" thickBot="1">
      <c r="B1006" s="23" t="s">
        <v>407</v>
      </c>
      <c r="C1006" s="3">
        <v>40</v>
      </c>
      <c r="D1006" s="3">
        <v>30</v>
      </c>
      <c r="E1006" s="45">
        <v>10</v>
      </c>
      <c r="F1006" s="51">
        <v>75</v>
      </c>
      <c r="G1006" s="52">
        <v>25</v>
      </c>
      <c r="I1006" s="49"/>
      <c r="J1006" s="7"/>
    </row>
    <row r="1007" spans="2:10" ht="12" customHeight="1" hidden="1" thickBot="1">
      <c r="B1007" s="23" t="s">
        <v>408</v>
      </c>
      <c r="C1007" s="3">
        <v>379</v>
      </c>
      <c r="D1007" s="3">
        <v>300</v>
      </c>
      <c r="E1007" s="45">
        <v>79</v>
      </c>
      <c r="F1007" s="51">
        <v>79.2</v>
      </c>
      <c r="G1007" s="52">
        <v>20.8</v>
      </c>
      <c r="I1007" s="49"/>
      <c r="J1007" s="7"/>
    </row>
    <row r="1008" spans="2:10" ht="13.5" hidden="1" thickBot="1">
      <c r="B1008" s="23" t="s">
        <v>331</v>
      </c>
      <c r="C1008" s="3">
        <v>692</v>
      </c>
      <c r="D1008" s="3">
        <v>559</v>
      </c>
      <c r="E1008" s="45">
        <v>133</v>
      </c>
      <c r="F1008" s="51">
        <v>80.8</v>
      </c>
      <c r="G1008" s="52">
        <v>19.2</v>
      </c>
      <c r="I1008" s="49"/>
      <c r="J1008" s="7"/>
    </row>
    <row r="1009" spans="2:10" ht="13.5" hidden="1" thickBot="1">
      <c r="B1009" s="23" t="s">
        <v>409</v>
      </c>
      <c r="C1009" s="3">
        <v>146</v>
      </c>
      <c r="D1009" s="3">
        <v>128</v>
      </c>
      <c r="E1009" s="45">
        <v>18</v>
      </c>
      <c r="F1009" s="51">
        <v>87.7</v>
      </c>
      <c r="G1009" s="52">
        <v>12.3</v>
      </c>
      <c r="I1009" s="49"/>
      <c r="J1009" s="7"/>
    </row>
    <row r="1010" spans="2:10" ht="12.75" customHeight="1" hidden="1" thickBot="1">
      <c r="B1010" s="23" t="s">
        <v>410</v>
      </c>
      <c r="C1010" s="3">
        <v>77</v>
      </c>
      <c r="D1010" s="3">
        <v>34</v>
      </c>
      <c r="E1010" s="45">
        <v>43</v>
      </c>
      <c r="F1010" s="51">
        <v>44.2</v>
      </c>
      <c r="G1010" s="52">
        <v>55.8</v>
      </c>
      <c r="I1010" s="49"/>
      <c r="J1010" s="7"/>
    </row>
    <row r="1011" spans="2:10" ht="13.5" hidden="1" thickBot="1">
      <c r="B1011" s="23" t="s">
        <v>411</v>
      </c>
      <c r="C1011" s="3">
        <v>292</v>
      </c>
      <c r="D1011" s="3">
        <v>226</v>
      </c>
      <c r="E1011" s="45">
        <v>66</v>
      </c>
      <c r="F1011" s="51">
        <v>77.4</v>
      </c>
      <c r="G1011" s="52">
        <v>22.6</v>
      </c>
      <c r="I1011" s="49"/>
      <c r="J1011" s="7"/>
    </row>
    <row r="1012" spans="2:10" ht="13.5" hidden="1" thickBot="1">
      <c r="B1012" s="23" t="s">
        <v>412</v>
      </c>
      <c r="C1012" s="3">
        <v>18</v>
      </c>
      <c r="D1012" s="3">
        <v>12</v>
      </c>
      <c r="E1012" s="45">
        <v>6</v>
      </c>
      <c r="F1012" s="51">
        <v>66.7</v>
      </c>
      <c r="G1012" s="52">
        <v>33.3</v>
      </c>
      <c r="I1012" s="49"/>
      <c r="J1012" s="7"/>
    </row>
    <row r="1013" spans="2:10" ht="14.25" customHeight="1" hidden="1" thickBot="1">
      <c r="B1013" s="23" t="s">
        <v>413</v>
      </c>
      <c r="C1013" s="3">
        <v>668</v>
      </c>
      <c r="D1013" s="3">
        <v>538</v>
      </c>
      <c r="E1013" s="45">
        <v>130</v>
      </c>
      <c r="F1013" s="51">
        <v>80.5</v>
      </c>
      <c r="G1013" s="52">
        <v>19.5</v>
      </c>
      <c r="I1013" s="49"/>
      <c r="J1013" s="7"/>
    </row>
    <row r="1014" spans="2:10" ht="17.25" customHeight="1" hidden="1" thickBot="1">
      <c r="B1014" s="23" t="s">
        <v>414</v>
      </c>
      <c r="C1014" s="3">
        <v>350</v>
      </c>
      <c r="D1014" s="3">
        <v>260</v>
      </c>
      <c r="E1014" s="45">
        <v>90</v>
      </c>
      <c r="F1014" s="51">
        <v>74.3</v>
      </c>
      <c r="G1014" s="52">
        <v>25.7</v>
      </c>
      <c r="I1014" s="49"/>
      <c r="J1014" s="7"/>
    </row>
    <row r="1015" spans="2:10" ht="13.5" hidden="1" thickBot="1">
      <c r="B1015" s="23" t="s">
        <v>415</v>
      </c>
      <c r="C1015" s="3">
        <v>225</v>
      </c>
      <c r="D1015" s="3">
        <v>167</v>
      </c>
      <c r="E1015" s="45">
        <v>58</v>
      </c>
      <c r="F1015" s="51">
        <v>74.2</v>
      </c>
      <c r="G1015" s="52">
        <v>25.8</v>
      </c>
      <c r="I1015" s="49"/>
      <c r="J1015" s="7"/>
    </row>
    <row r="1016" spans="2:10" ht="13.5" hidden="1" thickBot="1">
      <c r="B1016" s="23" t="s">
        <v>416</v>
      </c>
      <c r="C1016" s="3">
        <v>5630</v>
      </c>
      <c r="D1016" s="3">
        <v>3949</v>
      </c>
      <c r="E1016" s="45">
        <v>1681</v>
      </c>
      <c r="F1016" s="51">
        <v>70.1</v>
      </c>
      <c r="G1016" s="52">
        <v>29.9</v>
      </c>
      <c r="H1016" s="7"/>
      <c r="I1016" s="49"/>
      <c r="J1016" s="7"/>
    </row>
    <row r="1017" spans="2:10" ht="12" customHeight="1" hidden="1">
      <c r="B1017" s="330" t="s">
        <v>417</v>
      </c>
      <c r="C1017" s="330"/>
      <c r="D1017" s="330"/>
      <c r="E1017" s="330"/>
      <c r="F1017" s="330"/>
      <c r="G1017" s="296"/>
      <c r="H1017" s="329"/>
      <c r="I1017" s="329"/>
      <c r="J1017" s="329"/>
    </row>
    <row r="1018" ht="12.75" hidden="1"/>
    <row r="1019" spans="2:10" ht="12.75" hidden="1">
      <c r="B1019" s="41" t="s">
        <v>418</v>
      </c>
      <c r="C1019" s="41"/>
      <c r="D1019" s="41"/>
      <c r="E1019" s="41"/>
      <c r="F1019" s="41"/>
      <c r="G1019" s="41"/>
      <c r="H1019" s="41"/>
      <c r="I1019" s="41"/>
      <c r="J1019" s="41"/>
    </row>
    <row r="1020" spans="2:10" ht="12.75" customHeight="1" hidden="1" thickBot="1">
      <c r="B1020" s="1"/>
      <c r="C1020" s="1"/>
      <c r="D1020" s="1"/>
      <c r="E1020" s="1"/>
      <c r="F1020" s="43"/>
      <c r="G1020" s="43"/>
      <c r="H1020" s="329"/>
      <c r="I1020" s="329"/>
      <c r="J1020" s="47"/>
    </row>
    <row r="1021" spans="2:10" ht="39" hidden="1" thickBot="1">
      <c r="B1021" s="20" t="s">
        <v>323</v>
      </c>
      <c r="C1021" s="21" t="s">
        <v>387</v>
      </c>
      <c r="D1021" s="21" t="s">
        <v>388</v>
      </c>
      <c r="E1021" s="46" t="s">
        <v>390</v>
      </c>
      <c r="F1021" s="46" t="s">
        <v>389</v>
      </c>
      <c r="G1021" s="22" t="s">
        <v>391</v>
      </c>
      <c r="I1021" s="48"/>
      <c r="J1021" s="7"/>
    </row>
    <row r="1022" spans="2:10" ht="13.5" hidden="1" thickBot="1">
      <c r="B1022" s="23" t="s">
        <v>392</v>
      </c>
      <c r="C1022" s="3">
        <v>5</v>
      </c>
      <c r="D1022" s="3">
        <v>4</v>
      </c>
      <c r="E1022" s="45">
        <v>1</v>
      </c>
      <c r="F1022" s="51">
        <v>80</v>
      </c>
      <c r="G1022" s="52">
        <v>20</v>
      </c>
      <c r="I1022" s="49"/>
      <c r="J1022" s="7"/>
    </row>
    <row r="1023" spans="2:10" ht="13.5" hidden="1" thickBot="1">
      <c r="B1023" s="23" t="s">
        <v>393</v>
      </c>
      <c r="C1023" s="3">
        <v>26</v>
      </c>
      <c r="D1023" s="3">
        <v>19</v>
      </c>
      <c r="E1023" s="45">
        <v>7</v>
      </c>
      <c r="F1023" s="51">
        <v>73.1</v>
      </c>
      <c r="G1023" s="52">
        <v>26.9</v>
      </c>
      <c r="I1023" s="49"/>
      <c r="J1023" s="7"/>
    </row>
    <row r="1024" spans="2:10" ht="13.5" hidden="1" thickBot="1">
      <c r="B1024" s="23" t="s">
        <v>394</v>
      </c>
      <c r="C1024" s="3">
        <v>64</v>
      </c>
      <c r="D1024" s="3">
        <v>54</v>
      </c>
      <c r="E1024" s="45">
        <v>10</v>
      </c>
      <c r="F1024" s="51">
        <v>84.4</v>
      </c>
      <c r="G1024" s="52">
        <v>15.6</v>
      </c>
      <c r="I1024" s="49"/>
      <c r="J1024" s="7"/>
    </row>
    <row r="1025" spans="2:10" ht="12.75" customHeight="1" hidden="1" thickBot="1">
      <c r="B1025" s="23" t="s">
        <v>395</v>
      </c>
      <c r="C1025" s="3">
        <v>39</v>
      </c>
      <c r="D1025" s="3">
        <v>34</v>
      </c>
      <c r="E1025" s="45">
        <v>5</v>
      </c>
      <c r="F1025" s="51">
        <v>87.2</v>
      </c>
      <c r="G1025" s="52">
        <v>12.8</v>
      </c>
      <c r="I1025" s="49"/>
      <c r="J1025" s="7"/>
    </row>
    <row r="1026" spans="2:10" ht="10.5" customHeight="1" hidden="1" thickBot="1">
      <c r="B1026" s="23" t="s">
        <v>396</v>
      </c>
      <c r="C1026" s="3">
        <v>11</v>
      </c>
      <c r="D1026" s="3">
        <v>10</v>
      </c>
      <c r="E1026" s="45">
        <v>1</v>
      </c>
      <c r="F1026" s="51">
        <v>90.9</v>
      </c>
      <c r="G1026" s="52">
        <v>9.1</v>
      </c>
      <c r="I1026" s="49"/>
      <c r="J1026" s="7"/>
    </row>
    <row r="1027" spans="2:10" ht="13.5" hidden="1" thickBot="1">
      <c r="B1027" s="23" t="s">
        <v>397</v>
      </c>
      <c r="C1027" s="3">
        <v>435</v>
      </c>
      <c r="D1027" s="3">
        <v>59</v>
      </c>
      <c r="E1027" s="45">
        <v>376</v>
      </c>
      <c r="F1027" s="51">
        <v>13.6</v>
      </c>
      <c r="G1027" s="52">
        <v>86.4</v>
      </c>
      <c r="I1027" s="49"/>
      <c r="J1027" s="7"/>
    </row>
    <row r="1028" spans="2:10" ht="25.5" customHeight="1" hidden="1" thickBot="1">
      <c r="B1028" s="23" t="s">
        <v>398</v>
      </c>
      <c r="C1028" s="3">
        <v>781</v>
      </c>
      <c r="D1028" s="3">
        <v>530</v>
      </c>
      <c r="E1028" s="45">
        <v>251</v>
      </c>
      <c r="F1028" s="51">
        <v>67.9</v>
      </c>
      <c r="G1028" s="52">
        <v>32.1</v>
      </c>
      <c r="I1028" s="49"/>
      <c r="J1028" s="7"/>
    </row>
    <row r="1029" spans="2:10" ht="13.5" hidden="1" thickBot="1">
      <c r="B1029" s="23" t="s">
        <v>399</v>
      </c>
      <c r="C1029" s="3" t="e">
        <f>NA()</f>
        <v>#N/A</v>
      </c>
      <c r="D1029" s="3" t="e">
        <f>NA()</f>
        <v>#N/A</v>
      </c>
      <c r="E1029" s="3" t="e">
        <f>NA()</f>
        <v>#N/A</v>
      </c>
      <c r="F1029" s="3" t="e">
        <f>NA()</f>
        <v>#N/A</v>
      </c>
      <c r="G1029" s="3" t="e">
        <f>NA()</f>
        <v>#N/A</v>
      </c>
      <c r="I1029" s="49"/>
      <c r="J1029" s="7"/>
    </row>
    <row r="1030" spans="2:10" ht="13.5" hidden="1" thickBot="1">
      <c r="B1030" s="23" t="s">
        <v>400</v>
      </c>
      <c r="C1030" s="3">
        <v>407</v>
      </c>
      <c r="D1030" s="3">
        <v>298</v>
      </c>
      <c r="E1030" s="45">
        <v>109</v>
      </c>
      <c r="F1030" s="51">
        <v>73.2</v>
      </c>
      <c r="G1030" s="52">
        <v>26.8</v>
      </c>
      <c r="I1030" s="49"/>
      <c r="J1030" s="7"/>
    </row>
    <row r="1031" spans="2:10" ht="12.75" customHeight="1" hidden="1" thickBot="1">
      <c r="B1031" s="23" t="s">
        <v>401</v>
      </c>
      <c r="C1031" s="3">
        <v>165</v>
      </c>
      <c r="D1031" s="3">
        <v>132</v>
      </c>
      <c r="E1031" s="45">
        <v>33</v>
      </c>
      <c r="F1031" s="51">
        <v>80</v>
      </c>
      <c r="G1031" s="52">
        <v>20</v>
      </c>
      <c r="I1031" s="49"/>
      <c r="J1031" s="7"/>
    </row>
    <row r="1032" spans="2:10" ht="13.5" hidden="1" thickBot="1">
      <c r="B1032" s="23" t="s">
        <v>402</v>
      </c>
      <c r="C1032" s="3">
        <v>52</v>
      </c>
      <c r="D1032" s="3">
        <v>9</v>
      </c>
      <c r="E1032" s="45">
        <v>43</v>
      </c>
      <c r="F1032" s="51">
        <v>17.3</v>
      </c>
      <c r="G1032" s="52">
        <v>82.7</v>
      </c>
      <c r="I1032" s="49"/>
      <c r="J1032" s="7"/>
    </row>
    <row r="1033" spans="2:10" ht="0.75" customHeight="1" hidden="1" thickBot="1">
      <c r="B1033" s="23" t="s">
        <v>403</v>
      </c>
      <c r="C1033" s="3">
        <v>18</v>
      </c>
      <c r="D1033" s="3">
        <v>0</v>
      </c>
      <c r="E1033" s="45">
        <v>18</v>
      </c>
      <c r="F1033" s="51">
        <v>0</v>
      </c>
      <c r="G1033" s="52">
        <v>100</v>
      </c>
      <c r="I1033" s="49"/>
      <c r="J1033" s="7"/>
    </row>
    <row r="1034" spans="2:10" ht="13.5" hidden="1" thickBot="1">
      <c r="B1034" s="23" t="s">
        <v>404</v>
      </c>
      <c r="C1034" s="3">
        <v>868</v>
      </c>
      <c r="D1034" s="3">
        <v>611</v>
      </c>
      <c r="E1034" s="45">
        <v>257</v>
      </c>
      <c r="F1034" s="51">
        <v>70.4</v>
      </c>
      <c r="G1034" s="52">
        <v>29.6</v>
      </c>
      <c r="I1034" s="49"/>
      <c r="J1034" s="7"/>
    </row>
    <row r="1035" spans="2:10" ht="13.5" hidden="1" thickBot="1">
      <c r="B1035" s="23" t="s">
        <v>405</v>
      </c>
      <c r="C1035" s="3">
        <v>230</v>
      </c>
      <c r="D1035" s="3">
        <v>189</v>
      </c>
      <c r="E1035" s="45">
        <v>41</v>
      </c>
      <c r="F1035" s="51">
        <v>82.2</v>
      </c>
      <c r="G1035" s="52">
        <v>17.8</v>
      </c>
      <c r="I1035" s="49"/>
      <c r="J1035" s="7"/>
    </row>
    <row r="1036" spans="2:10" ht="13.5" hidden="1" thickBot="1">
      <c r="B1036" s="23" t="s">
        <v>406</v>
      </c>
      <c r="C1036" s="3">
        <v>12</v>
      </c>
      <c r="D1036" s="3">
        <v>6</v>
      </c>
      <c r="E1036" s="45">
        <v>6</v>
      </c>
      <c r="F1036" s="51">
        <v>50</v>
      </c>
      <c r="G1036" s="52">
        <v>50</v>
      </c>
      <c r="I1036" s="49"/>
      <c r="J1036" s="7"/>
    </row>
    <row r="1037" spans="2:10" ht="13.5" hidden="1" thickBot="1">
      <c r="B1037" s="23" t="s">
        <v>407</v>
      </c>
      <c r="C1037" s="3">
        <v>45</v>
      </c>
      <c r="D1037" s="3">
        <v>37</v>
      </c>
      <c r="E1037" s="45">
        <v>8</v>
      </c>
      <c r="F1037" s="51">
        <v>82.2</v>
      </c>
      <c r="G1037" s="52">
        <v>17.8</v>
      </c>
      <c r="I1037" s="49"/>
      <c r="J1037" s="7"/>
    </row>
    <row r="1038" spans="2:10" ht="13.5" hidden="1" thickBot="1">
      <c r="B1038" s="23" t="s">
        <v>408</v>
      </c>
      <c r="C1038" s="3">
        <v>402</v>
      </c>
      <c r="D1038" s="3">
        <v>329</v>
      </c>
      <c r="E1038" s="45">
        <v>73</v>
      </c>
      <c r="F1038" s="51">
        <v>81.8</v>
      </c>
      <c r="G1038" s="52">
        <v>18.2</v>
      </c>
      <c r="I1038" s="49"/>
      <c r="J1038" s="7"/>
    </row>
    <row r="1039" spans="2:10" ht="13.5" hidden="1" thickBot="1">
      <c r="B1039" s="23" t="s">
        <v>331</v>
      </c>
      <c r="C1039" s="3">
        <v>700</v>
      </c>
      <c r="D1039" s="3">
        <v>542</v>
      </c>
      <c r="E1039" s="45">
        <v>158</v>
      </c>
      <c r="F1039" s="51">
        <v>77.4</v>
      </c>
      <c r="G1039" s="52">
        <v>22.6</v>
      </c>
      <c r="I1039" s="49"/>
      <c r="J1039" s="7"/>
    </row>
    <row r="1040" spans="2:10" ht="13.5" hidden="1" thickBot="1">
      <c r="B1040" s="23" t="s">
        <v>409</v>
      </c>
      <c r="C1040" s="3">
        <v>133</v>
      </c>
      <c r="D1040" s="3">
        <v>112</v>
      </c>
      <c r="E1040" s="45">
        <v>21</v>
      </c>
      <c r="F1040" s="51">
        <v>84.2</v>
      </c>
      <c r="G1040" s="52">
        <v>15.8</v>
      </c>
      <c r="I1040" s="49"/>
      <c r="J1040" s="7"/>
    </row>
    <row r="1041" spans="2:10" ht="13.5" hidden="1" thickBot="1">
      <c r="B1041" s="23" t="s">
        <v>410</v>
      </c>
      <c r="C1041" s="3">
        <v>100</v>
      </c>
      <c r="D1041" s="3">
        <v>45</v>
      </c>
      <c r="E1041" s="45">
        <v>55</v>
      </c>
      <c r="F1041" s="51">
        <v>45</v>
      </c>
      <c r="G1041" s="52">
        <v>55</v>
      </c>
      <c r="I1041" s="49"/>
      <c r="J1041" s="7"/>
    </row>
    <row r="1042" spans="2:10" ht="13.5" hidden="1" thickBot="1">
      <c r="B1042" s="23" t="s">
        <v>411</v>
      </c>
      <c r="C1042" s="3">
        <v>278</v>
      </c>
      <c r="D1042" s="3">
        <v>205</v>
      </c>
      <c r="E1042" s="45">
        <v>73</v>
      </c>
      <c r="F1042" s="51">
        <v>73.7</v>
      </c>
      <c r="G1042" s="52">
        <v>26.3</v>
      </c>
      <c r="I1042" s="49"/>
      <c r="J1042" s="7"/>
    </row>
    <row r="1043" spans="2:10" ht="12.75" customHeight="1" hidden="1" thickBot="1">
      <c r="B1043" s="23" t="s">
        <v>412</v>
      </c>
      <c r="C1043" s="3">
        <v>18</v>
      </c>
      <c r="D1043" s="3">
        <v>16</v>
      </c>
      <c r="E1043" s="45">
        <v>2</v>
      </c>
      <c r="F1043" s="51">
        <v>88.9</v>
      </c>
      <c r="G1043" s="52">
        <v>11.1</v>
      </c>
      <c r="I1043" s="49"/>
      <c r="J1043" s="7"/>
    </row>
    <row r="1044" spans="2:10" ht="13.5" hidden="1" thickBot="1">
      <c r="B1044" s="23" t="s">
        <v>413</v>
      </c>
      <c r="C1044" s="3">
        <v>636</v>
      </c>
      <c r="D1044" s="3">
        <v>509</v>
      </c>
      <c r="E1044" s="45">
        <v>127</v>
      </c>
      <c r="F1044" s="51">
        <v>80</v>
      </c>
      <c r="G1044" s="52">
        <v>20</v>
      </c>
      <c r="I1044" s="49"/>
      <c r="J1044" s="7"/>
    </row>
    <row r="1045" spans="2:10" ht="13.5" hidden="1" thickBot="1">
      <c r="B1045" s="23" t="s">
        <v>414</v>
      </c>
      <c r="C1045" s="3">
        <v>309</v>
      </c>
      <c r="D1045" s="3">
        <v>223</v>
      </c>
      <c r="E1045" s="45">
        <v>86</v>
      </c>
      <c r="F1045" s="51">
        <v>72.2</v>
      </c>
      <c r="G1045" s="52">
        <v>27.8</v>
      </c>
      <c r="I1045" s="49"/>
      <c r="J1045" s="7"/>
    </row>
    <row r="1046" spans="2:10" ht="12.75" customHeight="1" hidden="1" thickBot="1">
      <c r="B1046" s="23" t="s">
        <v>415</v>
      </c>
      <c r="C1046" s="3">
        <v>207</v>
      </c>
      <c r="D1046" s="3">
        <v>167</v>
      </c>
      <c r="E1046" s="45">
        <v>40</v>
      </c>
      <c r="F1046" s="51">
        <v>80.7</v>
      </c>
      <c r="G1046" s="52">
        <v>19.3</v>
      </c>
      <c r="I1046" s="49"/>
      <c r="J1046" s="7"/>
    </row>
    <row r="1047" spans="2:10" ht="12.75" customHeight="1" hidden="1" thickBot="1">
      <c r="B1047" s="23" t="s">
        <v>416</v>
      </c>
      <c r="C1047" s="3">
        <v>5941</v>
      </c>
      <c r="D1047" s="3">
        <v>4140</v>
      </c>
      <c r="E1047" s="45">
        <v>1801</v>
      </c>
      <c r="F1047" s="51">
        <v>69.7</v>
      </c>
      <c r="G1047" s="52">
        <v>30.3</v>
      </c>
      <c r="H1047" s="7"/>
      <c r="I1047" s="49"/>
      <c r="J1047" s="7"/>
    </row>
    <row r="1048" spans="2:10" ht="12.75" hidden="1">
      <c r="B1048" s="330" t="s">
        <v>417</v>
      </c>
      <c r="C1048" s="330"/>
      <c r="D1048" s="330"/>
      <c r="E1048" s="330"/>
      <c r="F1048" s="330"/>
      <c r="G1048" s="296"/>
      <c r="H1048" s="329"/>
      <c r="I1048" s="329"/>
      <c r="J1048" s="329"/>
    </row>
    <row r="1049" ht="12.75" hidden="1"/>
    <row r="1050" spans="2:10" ht="12.75" hidden="1">
      <c r="B1050" s="298" t="s">
        <v>419</v>
      </c>
      <c r="C1050" s="298"/>
      <c r="D1050" s="298"/>
      <c r="E1050" s="298"/>
      <c r="F1050" s="298"/>
      <c r="G1050" s="298"/>
      <c r="H1050" s="298"/>
      <c r="I1050" s="298"/>
      <c r="J1050" s="298"/>
    </row>
    <row r="1051" spans="2:10" ht="12.75" customHeight="1" hidden="1" thickBot="1">
      <c r="B1051" s="1"/>
      <c r="C1051" s="1"/>
      <c r="D1051" s="1"/>
      <c r="E1051" s="1"/>
      <c r="F1051" s="297"/>
      <c r="G1051" s="297"/>
      <c r="H1051" s="329"/>
      <c r="I1051" s="329"/>
      <c r="J1051" s="47"/>
    </row>
    <row r="1052" spans="2:10" ht="39" hidden="1" thickBot="1">
      <c r="B1052" s="20" t="s">
        <v>323</v>
      </c>
      <c r="C1052" s="21" t="s">
        <v>387</v>
      </c>
      <c r="D1052" s="21" t="s">
        <v>388</v>
      </c>
      <c r="E1052" s="46" t="s">
        <v>390</v>
      </c>
      <c r="F1052" s="46" t="s">
        <v>389</v>
      </c>
      <c r="G1052" s="22" t="s">
        <v>391</v>
      </c>
      <c r="I1052" s="48"/>
      <c r="J1052" s="7"/>
    </row>
    <row r="1053" spans="2:10" ht="13.5" hidden="1" thickBot="1">
      <c r="B1053" s="23" t="s">
        <v>392</v>
      </c>
      <c r="C1053" s="3">
        <v>8</v>
      </c>
      <c r="D1053" s="3">
        <v>8</v>
      </c>
      <c r="E1053" s="45">
        <v>0</v>
      </c>
      <c r="F1053" s="51">
        <v>100</v>
      </c>
      <c r="G1053" s="52">
        <v>0</v>
      </c>
      <c r="I1053" s="49"/>
      <c r="J1053" s="7"/>
    </row>
    <row r="1054" spans="2:10" ht="13.5" hidden="1" thickBot="1">
      <c r="B1054" s="23" t="s">
        <v>393</v>
      </c>
      <c r="C1054" s="3">
        <v>43</v>
      </c>
      <c r="D1054" s="3">
        <v>30</v>
      </c>
      <c r="E1054" s="45">
        <v>13</v>
      </c>
      <c r="F1054" s="51">
        <v>69.8</v>
      </c>
      <c r="G1054" s="52">
        <v>30.2</v>
      </c>
      <c r="I1054" s="49"/>
      <c r="J1054" s="7"/>
    </row>
    <row r="1055" spans="2:10" ht="13.5" hidden="1" thickBot="1">
      <c r="B1055" s="23" t="s">
        <v>394</v>
      </c>
      <c r="C1055" s="3">
        <v>50</v>
      </c>
      <c r="D1055" s="3">
        <v>40</v>
      </c>
      <c r="E1055" s="45">
        <v>10</v>
      </c>
      <c r="F1055" s="51">
        <v>80</v>
      </c>
      <c r="G1055" s="52">
        <v>20</v>
      </c>
      <c r="I1055" s="49"/>
      <c r="J1055" s="7"/>
    </row>
    <row r="1056" spans="2:10" ht="13.5" hidden="1" thickBot="1">
      <c r="B1056" s="23" t="s">
        <v>395</v>
      </c>
      <c r="C1056" s="3">
        <v>40</v>
      </c>
      <c r="D1056" s="3">
        <v>33</v>
      </c>
      <c r="E1056" s="45">
        <v>7</v>
      </c>
      <c r="F1056" s="51">
        <v>82.5</v>
      </c>
      <c r="G1056" s="52">
        <v>17.5</v>
      </c>
      <c r="I1056" s="49"/>
      <c r="J1056" s="7"/>
    </row>
    <row r="1057" spans="2:10" ht="13.5" hidden="1" thickBot="1">
      <c r="B1057" s="23" t="s">
        <v>396</v>
      </c>
      <c r="C1057" s="3" t="e">
        <f>NA()</f>
        <v>#N/A</v>
      </c>
      <c r="D1057" s="3" t="e">
        <f>NA()</f>
        <v>#N/A</v>
      </c>
      <c r="E1057" s="3" t="e">
        <f>NA()</f>
        <v>#N/A</v>
      </c>
      <c r="F1057" s="3" t="e">
        <f>NA()</f>
        <v>#N/A</v>
      </c>
      <c r="G1057" s="3" t="e">
        <f>NA()</f>
        <v>#N/A</v>
      </c>
      <c r="I1057" s="49"/>
      <c r="J1057" s="7"/>
    </row>
    <row r="1058" spans="2:10" ht="13.5" hidden="1" thickBot="1">
      <c r="B1058" s="23" t="s">
        <v>397</v>
      </c>
      <c r="C1058" s="3">
        <v>559</v>
      </c>
      <c r="D1058" s="3">
        <v>127</v>
      </c>
      <c r="E1058" s="45">
        <v>432</v>
      </c>
      <c r="F1058" s="51">
        <v>22.7</v>
      </c>
      <c r="G1058" s="52">
        <v>77.3</v>
      </c>
      <c r="I1058" s="49"/>
      <c r="J1058" s="7"/>
    </row>
    <row r="1059" spans="2:10" ht="26.25" hidden="1" thickBot="1">
      <c r="B1059" s="23" t="s">
        <v>398</v>
      </c>
      <c r="C1059" s="3">
        <v>742</v>
      </c>
      <c r="D1059" s="3">
        <v>518</v>
      </c>
      <c r="E1059" s="45">
        <v>224</v>
      </c>
      <c r="F1059" s="51">
        <v>69.8</v>
      </c>
      <c r="G1059" s="52">
        <v>30.2</v>
      </c>
      <c r="I1059" s="49"/>
      <c r="J1059" s="7"/>
    </row>
    <row r="1060" spans="2:10" ht="13.5" hidden="1" thickBot="1">
      <c r="B1060" s="23" t="s">
        <v>399</v>
      </c>
      <c r="C1060" s="3" t="e">
        <f>NA()</f>
        <v>#N/A</v>
      </c>
      <c r="D1060" s="3" t="e">
        <f>NA()</f>
        <v>#N/A</v>
      </c>
      <c r="E1060" s="3" t="e">
        <f>NA()</f>
        <v>#N/A</v>
      </c>
      <c r="F1060" s="3" t="e">
        <f>NA()</f>
        <v>#N/A</v>
      </c>
      <c r="G1060" s="3" t="e">
        <f>NA()</f>
        <v>#N/A</v>
      </c>
      <c r="I1060" s="49"/>
      <c r="J1060" s="7"/>
    </row>
    <row r="1061" spans="2:10" ht="13.5" hidden="1" thickBot="1">
      <c r="B1061" s="23" t="s">
        <v>400</v>
      </c>
      <c r="C1061" s="3">
        <v>211</v>
      </c>
      <c r="D1061" s="3">
        <v>160</v>
      </c>
      <c r="E1061" s="45">
        <v>51</v>
      </c>
      <c r="F1061" s="51">
        <v>75.8</v>
      </c>
      <c r="G1061" s="52">
        <v>24.2</v>
      </c>
      <c r="I1061" s="49"/>
      <c r="J1061" s="7"/>
    </row>
    <row r="1062" spans="2:10" ht="12" customHeight="1" hidden="1" thickBot="1">
      <c r="B1062" s="23" t="s">
        <v>401</v>
      </c>
      <c r="C1062" s="3">
        <v>134</v>
      </c>
      <c r="D1062" s="3">
        <v>116</v>
      </c>
      <c r="E1062" s="45">
        <v>18</v>
      </c>
      <c r="F1062" s="51">
        <v>86.6</v>
      </c>
      <c r="G1062" s="52">
        <v>13.4</v>
      </c>
      <c r="I1062" s="49"/>
      <c r="J1062" s="7"/>
    </row>
    <row r="1063" spans="2:10" ht="13.5" hidden="1" thickBot="1">
      <c r="B1063" s="23" t="s">
        <v>402</v>
      </c>
      <c r="C1063" s="3">
        <v>4</v>
      </c>
      <c r="D1063" s="3">
        <v>2</v>
      </c>
      <c r="E1063" s="45">
        <v>2</v>
      </c>
      <c r="F1063" s="51">
        <v>50</v>
      </c>
      <c r="G1063" s="52">
        <v>50</v>
      </c>
      <c r="I1063" s="49"/>
      <c r="J1063" s="7"/>
    </row>
    <row r="1064" spans="2:10" ht="13.5" hidden="1" thickBot="1">
      <c r="B1064" s="23" t="s">
        <v>403</v>
      </c>
      <c r="C1064" s="3">
        <v>18</v>
      </c>
      <c r="D1064" s="3">
        <v>2</v>
      </c>
      <c r="E1064" s="45">
        <v>16</v>
      </c>
      <c r="F1064" s="51">
        <v>11.1</v>
      </c>
      <c r="G1064" s="52">
        <v>88.9</v>
      </c>
      <c r="I1064" s="49"/>
      <c r="J1064" s="7"/>
    </row>
    <row r="1065" spans="2:10" ht="13.5" hidden="1" thickBot="1">
      <c r="B1065" s="23" t="s">
        <v>404</v>
      </c>
      <c r="C1065" s="3">
        <v>924</v>
      </c>
      <c r="D1065" s="3">
        <v>650</v>
      </c>
      <c r="E1065" s="45">
        <v>274</v>
      </c>
      <c r="F1065" s="51">
        <v>70.3</v>
      </c>
      <c r="G1065" s="52">
        <v>29.7</v>
      </c>
      <c r="I1065" s="49"/>
      <c r="J1065" s="7"/>
    </row>
    <row r="1066" spans="2:10" ht="13.5" hidden="1" thickBot="1">
      <c r="B1066" s="23" t="s">
        <v>405</v>
      </c>
      <c r="C1066" s="3">
        <v>237</v>
      </c>
      <c r="D1066" s="3">
        <v>195</v>
      </c>
      <c r="E1066" s="45">
        <v>42</v>
      </c>
      <c r="F1066" s="51">
        <v>82.3</v>
      </c>
      <c r="G1066" s="52">
        <v>17.7</v>
      </c>
      <c r="I1066" s="49"/>
      <c r="J1066" s="7"/>
    </row>
    <row r="1067" spans="2:10" ht="12" customHeight="1" hidden="1" thickBot="1">
      <c r="B1067" s="23" t="s">
        <v>406</v>
      </c>
      <c r="C1067" s="3" t="e">
        <f>NA()</f>
        <v>#N/A</v>
      </c>
      <c r="D1067" s="3" t="e">
        <f>NA()</f>
        <v>#N/A</v>
      </c>
      <c r="E1067" s="3" t="e">
        <f>NA()</f>
        <v>#N/A</v>
      </c>
      <c r="F1067" s="3" t="e">
        <f>NA()</f>
        <v>#N/A</v>
      </c>
      <c r="G1067" s="3" t="e">
        <f>NA()</f>
        <v>#N/A</v>
      </c>
      <c r="I1067" s="49"/>
      <c r="J1067" s="7"/>
    </row>
    <row r="1068" spans="2:10" ht="13.5" hidden="1" thickBot="1">
      <c r="B1068" s="23" t="s">
        <v>407</v>
      </c>
      <c r="C1068" s="3">
        <v>60</v>
      </c>
      <c r="D1068" s="3">
        <v>49</v>
      </c>
      <c r="E1068" s="45">
        <v>11</v>
      </c>
      <c r="F1068" s="51">
        <v>81.7</v>
      </c>
      <c r="G1068" s="52">
        <v>18.3</v>
      </c>
      <c r="I1068" s="49"/>
      <c r="J1068" s="7"/>
    </row>
    <row r="1069" spans="2:10" ht="13.5" hidden="1" thickBot="1">
      <c r="B1069" s="23" t="s">
        <v>408</v>
      </c>
      <c r="C1069" s="3">
        <v>433</v>
      </c>
      <c r="D1069" s="3">
        <v>342</v>
      </c>
      <c r="E1069" s="45">
        <v>91</v>
      </c>
      <c r="F1069" s="51">
        <v>79</v>
      </c>
      <c r="G1069" s="52">
        <v>21</v>
      </c>
      <c r="I1069" s="49"/>
      <c r="J1069" s="7"/>
    </row>
    <row r="1070" spans="2:10" ht="13.5" hidden="1" thickBot="1">
      <c r="B1070" s="23" t="s">
        <v>331</v>
      </c>
      <c r="C1070" s="3">
        <v>809</v>
      </c>
      <c r="D1070" s="3">
        <v>614</v>
      </c>
      <c r="E1070" s="45">
        <v>195</v>
      </c>
      <c r="F1070" s="51">
        <v>75.9</v>
      </c>
      <c r="G1070" s="52">
        <v>24.1</v>
      </c>
      <c r="I1070" s="49"/>
      <c r="J1070" s="7"/>
    </row>
    <row r="1071" spans="2:10" ht="13.5" hidden="1" thickBot="1">
      <c r="B1071" s="23" t="s">
        <v>409</v>
      </c>
      <c r="C1071" s="3">
        <v>132</v>
      </c>
      <c r="D1071" s="3">
        <v>119</v>
      </c>
      <c r="E1071" s="45">
        <v>13</v>
      </c>
      <c r="F1071" s="51">
        <v>90.2</v>
      </c>
      <c r="G1071" s="52">
        <v>9.8</v>
      </c>
      <c r="I1071" s="49"/>
      <c r="J1071" s="7"/>
    </row>
    <row r="1072" spans="2:10" ht="13.5" hidden="1" thickBot="1">
      <c r="B1072" s="23" t="s">
        <v>410</v>
      </c>
      <c r="C1072" s="3">
        <v>90</v>
      </c>
      <c r="D1072" s="3">
        <v>56</v>
      </c>
      <c r="E1072" s="45">
        <v>34</v>
      </c>
      <c r="F1072" s="51">
        <v>62.2</v>
      </c>
      <c r="G1072" s="52">
        <v>37.8</v>
      </c>
      <c r="I1072" s="49"/>
      <c r="J1072" s="7"/>
    </row>
    <row r="1073" spans="2:10" ht="13.5" hidden="1" thickBot="1">
      <c r="B1073" s="23" t="s">
        <v>411</v>
      </c>
      <c r="C1073" s="3">
        <v>223</v>
      </c>
      <c r="D1073" s="3">
        <v>147</v>
      </c>
      <c r="E1073" s="45">
        <v>76</v>
      </c>
      <c r="F1073" s="51">
        <v>65.9</v>
      </c>
      <c r="G1073" s="52">
        <v>34.1</v>
      </c>
      <c r="I1073" s="49"/>
      <c r="J1073" s="7"/>
    </row>
    <row r="1074" spans="2:10" ht="13.5" hidden="1" thickBot="1">
      <c r="B1074" s="23" t="s">
        <v>412</v>
      </c>
      <c r="C1074" s="3">
        <v>31</v>
      </c>
      <c r="D1074" s="3">
        <v>23</v>
      </c>
      <c r="E1074" s="45">
        <v>8</v>
      </c>
      <c r="F1074" s="51">
        <v>74.2</v>
      </c>
      <c r="G1074" s="52">
        <v>25.8</v>
      </c>
      <c r="I1074" s="49"/>
      <c r="J1074" s="7"/>
    </row>
    <row r="1075" spans="2:10" ht="13.5" hidden="1" thickBot="1">
      <c r="B1075" s="23" t="s">
        <v>413</v>
      </c>
      <c r="C1075" s="3">
        <v>665</v>
      </c>
      <c r="D1075" s="3">
        <v>541</v>
      </c>
      <c r="E1075" s="45">
        <v>124</v>
      </c>
      <c r="F1075" s="51">
        <v>81.4</v>
      </c>
      <c r="G1075" s="52">
        <v>18.6</v>
      </c>
      <c r="I1075" s="49"/>
      <c r="J1075" s="7"/>
    </row>
    <row r="1076" spans="2:10" ht="13.5" hidden="1" thickBot="1">
      <c r="B1076" s="23" t="s">
        <v>414</v>
      </c>
      <c r="C1076" s="3">
        <v>373</v>
      </c>
      <c r="D1076" s="3">
        <v>260</v>
      </c>
      <c r="E1076" s="45">
        <v>113</v>
      </c>
      <c r="F1076" s="51">
        <v>69.7</v>
      </c>
      <c r="G1076" s="52">
        <v>30.3</v>
      </c>
      <c r="I1076" s="49"/>
      <c r="J1076" s="7"/>
    </row>
    <row r="1077" spans="2:10" ht="13.5" hidden="1" thickBot="1">
      <c r="B1077" s="23" t="s">
        <v>415</v>
      </c>
      <c r="C1077" s="3">
        <v>212</v>
      </c>
      <c r="D1077" s="3">
        <v>155</v>
      </c>
      <c r="E1077" s="45">
        <v>57</v>
      </c>
      <c r="F1077" s="51">
        <v>73.1</v>
      </c>
      <c r="G1077" s="52">
        <v>26.9</v>
      </c>
      <c r="I1077" s="49"/>
      <c r="J1077" s="7"/>
    </row>
    <row r="1078" spans="2:10" ht="13.5" hidden="1" thickBot="1">
      <c r="B1078" s="23" t="s">
        <v>416</v>
      </c>
      <c r="C1078" s="3">
        <v>5998</v>
      </c>
      <c r="D1078" s="3">
        <v>4187</v>
      </c>
      <c r="E1078" s="45">
        <v>1811</v>
      </c>
      <c r="F1078" s="51">
        <v>69.8</v>
      </c>
      <c r="G1078" s="52">
        <v>30.2</v>
      </c>
      <c r="H1078" s="7"/>
      <c r="I1078" s="49"/>
      <c r="J1078" s="7"/>
    </row>
    <row r="1079" spans="2:10" ht="12.75" hidden="1">
      <c r="B1079" s="330" t="s">
        <v>417</v>
      </c>
      <c r="C1079" s="330"/>
      <c r="D1079" s="330"/>
      <c r="E1079" s="330"/>
      <c r="F1079" s="330"/>
      <c r="G1079" s="296"/>
      <c r="H1079" s="329"/>
      <c r="I1079" s="329"/>
      <c r="J1079" s="329"/>
    </row>
    <row r="1080" ht="12" customHeight="1" hidden="1"/>
    <row r="1081" spans="2:10" ht="12.75" hidden="1">
      <c r="B1081" s="298" t="s">
        <v>420</v>
      </c>
      <c r="C1081" s="298"/>
      <c r="D1081" s="298"/>
      <c r="E1081" s="298"/>
      <c r="F1081" s="298"/>
      <c r="G1081" s="298"/>
      <c r="H1081" s="298"/>
      <c r="I1081" s="298"/>
      <c r="J1081" s="298"/>
    </row>
    <row r="1082" spans="2:10" ht="13.5" hidden="1" thickBot="1">
      <c r="B1082" s="1"/>
      <c r="C1082" s="1"/>
      <c r="D1082" s="1"/>
      <c r="E1082" s="1"/>
      <c r="F1082" s="297"/>
      <c r="G1082" s="297"/>
      <c r="H1082" s="329"/>
      <c r="I1082" s="329"/>
      <c r="J1082" s="47"/>
    </row>
    <row r="1083" spans="2:10" ht="1.5" customHeight="1" hidden="1" thickBot="1">
      <c r="B1083" s="20" t="s">
        <v>323</v>
      </c>
      <c r="C1083" s="21" t="s">
        <v>387</v>
      </c>
      <c r="D1083" s="21" t="s">
        <v>388</v>
      </c>
      <c r="E1083" s="46" t="s">
        <v>390</v>
      </c>
      <c r="F1083" s="46" t="s">
        <v>389</v>
      </c>
      <c r="G1083" s="22" t="s">
        <v>391</v>
      </c>
      <c r="I1083" s="48"/>
      <c r="J1083" s="7"/>
    </row>
    <row r="1084" spans="2:10" ht="13.5" hidden="1" thickBot="1">
      <c r="B1084" s="23" t="s">
        <v>392</v>
      </c>
      <c r="C1084" s="3">
        <v>23</v>
      </c>
      <c r="D1084" s="3">
        <v>22</v>
      </c>
      <c r="E1084" s="45">
        <v>1</v>
      </c>
      <c r="F1084" s="51">
        <v>95.7</v>
      </c>
      <c r="G1084" s="24">
        <v>4.3</v>
      </c>
      <c r="I1084" s="49"/>
      <c r="J1084" s="7"/>
    </row>
    <row r="1085" spans="2:10" ht="13.5" hidden="1" thickBot="1">
      <c r="B1085" s="23" t="s">
        <v>393</v>
      </c>
      <c r="C1085" s="3">
        <v>27</v>
      </c>
      <c r="D1085" s="3">
        <v>21</v>
      </c>
      <c r="E1085" s="45">
        <v>6</v>
      </c>
      <c r="F1085" s="51">
        <v>77.8</v>
      </c>
      <c r="G1085" s="24">
        <v>22.2</v>
      </c>
      <c r="I1085" s="49"/>
      <c r="J1085" s="7"/>
    </row>
    <row r="1086" spans="2:10" ht="13.5" hidden="1" thickBot="1">
      <c r="B1086" s="23" t="s">
        <v>394</v>
      </c>
      <c r="C1086" s="3">
        <v>31</v>
      </c>
      <c r="D1086" s="3">
        <v>27</v>
      </c>
      <c r="E1086" s="45">
        <v>4</v>
      </c>
      <c r="F1086" s="51">
        <v>87.1</v>
      </c>
      <c r="G1086" s="24">
        <v>12.9</v>
      </c>
      <c r="I1086" s="49"/>
      <c r="J1086" s="7"/>
    </row>
    <row r="1087" spans="2:10" ht="12.75" customHeight="1" hidden="1" thickBot="1">
      <c r="B1087" s="23" t="s">
        <v>395</v>
      </c>
      <c r="C1087" s="3">
        <v>36</v>
      </c>
      <c r="D1087" s="3">
        <v>27</v>
      </c>
      <c r="E1087" s="45">
        <v>9</v>
      </c>
      <c r="F1087" s="51">
        <v>75</v>
      </c>
      <c r="G1087" s="24">
        <v>25</v>
      </c>
      <c r="I1087" s="49"/>
      <c r="J1087" s="7"/>
    </row>
    <row r="1088" spans="2:10" ht="13.5" hidden="1" thickBot="1">
      <c r="B1088" s="23" t="s">
        <v>396</v>
      </c>
      <c r="C1088" s="3" t="e">
        <f>NA()</f>
        <v>#N/A</v>
      </c>
      <c r="D1088" s="3" t="e">
        <f>NA()</f>
        <v>#N/A</v>
      </c>
      <c r="E1088" s="3" t="e">
        <f>NA()</f>
        <v>#N/A</v>
      </c>
      <c r="F1088" s="3" t="e">
        <f>NA()</f>
        <v>#N/A</v>
      </c>
      <c r="G1088" s="3" t="e">
        <f>NA()</f>
        <v>#N/A</v>
      </c>
      <c r="I1088" s="49"/>
      <c r="J1088" s="7"/>
    </row>
    <row r="1089" spans="2:10" ht="13.5" hidden="1" thickBot="1">
      <c r="B1089" s="23" t="s">
        <v>397</v>
      </c>
      <c r="C1089" s="3">
        <v>647</v>
      </c>
      <c r="D1089" s="3">
        <v>217</v>
      </c>
      <c r="E1089" s="45">
        <v>430</v>
      </c>
      <c r="F1089" s="51">
        <v>33.5</v>
      </c>
      <c r="G1089" s="24">
        <v>66.5</v>
      </c>
      <c r="I1089" s="49"/>
      <c r="J1089" s="7"/>
    </row>
    <row r="1090" spans="2:10" ht="26.25" hidden="1" thickBot="1">
      <c r="B1090" s="23" t="s">
        <v>398</v>
      </c>
      <c r="C1090" s="3">
        <v>714</v>
      </c>
      <c r="D1090" s="3">
        <v>539</v>
      </c>
      <c r="E1090" s="45">
        <v>175</v>
      </c>
      <c r="F1090" s="51">
        <v>75.5</v>
      </c>
      <c r="G1090" s="24">
        <v>24.5</v>
      </c>
      <c r="I1090" s="49"/>
      <c r="J1090" s="7"/>
    </row>
    <row r="1091" spans="2:10" ht="13.5" hidden="1" thickBot="1">
      <c r="B1091" s="23" t="s">
        <v>399</v>
      </c>
      <c r="C1091" s="3">
        <v>15</v>
      </c>
      <c r="D1091" s="3">
        <v>4</v>
      </c>
      <c r="E1091" s="45">
        <v>11</v>
      </c>
      <c r="F1091" s="51">
        <v>26.7</v>
      </c>
      <c r="G1091" s="24">
        <v>73.3</v>
      </c>
      <c r="I1091" s="49"/>
      <c r="J1091" s="7"/>
    </row>
    <row r="1092" spans="2:10" ht="13.5" hidden="1" thickBot="1">
      <c r="B1092" s="23" t="s">
        <v>400</v>
      </c>
      <c r="C1092" s="3">
        <v>163</v>
      </c>
      <c r="D1092" s="3">
        <v>143</v>
      </c>
      <c r="E1092" s="45">
        <v>20</v>
      </c>
      <c r="F1092" s="51">
        <v>87.7</v>
      </c>
      <c r="G1092" s="24">
        <v>12.3</v>
      </c>
      <c r="I1092" s="49"/>
      <c r="J1092" s="7"/>
    </row>
    <row r="1093" spans="2:10" ht="13.5" hidden="1" thickBot="1">
      <c r="B1093" s="23" t="s">
        <v>401</v>
      </c>
      <c r="C1093" s="3">
        <v>124</v>
      </c>
      <c r="D1093" s="3">
        <v>113</v>
      </c>
      <c r="E1093" s="45">
        <v>11</v>
      </c>
      <c r="F1093" s="51">
        <v>91.1</v>
      </c>
      <c r="G1093" s="24">
        <v>8.9</v>
      </c>
      <c r="I1093" s="49"/>
      <c r="J1093" s="7"/>
    </row>
    <row r="1094" spans="2:10" ht="18.75" customHeight="1" hidden="1" thickBot="1">
      <c r="B1094" s="23" t="s">
        <v>402</v>
      </c>
      <c r="C1094" s="3" t="e">
        <f>NA()</f>
        <v>#N/A</v>
      </c>
      <c r="D1094" s="3" t="e">
        <f>NA()</f>
        <v>#N/A</v>
      </c>
      <c r="E1094" s="3" t="e">
        <f>NA()</f>
        <v>#N/A</v>
      </c>
      <c r="F1094" s="3" t="e">
        <f>NA()</f>
        <v>#N/A</v>
      </c>
      <c r="G1094" s="3" t="e">
        <f>NA()</f>
        <v>#N/A</v>
      </c>
      <c r="I1094" s="49"/>
      <c r="J1094" s="7"/>
    </row>
    <row r="1095" spans="2:10" ht="13.5" hidden="1" thickBot="1">
      <c r="B1095" s="23" t="s">
        <v>403</v>
      </c>
      <c r="C1095" s="3">
        <v>23</v>
      </c>
      <c r="D1095" s="3">
        <v>0</v>
      </c>
      <c r="E1095" s="45">
        <v>23</v>
      </c>
      <c r="F1095" s="51">
        <v>0</v>
      </c>
      <c r="G1095" s="24">
        <v>100</v>
      </c>
      <c r="I1095" s="49"/>
      <c r="J1095" s="7"/>
    </row>
    <row r="1096" spans="2:10" ht="13.5" hidden="1" thickBot="1">
      <c r="B1096" s="23" t="s">
        <v>404</v>
      </c>
      <c r="C1096" s="3">
        <v>733</v>
      </c>
      <c r="D1096" s="3">
        <v>588</v>
      </c>
      <c r="E1096" s="45">
        <v>145</v>
      </c>
      <c r="F1096" s="51">
        <v>80.2</v>
      </c>
      <c r="G1096" s="24">
        <v>19.8</v>
      </c>
      <c r="I1096" s="49"/>
      <c r="J1096" s="7"/>
    </row>
    <row r="1097" spans="2:10" ht="12.75" customHeight="1" hidden="1" thickBot="1">
      <c r="B1097" s="23" t="s">
        <v>405</v>
      </c>
      <c r="C1097" s="3">
        <v>263</v>
      </c>
      <c r="D1097" s="3">
        <v>211</v>
      </c>
      <c r="E1097" s="45">
        <v>52</v>
      </c>
      <c r="F1097" s="51">
        <v>80.2</v>
      </c>
      <c r="G1097" s="24">
        <v>19.8</v>
      </c>
      <c r="I1097" s="49"/>
      <c r="J1097" s="7"/>
    </row>
    <row r="1098" spans="2:10" ht="0.75" customHeight="1" hidden="1" thickBot="1">
      <c r="B1098" s="23" t="s">
        <v>406</v>
      </c>
      <c r="C1098" s="3" t="e">
        <f>NA()</f>
        <v>#N/A</v>
      </c>
      <c r="D1098" s="3" t="e">
        <f>NA()</f>
        <v>#N/A</v>
      </c>
      <c r="E1098" s="3" t="e">
        <f>NA()</f>
        <v>#N/A</v>
      </c>
      <c r="F1098" s="3" t="e">
        <f>NA()</f>
        <v>#N/A</v>
      </c>
      <c r="G1098" s="3" t="e">
        <f>NA()</f>
        <v>#N/A</v>
      </c>
      <c r="I1098" s="49"/>
      <c r="J1098" s="7"/>
    </row>
    <row r="1099" spans="2:10" ht="16.5" customHeight="1" hidden="1" thickBot="1">
      <c r="B1099" s="23" t="s">
        <v>407</v>
      </c>
      <c r="C1099" s="3">
        <v>40</v>
      </c>
      <c r="D1099" s="3">
        <v>29</v>
      </c>
      <c r="E1099" s="45">
        <v>11</v>
      </c>
      <c r="F1099" s="51">
        <v>72.5</v>
      </c>
      <c r="G1099" s="24">
        <v>27.5</v>
      </c>
      <c r="I1099" s="49"/>
      <c r="J1099" s="7"/>
    </row>
    <row r="1100" spans="2:10" ht="13.5" hidden="1" thickBot="1">
      <c r="B1100" s="23" t="s">
        <v>408</v>
      </c>
      <c r="C1100" s="3">
        <v>456</v>
      </c>
      <c r="D1100" s="3">
        <v>376</v>
      </c>
      <c r="E1100" s="45">
        <v>80</v>
      </c>
      <c r="F1100" s="51">
        <v>82.5</v>
      </c>
      <c r="G1100" s="24">
        <v>17.5</v>
      </c>
      <c r="I1100" s="49"/>
      <c r="J1100" s="7"/>
    </row>
    <row r="1101" spans="2:10" ht="13.5" hidden="1" thickBot="1">
      <c r="B1101" s="23" t="s">
        <v>331</v>
      </c>
      <c r="C1101" s="3">
        <v>593</v>
      </c>
      <c r="D1101" s="3">
        <v>481</v>
      </c>
      <c r="E1101" s="45">
        <v>112</v>
      </c>
      <c r="F1101" s="51">
        <v>81.1</v>
      </c>
      <c r="G1101" s="24">
        <v>18.9</v>
      </c>
      <c r="I1101" s="49"/>
      <c r="J1101" s="7"/>
    </row>
    <row r="1102" spans="2:10" ht="13.5" hidden="1" thickBot="1">
      <c r="B1102" s="23" t="s">
        <v>409</v>
      </c>
      <c r="C1102" s="3">
        <v>172</v>
      </c>
      <c r="D1102" s="3">
        <v>148</v>
      </c>
      <c r="E1102" s="45">
        <v>24</v>
      </c>
      <c r="F1102" s="51">
        <v>86</v>
      </c>
      <c r="G1102" s="24">
        <v>14</v>
      </c>
      <c r="I1102" s="49"/>
      <c r="J1102" s="7"/>
    </row>
    <row r="1103" spans="2:10" ht="13.5" hidden="1" thickBot="1">
      <c r="B1103" s="23" t="s">
        <v>410</v>
      </c>
      <c r="C1103" s="3">
        <v>101</v>
      </c>
      <c r="D1103" s="3">
        <v>67</v>
      </c>
      <c r="E1103" s="45">
        <v>34</v>
      </c>
      <c r="F1103" s="51">
        <v>66.3</v>
      </c>
      <c r="G1103" s="24">
        <v>33.7</v>
      </c>
      <c r="I1103" s="49"/>
      <c r="J1103" s="7"/>
    </row>
    <row r="1104" spans="2:10" ht="13.5" hidden="1" thickBot="1">
      <c r="B1104" s="23" t="s">
        <v>411</v>
      </c>
      <c r="C1104" s="3">
        <v>313</v>
      </c>
      <c r="D1104" s="3">
        <v>207</v>
      </c>
      <c r="E1104" s="45">
        <v>106</v>
      </c>
      <c r="F1104" s="51">
        <v>66.1</v>
      </c>
      <c r="G1104" s="24">
        <v>33.9</v>
      </c>
      <c r="I1104" s="49"/>
      <c r="J1104" s="7"/>
    </row>
    <row r="1105" spans="2:10" ht="13.5" hidden="1" thickBot="1">
      <c r="B1105" s="23" t="s">
        <v>412</v>
      </c>
      <c r="C1105" s="3">
        <v>30</v>
      </c>
      <c r="D1105" s="3">
        <v>25</v>
      </c>
      <c r="E1105" s="45">
        <v>5</v>
      </c>
      <c r="F1105" s="51">
        <v>83.3</v>
      </c>
      <c r="G1105" s="24">
        <v>16.7</v>
      </c>
      <c r="I1105" s="49"/>
      <c r="J1105" s="7"/>
    </row>
    <row r="1106" spans="2:10" ht="14.25" customHeight="1" hidden="1" thickBot="1">
      <c r="B1106" s="23" t="s">
        <v>413</v>
      </c>
      <c r="C1106" s="3">
        <v>570</v>
      </c>
      <c r="D1106" s="3">
        <v>454</v>
      </c>
      <c r="E1106" s="45">
        <v>116</v>
      </c>
      <c r="F1106" s="51">
        <v>79.6</v>
      </c>
      <c r="G1106" s="24">
        <v>20.4</v>
      </c>
      <c r="I1106" s="49"/>
      <c r="J1106" s="7"/>
    </row>
    <row r="1107" spans="2:10" ht="18" customHeight="1" hidden="1" thickBot="1">
      <c r="B1107" s="23" t="s">
        <v>414</v>
      </c>
      <c r="C1107" s="3">
        <v>367</v>
      </c>
      <c r="D1107" s="3">
        <v>265</v>
      </c>
      <c r="E1107" s="45">
        <v>102</v>
      </c>
      <c r="F1107" s="51">
        <v>72.2</v>
      </c>
      <c r="G1107" s="24">
        <v>27.8</v>
      </c>
      <c r="I1107" s="49"/>
      <c r="J1107" s="7"/>
    </row>
    <row r="1108" spans="2:10" ht="13.5" hidden="1" thickBot="1">
      <c r="B1108" s="23" t="s">
        <v>415</v>
      </c>
      <c r="C1108" s="3">
        <v>259</v>
      </c>
      <c r="D1108" s="3">
        <v>185</v>
      </c>
      <c r="E1108" s="45">
        <v>74</v>
      </c>
      <c r="F1108" s="51">
        <v>71.4</v>
      </c>
      <c r="G1108" s="24">
        <v>28.6</v>
      </c>
      <c r="I1108" s="49"/>
      <c r="J1108" s="7"/>
    </row>
    <row r="1109" spans="2:10" ht="13.5" hidden="1" thickBot="1">
      <c r="B1109" s="23" t="s">
        <v>416</v>
      </c>
      <c r="C1109" s="3">
        <v>5700</v>
      </c>
      <c r="D1109" s="3">
        <v>4149</v>
      </c>
      <c r="E1109" s="45">
        <v>1551</v>
      </c>
      <c r="F1109" s="51">
        <v>72.8</v>
      </c>
      <c r="G1109" s="24">
        <v>27.2</v>
      </c>
      <c r="H1109" s="7"/>
      <c r="I1109" s="49"/>
      <c r="J1109" s="7"/>
    </row>
    <row r="1110" spans="2:10" ht="12.75" hidden="1">
      <c r="B1110" s="330" t="s">
        <v>417</v>
      </c>
      <c r="C1110" s="330"/>
      <c r="D1110" s="330"/>
      <c r="E1110" s="330"/>
      <c r="F1110" s="330"/>
      <c r="G1110" s="296"/>
      <c r="H1110" s="329"/>
      <c r="I1110" s="329"/>
      <c r="J1110" s="329"/>
    </row>
    <row r="1111" ht="11.25" customHeight="1" hidden="1"/>
    <row r="1112" spans="2:10" ht="10.5" customHeight="1" hidden="1">
      <c r="B1112" s="298" t="s">
        <v>421</v>
      </c>
      <c r="C1112" s="298"/>
      <c r="D1112" s="298"/>
      <c r="E1112" s="298"/>
      <c r="F1112" s="298"/>
      <c r="G1112" s="298"/>
      <c r="H1112" s="298"/>
      <c r="I1112" s="298"/>
      <c r="J1112" s="298"/>
    </row>
    <row r="1113" spans="2:10" ht="12.75" customHeight="1" hidden="1" thickBot="1">
      <c r="B1113" s="1"/>
      <c r="C1113" s="1"/>
      <c r="D1113" s="1"/>
      <c r="E1113" s="1"/>
      <c r="F1113" s="297"/>
      <c r="G1113" s="297"/>
      <c r="H1113" s="329"/>
      <c r="I1113" s="329"/>
      <c r="J1113" s="47"/>
    </row>
    <row r="1114" spans="2:10" ht="38.25" customHeight="1" hidden="1" thickBot="1">
      <c r="B1114" s="20" t="s">
        <v>323</v>
      </c>
      <c r="C1114" s="21" t="s">
        <v>387</v>
      </c>
      <c r="D1114" s="21" t="s">
        <v>388</v>
      </c>
      <c r="E1114" s="46" t="s">
        <v>390</v>
      </c>
      <c r="F1114" s="46" t="s">
        <v>389</v>
      </c>
      <c r="G1114" s="22" t="s">
        <v>391</v>
      </c>
      <c r="I1114" s="48"/>
      <c r="J1114" s="7"/>
    </row>
    <row r="1115" spans="2:10" ht="16.5" customHeight="1" hidden="1" thickBot="1">
      <c r="B1115" s="23" t="s">
        <v>392</v>
      </c>
      <c r="C1115" s="3" t="e">
        <f>NA()</f>
        <v>#N/A</v>
      </c>
      <c r="D1115" s="3" t="e">
        <f>NA()</f>
        <v>#N/A</v>
      </c>
      <c r="E1115" s="3" t="e">
        <f>NA()</f>
        <v>#N/A</v>
      </c>
      <c r="F1115" s="3" t="e">
        <f>NA()</f>
        <v>#N/A</v>
      </c>
      <c r="G1115" s="3" t="e">
        <f>NA()</f>
        <v>#N/A</v>
      </c>
      <c r="I1115" s="49"/>
      <c r="J1115" s="7"/>
    </row>
    <row r="1116" spans="2:10" ht="13.5" hidden="1" thickBot="1">
      <c r="B1116" s="23" t="s">
        <v>393</v>
      </c>
      <c r="C1116" s="3" t="e">
        <f>NA()</f>
        <v>#N/A</v>
      </c>
      <c r="D1116" s="3" t="e">
        <f>NA()</f>
        <v>#N/A</v>
      </c>
      <c r="E1116" s="3" t="e">
        <f>NA()</f>
        <v>#N/A</v>
      </c>
      <c r="F1116" s="3" t="e">
        <f>NA()</f>
        <v>#N/A</v>
      </c>
      <c r="G1116" s="3" t="e">
        <f>NA()</f>
        <v>#N/A</v>
      </c>
      <c r="I1116" s="49"/>
      <c r="J1116" s="7"/>
    </row>
    <row r="1117" spans="2:10" ht="13.5" hidden="1" thickBot="1">
      <c r="B1117" s="23" t="s">
        <v>394</v>
      </c>
      <c r="C1117" s="3">
        <v>13</v>
      </c>
      <c r="D1117" s="3">
        <v>10</v>
      </c>
      <c r="E1117" s="45">
        <v>3</v>
      </c>
      <c r="F1117" s="51">
        <v>76.9</v>
      </c>
      <c r="G1117" s="52">
        <v>23.1</v>
      </c>
      <c r="I1117" s="49"/>
      <c r="J1117" s="7"/>
    </row>
    <row r="1118" spans="2:10" ht="13.5" hidden="1" thickBot="1">
      <c r="B1118" s="23" t="s">
        <v>395</v>
      </c>
      <c r="C1118" s="3">
        <v>45</v>
      </c>
      <c r="D1118" s="3">
        <v>39</v>
      </c>
      <c r="E1118" s="45">
        <v>6</v>
      </c>
      <c r="F1118" s="51">
        <v>86.7</v>
      </c>
      <c r="G1118" s="52">
        <v>13.3</v>
      </c>
      <c r="I1118" s="49"/>
      <c r="J1118" s="7"/>
    </row>
    <row r="1119" spans="2:10" ht="13.5" hidden="1" thickBot="1">
      <c r="B1119" s="23" t="s">
        <v>396</v>
      </c>
      <c r="C1119" s="3" t="e">
        <f>NA()</f>
        <v>#N/A</v>
      </c>
      <c r="D1119" s="3" t="e">
        <f>NA()</f>
        <v>#N/A</v>
      </c>
      <c r="E1119" s="3" t="e">
        <f>NA()</f>
        <v>#N/A</v>
      </c>
      <c r="F1119" s="3" t="e">
        <f>NA()</f>
        <v>#N/A</v>
      </c>
      <c r="G1119" s="3" t="e">
        <f>NA()</f>
        <v>#N/A</v>
      </c>
      <c r="I1119" s="49"/>
      <c r="J1119" s="7"/>
    </row>
    <row r="1120" spans="2:10" ht="13.5" hidden="1" thickBot="1">
      <c r="B1120" s="23" t="s">
        <v>397</v>
      </c>
      <c r="C1120" s="3">
        <v>281</v>
      </c>
      <c r="D1120" s="3">
        <v>94</v>
      </c>
      <c r="E1120" s="45">
        <v>187</v>
      </c>
      <c r="F1120" s="51">
        <v>33.5</v>
      </c>
      <c r="G1120" s="52">
        <v>66.5</v>
      </c>
      <c r="I1120" s="49"/>
      <c r="J1120" s="7"/>
    </row>
    <row r="1121" spans="2:10" ht="22.5" customHeight="1" hidden="1" thickBot="1">
      <c r="B1121" s="23" t="s">
        <v>398</v>
      </c>
      <c r="C1121" s="3">
        <v>351</v>
      </c>
      <c r="D1121" s="3">
        <v>272</v>
      </c>
      <c r="E1121" s="45">
        <v>79</v>
      </c>
      <c r="F1121" s="51">
        <v>77.5</v>
      </c>
      <c r="G1121" s="52">
        <v>22.5</v>
      </c>
      <c r="I1121" s="49"/>
      <c r="J1121" s="7"/>
    </row>
    <row r="1122" spans="2:10" ht="13.5" hidden="1" thickBot="1">
      <c r="B1122" s="23" t="s">
        <v>399</v>
      </c>
      <c r="C1122" s="3">
        <v>15</v>
      </c>
      <c r="D1122" s="3">
        <v>2</v>
      </c>
      <c r="E1122" s="45">
        <v>13</v>
      </c>
      <c r="F1122" s="51">
        <v>13.3</v>
      </c>
      <c r="G1122" s="52">
        <v>86.7</v>
      </c>
      <c r="I1122" s="49"/>
      <c r="J1122" s="7"/>
    </row>
    <row r="1123" spans="2:10" ht="12.75" customHeight="1" hidden="1" thickBot="1">
      <c r="B1123" s="23" t="s">
        <v>400</v>
      </c>
      <c r="C1123" s="3">
        <v>17</v>
      </c>
      <c r="D1123" s="3">
        <v>16</v>
      </c>
      <c r="E1123" s="45">
        <v>1</v>
      </c>
      <c r="F1123" s="51">
        <v>94.1</v>
      </c>
      <c r="G1123" s="52">
        <v>5.9</v>
      </c>
      <c r="I1123" s="49"/>
      <c r="J1123" s="7"/>
    </row>
    <row r="1124" spans="2:10" ht="15.75" customHeight="1" hidden="1" thickBot="1">
      <c r="B1124" s="23" t="s">
        <v>401</v>
      </c>
      <c r="C1124" s="3">
        <v>173</v>
      </c>
      <c r="D1124" s="3">
        <v>158</v>
      </c>
      <c r="E1124" s="45">
        <v>15</v>
      </c>
      <c r="F1124" s="51">
        <v>91.3</v>
      </c>
      <c r="G1124" s="52">
        <v>8.7</v>
      </c>
      <c r="I1124" s="49"/>
      <c r="J1124" s="7"/>
    </row>
    <row r="1125" spans="2:10" ht="15.75" customHeight="1" hidden="1" thickBot="1">
      <c r="B1125" s="23" t="s">
        <v>402</v>
      </c>
      <c r="C1125" s="3" t="e">
        <f>NA()</f>
        <v>#N/A</v>
      </c>
      <c r="D1125" s="3" t="e">
        <f>NA()</f>
        <v>#N/A</v>
      </c>
      <c r="E1125" s="3" t="e">
        <f>NA()</f>
        <v>#N/A</v>
      </c>
      <c r="F1125" s="3" t="e">
        <f>NA()</f>
        <v>#N/A</v>
      </c>
      <c r="G1125" s="3" t="e">
        <f>NA()</f>
        <v>#N/A</v>
      </c>
      <c r="I1125" s="49"/>
      <c r="J1125" s="7"/>
    </row>
    <row r="1126" spans="2:10" ht="13.5" hidden="1" thickBot="1">
      <c r="B1126" s="23" t="s">
        <v>403</v>
      </c>
      <c r="C1126" s="3">
        <v>15</v>
      </c>
      <c r="D1126" s="3">
        <v>0</v>
      </c>
      <c r="E1126" s="45">
        <v>15</v>
      </c>
      <c r="F1126" s="51">
        <v>0</v>
      </c>
      <c r="G1126" s="52">
        <v>100</v>
      </c>
      <c r="I1126" s="49"/>
      <c r="J1126" s="7"/>
    </row>
    <row r="1127" spans="2:10" ht="13.5" hidden="1" thickBot="1">
      <c r="B1127" s="23" t="s">
        <v>404</v>
      </c>
      <c r="C1127" s="3">
        <v>396</v>
      </c>
      <c r="D1127" s="3">
        <v>308</v>
      </c>
      <c r="E1127" s="45">
        <v>88</v>
      </c>
      <c r="F1127" s="51">
        <v>77.8</v>
      </c>
      <c r="G1127" s="52">
        <v>22.2</v>
      </c>
      <c r="I1127" s="49"/>
      <c r="J1127" s="7"/>
    </row>
    <row r="1128" spans="2:10" ht="13.5" hidden="1" thickBot="1">
      <c r="B1128" s="23" t="s">
        <v>405</v>
      </c>
      <c r="C1128" s="3">
        <v>470</v>
      </c>
      <c r="D1128" s="3">
        <v>387</v>
      </c>
      <c r="E1128" s="45">
        <v>83</v>
      </c>
      <c r="F1128" s="51">
        <v>82.3</v>
      </c>
      <c r="G1128" s="52">
        <v>17.7</v>
      </c>
      <c r="I1128" s="49"/>
      <c r="J1128" s="7"/>
    </row>
    <row r="1129" spans="2:10" ht="13.5" hidden="1" thickBot="1">
      <c r="B1129" s="23" t="s">
        <v>406</v>
      </c>
      <c r="C1129" s="3" t="e">
        <f>NA()</f>
        <v>#N/A</v>
      </c>
      <c r="D1129" s="3" t="e">
        <f>NA()</f>
        <v>#N/A</v>
      </c>
      <c r="E1129" s="3" t="e">
        <f>NA()</f>
        <v>#N/A</v>
      </c>
      <c r="F1129" s="3" t="e">
        <f>NA()</f>
        <v>#N/A</v>
      </c>
      <c r="G1129" s="3" t="e">
        <f>NA()</f>
        <v>#N/A</v>
      </c>
      <c r="I1129" s="49"/>
      <c r="J1129" s="7"/>
    </row>
    <row r="1130" spans="2:10" ht="0.75" customHeight="1" hidden="1" thickBot="1">
      <c r="B1130" s="23" t="s">
        <v>407</v>
      </c>
      <c r="C1130" s="3">
        <v>30</v>
      </c>
      <c r="D1130" s="3">
        <v>16</v>
      </c>
      <c r="E1130" s="45">
        <v>14</v>
      </c>
      <c r="F1130" s="51">
        <v>53.3</v>
      </c>
      <c r="G1130" s="52">
        <v>46.7</v>
      </c>
      <c r="I1130" s="49"/>
      <c r="J1130" s="7"/>
    </row>
    <row r="1131" spans="2:10" ht="13.5" hidden="1" thickBot="1">
      <c r="B1131" s="23" t="s">
        <v>408</v>
      </c>
      <c r="C1131" s="3">
        <v>338</v>
      </c>
      <c r="D1131" s="3">
        <v>298</v>
      </c>
      <c r="E1131" s="45">
        <v>40</v>
      </c>
      <c r="F1131" s="51">
        <v>88.2</v>
      </c>
      <c r="G1131" s="52">
        <v>11.8</v>
      </c>
      <c r="I1131" s="49"/>
      <c r="J1131" s="7"/>
    </row>
    <row r="1132" spans="2:10" ht="13.5" hidden="1" thickBot="1">
      <c r="B1132" s="23" t="s">
        <v>331</v>
      </c>
      <c r="C1132" s="3">
        <v>539</v>
      </c>
      <c r="D1132" s="3">
        <v>445</v>
      </c>
      <c r="E1132" s="45">
        <v>94</v>
      </c>
      <c r="F1132" s="51">
        <v>82.6</v>
      </c>
      <c r="G1132" s="52">
        <v>17.4</v>
      </c>
      <c r="I1132" s="49"/>
      <c r="J1132" s="7"/>
    </row>
    <row r="1133" spans="2:10" ht="13.5" hidden="1" thickBot="1">
      <c r="B1133" s="23" t="s">
        <v>409</v>
      </c>
      <c r="C1133" s="3">
        <v>133</v>
      </c>
      <c r="D1133" s="3">
        <v>122</v>
      </c>
      <c r="E1133" s="45">
        <v>11</v>
      </c>
      <c r="F1133" s="51">
        <v>91.7</v>
      </c>
      <c r="G1133" s="52">
        <v>8.3</v>
      </c>
      <c r="I1133" s="49"/>
      <c r="J1133" s="7"/>
    </row>
    <row r="1134" spans="2:10" ht="13.5" hidden="1" thickBot="1">
      <c r="B1134" s="23" t="s">
        <v>410</v>
      </c>
      <c r="C1134" s="3">
        <v>72</v>
      </c>
      <c r="D1134" s="3">
        <v>52</v>
      </c>
      <c r="E1134" s="45">
        <v>20</v>
      </c>
      <c r="F1134" s="51">
        <v>72.2</v>
      </c>
      <c r="G1134" s="52">
        <v>27.8</v>
      </c>
      <c r="I1134" s="49"/>
      <c r="J1134" s="7"/>
    </row>
    <row r="1135" spans="2:10" ht="13.5" hidden="1" thickBot="1">
      <c r="B1135" s="23" t="s">
        <v>411</v>
      </c>
      <c r="C1135" s="3">
        <v>299</v>
      </c>
      <c r="D1135" s="3">
        <v>199</v>
      </c>
      <c r="E1135" s="45">
        <v>100</v>
      </c>
      <c r="F1135" s="51">
        <v>66.6</v>
      </c>
      <c r="G1135" s="52">
        <v>33.4</v>
      </c>
      <c r="I1135" s="49"/>
      <c r="J1135" s="7"/>
    </row>
    <row r="1136" spans="2:10" ht="13.5" hidden="1" thickBot="1">
      <c r="B1136" s="23" t="s">
        <v>412</v>
      </c>
      <c r="C1136" s="3">
        <v>39</v>
      </c>
      <c r="D1136" s="3">
        <v>33</v>
      </c>
      <c r="E1136" s="45">
        <v>6</v>
      </c>
      <c r="F1136" s="51">
        <v>84.6</v>
      </c>
      <c r="G1136" s="52">
        <v>15.4</v>
      </c>
      <c r="I1136" s="49"/>
      <c r="J1136" s="7"/>
    </row>
    <row r="1137" spans="2:10" ht="15.75" customHeight="1" hidden="1" thickBot="1">
      <c r="B1137" s="23" t="s">
        <v>413</v>
      </c>
      <c r="C1137" s="3">
        <v>651</v>
      </c>
      <c r="D1137" s="3">
        <v>564</v>
      </c>
      <c r="E1137" s="45">
        <v>87</v>
      </c>
      <c r="F1137" s="51">
        <v>86.6</v>
      </c>
      <c r="G1137" s="52">
        <v>13.4</v>
      </c>
      <c r="I1137" s="49"/>
      <c r="J1137" s="7"/>
    </row>
    <row r="1138" spans="2:10" ht="15.75" customHeight="1" hidden="1" thickBot="1">
      <c r="B1138" s="23" t="s">
        <v>414</v>
      </c>
      <c r="C1138" s="3">
        <v>472</v>
      </c>
      <c r="D1138" s="3">
        <v>344</v>
      </c>
      <c r="E1138" s="45">
        <v>128</v>
      </c>
      <c r="F1138" s="51">
        <v>72.9</v>
      </c>
      <c r="G1138" s="52">
        <v>27.1</v>
      </c>
      <c r="I1138" s="49"/>
      <c r="J1138" s="7"/>
    </row>
    <row r="1139" spans="2:10" ht="13.5" hidden="1" thickBot="1">
      <c r="B1139" s="23" t="s">
        <v>415</v>
      </c>
      <c r="C1139" s="3">
        <v>150</v>
      </c>
      <c r="D1139" s="3">
        <v>122</v>
      </c>
      <c r="E1139" s="45">
        <v>28</v>
      </c>
      <c r="F1139" s="51">
        <v>81.3</v>
      </c>
      <c r="G1139" s="52">
        <v>18.7</v>
      </c>
      <c r="I1139" s="49"/>
      <c r="J1139" s="7"/>
    </row>
    <row r="1140" spans="2:10" ht="13.5" hidden="1" thickBot="1">
      <c r="B1140" s="23" t="s">
        <v>416</v>
      </c>
      <c r="C1140" s="3">
        <v>4499</v>
      </c>
      <c r="D1140" s="3">
        <v>3481</v>
      </c>
      <c r="E1140" s="45">
        <v>1018</v>
      </c>
      <c r="F1140" s="51">
        <v>77.4</v>
      </c>
      <c r="G1140" s="52">
        <v>22.6</v>
      </c>
      <c r="H1140" s="7"/>
      <c r="I1140" s="49"/>
      <c r="J1140" s="7"/>
    </row>
    <row r="1141" spans="2:10" ht="12.75" hidden="1">
      <c r="B1141" s="42" t="s">
        <v>417</v>
      </c>
      <c r="C1141" s="42"/>
      <c r="D1141" s="42"/>
      <c r="E1141" s="42"/>
      <c r="F1141" s="42"/>
      <c r="G1141" s="36"/>
      <c r="H1141" s="49"/>
      <c r="I1141" s="49"/>
      <c r="J1141" s="49"/>
    </row>
    <row r="1142" ht="12.75" hidden="1">
      <c r="H1142" s="7"/>
    </row>
    <row r="1143" spans="2:10" ht="12.75" hidden="1">
      <c r="B1143" s="41" t="s">
        <v>422</v>
      </c>
      <c r="C1143" s="41"/>
      <c r="D1143" s="41"/>
      <c r="E1143" s="41"/>
      <c r="F1143" s="41"/>
      <c r="G1143" s="41"/>
      <c r="H1143" s="159"/>
      <c r="I1143" s="41"/>
      <c r="J1143" s="41"/>
    </row>
    <row r="1144" spans="2:10" ht="11.25" customHeight="1" hidden="1" thickBot="1">
      <c r="B1144" s="1"/>
      <c r="C1144" s="1"/>
      <c r="D1144" s="1"/>
      <c r="E1144" s="1"/>
      <c r="F1144" s="43"/>
      <c r="G1144" s="43"/>
      <c r="H1144" s="49"/>
      <c r="I1144" s="49"/>
      <c r="J1144" s="50"/>
    </row>
    <row r="1145" spans="2:10" ht="48.75" customHeight="1" hidden="1" thickBot="1">
      <c r="B1145" s="20" t="s">
        <v>323</v>
      </c>
      <c r="C1145" s="21" t="s">
        <v>387</v>
      </c>
      <c r="D1145" s="21" t="s">
        <v>388</v>
      </c>
      <c r="E1145" s="46" t="s">
        <v>390</v>
      </c>
      <c r="F1145" s="46" t="s">
        <v>389</v>
      </c>
      <c r="G1145" s="22" t="s">
        <v>391</v>
      </c>
      <c r="H1145" s="7"/>
      <c r="I1145" s="48"/>
      <c r="J1145" s="7"/>
    </row>
    <row r="1146" spans="2:10" ht="18.75" customHeight="1" hidden="1" thickBot="1">
      <c r="B1146" s="23" t="s">
        <v>392</v>
      </c>
      <c r="C1146" s="3" t="e">
        <f>NA()</f>
        <v>#N/A</v>
      </c>
      <c r="D1146" s="3" t="e">
        <f>NA()</f>
        <v>#N/A</v>
      </c>
      <c r="E1146" s="3" t="e">
        <f>NA()</f>
        <v>#N/A</v>
      </c>
      <c r="F1146" s="3" t="e">
        <f>NA()</f>
        <v>#N/A</v>
      </c>
      <c r="G1146" s="3" t="e">
        <f>NA()</f>
        <v>#N/A</v>
      </c>
      <c r="I1146" s="49"/>
      <c r="J1146" s="7"/>
    </row>
    <row r="1147" spans="2:10" ht="13.5" hidden="1" thickBot="1">
      <c r="B1147" s="23" t="s">
        <v>393</v>
      </c>
      <c r="C1147" s="3" t="e">
        <f>NA()</f>
        <v>#N/A</v>
      </c>
      <c r="D1147" s="3" t="e">
        <f>NA()</f>
        <v>#N/A</v>
      </c>
      <c r="E1147" s="3" t="e">
        <f>NA()</f>
        <v>#N/A</v>
      </c>
      <c r="F1147" s="3" t="e">
        <f>NA()</f>
        <v>#N/A</v>
      </c>
      <c r="G1147" s="3" t="e">
        <f>NA()</f>
        <v>#N/A</v>
      </c>
      <c r="I1147" s="49"/>
      <c r="J1147" s="7"/>
    </row>
    <row r="1148" spans="2:10" ht="13.5" hidden="1" thickBot="1">
      <c r="B1148" s="23" t="s">
        <v>394</v>
      </c>
      <c r="C1148" s="3" t="e">
        <f>NA()</f>
        <v>#N/A</v>
      </c>
      <c r="D1148" s="3" t="e">
        <f>NA()</f>
        <v>#N/A</v>
      </c>
      <c r="E1148" s="3" t="e">
        <f>NA()</f>
        <v>#N/A</v>
      </c>
      <c r="F1148" s="3" t="e">
        <f>NA()</f>
        <v>#N/A</v>
      </c>
      <c r="G1148" s="3" t="e">
        <f>NA()</f>
        <v>#N/A</v>
      </c>
      <c r="I1148" s="49"/>
      <c r="J1148" s="7"/>
    </row>
    <row r="1149" spans="2:10" ht="13.5" hidden="1" thickBot="1">
      <c r="B1149" s="23" t="s">
        <v>395</v>
      </c>
      <c r="C1149" s="3">
        <v>44</v>
      </c>
      <c r="D1149" s="3">
        <v>36</v>
      </c>
      <c r="E1149" s="45">
        <v>8</v>
      </c>
      <c r="F1149" s="51">
        <v>81.8</v>
      </c>
      <c r="G1149" s="52">
        <v>18.2</v>
      </c>
      <c r="I1149" s="49"/>
      <c r="J1149" s="7"/>
    </row>
    <row r="1150" spans="2:10" ht="13.5" hidden="1" thickBot="1">
      <c r="B1150" s="23" t="s">
        <v>396</v>
      </c>
      <c r="C1150" s="3" t="e">
        <f>NA()</f>
        <v>#N/A</v>
      </c>
      <c r="D1150" s="3" t="e">
        <f>NA()</f>
        <v>#N/A</v>
      </c>
      <c r="E1150" s="3" t="e">
        <f>NA()</f>
        <v>#N/A</v>
      </c>
      <c r="F1150" s="3" t="e">
        <f>NA()</f>
        <v>#N/A</v>
      </c>
      <c r="G1150" s="3" t="e">
        <f>NA()</f>
        <v>#N/A</v>
      </c>
      <c r="I1150" s="49"/>
      <c r="J1150" s="7"/>
    </row>
    <row r="1151" spans="2:10" ht="13.5" hidden="1" thickBot="1">
      <c r="B1151" s="23" t="s">
        <v>397</v>
      </c>
      <c r="C1151" s="3">
        <v>239</v>
      </c>
      <c r="D1151" s="3">
        <v>100</v>
      </c>
      <c r="E1151" s="45">
        <v>139</v>
      </c>
      <c r="F1151" s="51">
        <v>41.8</v>
      </c>
      <c r="G1151" s="52">
        <v>58.2</v>
      </c>
      <c r="I1151" s="49"/>
      <c r="J1151" s="7"/>
    </row>
    <row r="1152" spans="2:10" ht="26.25" hidden="1" thickBot="1">
      <c r="B1152" s="23" t="s">
        <v>398</v>
      </c>
      <c r="C1152" s="3"/>
      <c r="D1152" s="3"/>
      <c r="E1152" s="3"/>
      <c r="F1152" s="3"/>
      <c r="G1152" s="3"/>
      <c r="I1152" s="49"/>
      <c r="J1152" s="7"/>
    </row>
    <row r="1153" spans="2:10" ht="13.5" hidden="1" thickBot="1">
      <c r="B1153" s="23" t="s">
        <v>399</v>
      </c>
      <c r="C1153" s="3">
        <v>53</v>
      </c>
      <c r="D1153" s="3">
        <v>23</v>
      </c>
      <c r="E1153" s="45">
        <v>30</v>
      </c>
      <c r="F1153" s="51">
        <v>43.4</v>
      </c>
      <c r="G1153" s="52">
        <v>56.6</v>
      </c>
      <c r="I1153" s="49"/>
      <c r="J1153" s="7"/>
    </row>
    <row r="1154" spans="2:10" ht="13.5" hidden="1" thickBot="1">
      <c r="B1154" s="23" t="s">
        <v>400</v>
      </c>
      <c r="C1154" s="3">
        <v>20</v>
      </c>
      <c r="D1154" s="3">
        <v>18</v>
      </c>
      <c r="E1154" s="45">
        <v>2</v>
      </c>
      <c r="F1154" s="51">
        <v>90</v>
      </c>
      <c r="G1154" s="52">
        <v>10</v>
      </c>
      <c r="I1154" s="49"/>
      <c r="J1154" s="7"/>
    </row>
    <row r="1155" spans="2:10" ht="0.75" customHeight="1" hidden="1" thickBot="1">
      <c r="B1155" s="23" t="s">
        <v>401</v>
      </c>
      <c r="C1155" s="3">
        <v>91</v>
      </c>
      <c r="D1155" s="3">
        <v>85</v>
      </c>
      <c r="E1155" s="45">
        <v>6</v>
      </c>
      <c r="F1155" s="51">
        <v>93.4</v>
      </c>
      <c r="G1155" s="52">
        <v>6.6</v>
      </c>
      <c r="I1155" s="49"/>
      <c r="J1155" s="7"/>
    </row>
    <row r="1156" spans="2:10" ht="3.75" customHeight="1" hidden="1" thickBot="1">
      <c r="B1156" s="23" t="s">
        <v>402</v>
      </c>
      <c r="C1156" s="3" t="e">
        <f>NA()</f>
        <v>#N/A</v>
      </c>
      <c r="D1156" s="3" t="e">
        <f>NA()</f>
        <v>#N/A</v>
      </c>
      <c r="E1156" s="3" t="e">
        <f>NA()</f>
        <v>#N/A</v>
      </c>
      <c r="F1156" s="3" t="e">
        <f>NA()</f>
        <v>#N/A</v>
      </c>
      <c r="G1156" s="3" t="e">
        <f>NA()</f>
        <v>#N/A</v>
      </c>
      <c r="I1156" s="49"/>
      <c r="J1156" s="7"/>
    </row>
    <row r="1157" spans="2:10" ht="13.5" hidden="1" thickBot="1">
      <c r="B1157" s="23" t="s">
        <v>403</v>
      </c>
      <c r="C1157" s="3">
        <v>15</v>
      </c>
      <c r="D1157" s="3">
        <v>1</v>
      </c>
      <c r="E1157" s="45">
        <v>14</v>
      </c>
      <c r="F1157" s="51">
        <v>6.7</v>
      </c>
      <c r="G1157" s="52">
        <v>93.3</v>
      </c>
      <c r="I1157" s="49"/>
      <c r="J1157" s="7"/>
    </row>
    <row r="1158" spans="2:10" ht="13.5" hidden="1" thickBot="1">
      <c r="B1158" s="23" t="s">
        <v>404</v>
      </c>
      <c r="C1158" s="3">
        <v>224</v>
      </c>
      <c r="D1158" s="3">
        <v>165</v>
      </c>
      <c r="E1158" s="45">
        <v>59</v>
      </c>
      <c r="F1158" s="51">
        <v>73.7</v>
      </c>
      <c r="G1158" s="52">
        <v>26.3</v>
      </c>
      <c r="I1158" s="49"/>
      <c r="J1158" s="7"/>
    </row>
    <row r="1159" spans="2:10" ht="13.5" hidden="1" thickBot="1">
      <c r="B1159" s="23" t="s">
        <v>405</v>
      </c>
      <c r="C1159" s="3">
        <v>470</v>
      </c>
      <c r="D1159" s="3">
        <v>396</v>
      </c>
      <c r="E1159" s="45">
        <v>74</v>
      </c>
      <c r="F1159" s="51">
        <v>84.3</v>
      </c>
      <c r="G1159" s="52">
        <v>15.7</v>
      </c>
      <c r="I1159" s="49"/>
      <c r="J1159" s="7"/>
    </row>
    <row r="1160" spans="2:10" ht="13.5" hidden="1" thickBot="1">
      <c r="B1160" s="23" t="s">
        <v>406</v>
      </c>
      <c r="C1160" s="3" t="e">
        <f>NA()</f>
        <v>#N/A</v>
      </c>
      <c r="D1160" s="3" t="e">
        <f>NA()</f>
        <v>#N/A</v>
      </c>
      <c r="E1160" s="3" t="e">
        <f>NA()</f>
        <v>#N/A</v>
      </c>
      <c r="F1160" s="3" t="e">
        <f>NA()</f>
        <v>#N/A</v>
      </c>
      <c r="G1160" s="3" t="e">
        <f>NA()</f>
        <v>#N/A</v>
      </c>
      <c r="I1160" s="49"/>
      <c r="J1160" s="7"/>
    </row>
    <row r="1161" spans="2:10" ht="15" customHeight="1" hidden="1" thickBot="1">
      <c r="B1161" s="23" t="s">
        <v>407</v>
      </c>
      <c r="C1161" s="3">
        <v>40</v>
      </c>
      <c r="D1161" s="3">
        <v>32</v>
      </c>
      <c r="E1161" s="45">
        <v>8</v>
      </c>
      <c r="F1161" s="51">
        <v>80</v>
      </c>
      <c r="G1161" s="52">
        <v>20</v>
      </c>
      <c r="I1161" s="49"/>
      <c r="J1161" s="7"/>
    </row>
    <row r="1162" spans="2:10" ht="13.5" hidden="1" thickBot="1">
      <c r="B1162" s="23" t="s">
        <v>408</v>
      </c>
      <c r="C1162" s="3">
        <v>272</v>
      </c>
      <c r="D1162" s="3">
        <v>251</v>
      </c>
      <c r="E1162" s="45">
        <v>21</v>
      </c>
      <c r="F1162" s="51">
        <v>92.3</v>
      </c>
      <c r="G1162" s="52">
        <v>7.7</v>
      </c>
      <c r="I1162" s="49"/>
      <c r="J1162" s="7"/>
    </row>
    <row r="1163" spans="2:10" ht="5.25" customHeight="1" hidden="1" thickBot="1">
      <c r="B1163" s="23" t="s">
        <v>331</v>
      </c>
      <c r="C1163" s="3">
        <v>360</v>
      </c>
      <c r="D1163" s="3">
        <v>305</v>
      </c>
      <c r="E1163" s="45">
        <v>55</v>
      </c>
      <c r="F1163" s="51">
        <v>84.7</v>
      </c>
      <c r="G1163" s="52">
        <v>15.3</v>
      </c>
      <c r="I1163" s="49"/>
      <c r="J1163" s="7"/>
    </row>
    <row r="1164" spans="2:10" ht="13.5" hidden="1" thickBot="1">
      <c r="B1164" s="23" t="s">
        <v>409</v>
      </c>
      <c r="C1164" s="3">
        <v>113</v>
      </c>
      <c r="D1164" s="3">
        <v>106</v>
      </c>
      <c r="E1164" s="45">
        <v>7</v>
      </c>
      <c r="F1164" s="51">
        <v>93.8</v>
      </c>
      <c r="G1164" s="52">
        <v>6.2</v>
      </c>
      <c r="I1164" s="49"/>
      <c r="J1164" s="7"/>
    </row>
    <row r="1165" spans="2:10" ht="13.5" hidden="1" thickBot="1">
      <c r="B1165" s="23" t="s">
        <v>410</v>
      </c>
      <c r="C1165" s="3">
        <v>72</v>
      </c>
      <c r="D1165" s="3">
        <v>56</v>
      </c>
      <c r="E1165" s="45">
        <v>16</v>
      </c>
      <c r="F1165" s="51">
        <v>77.8</v>
      </c>
      <c r="G1165" s="52">
        <v>22.2</v>
      </c>
      <c r="I1165" s="49"/>
      <c r="J1165" s="7"/>
    </row>
    <row r="1166" spans="2:10" ht="13.5" hidden="1" thickBot="1">
      <c r="B1166" s="23" t="s">
        <v>411</v>
      </c>
      <c r="C1166" s="3">
        <v>254</v>
      </c>
      <c r="D1166" s="3">
        <v>191</v>
      </c>
      <c r="E1166" s="45">
        <v>63</v>
      </c>
      <c r="F1166" s="51">
        <v>75.2</v>
      </c>
      <c r="G1166" s="52">
        <v>24.8</v>
      </c>
      <c r="I1166" s="49"/>
      <c r="J1166" s="7"/>
    </row>
    <row r="1167" spans="2:10" ht="13.5" hidden="1" thickBot="1">
      <c r="B1167" s="23" t="s">
        <v>412</v>
      </c>
      <c r="C1167" s="3">
        <v>22</v>
      </c>
      <c r="D1167" s="3">
        <v>16</v>
      </c>
      <c r="E1167" s="45">
        <v>6</v>
      </c>
      <c r="F1167" s="51">
        <v>72.7</v>
      </c>
      <c r="G1167" s="52">
        <v>27.3</v>
      </c>
      <c r="I1167" s="49"/>
      <c r="J1167" s="7"/>
    </row>
    <row r="1168" spans="2:10" ht="13.5" customHeight="1" hidden="1" thickBot="1">
      <c r="B1168" s="23" t="s">
        <v>413</v>
      </c>
      <c r="C1168" s="3">
        <v>520</v>
      </c>
      <c r="D1168" s="3">
        <v>440</v>
      </c>
      <c r="E1168" s="45">
        <v>80</v>
      </c>
      <c r="F1168" s="51">
        <v>84.6</v>
      </c>
      <c r="G1168" s="52">
        <v>15.4</v>
      </c>
      <c r="I1168" s="49"/>
      <c r="J1168" s="7"/>
    </row>
    <row r="1169" spans="2:10" ht="15" customHeight="1" hidden="1" thickBot="1">
      <c r="B1169" s="23" t="s">
        <v>414</v>
      </c>
      <c r="C1169" s="3">
        <v>350</v>
      </c>
      <c r="D1169" s="3">
        <v>272</v>
      </c>
      <c r="E1169" s="45">
        <v>78</v>
      </c>
      <c r="F1169" s="51">
        <v>77.7</v>
      </c>
      <c r="G1169" s="52">
        <v>22.3</v>
      </c>
      <c r="I1169" s="49"/>
      <c r="J1169" s="7"/>
    </row>
    <row r="1170" spans="2:10" ht="13.5" hidden="1" thickBot="1">
      <c r="B1170" s="23" t="s">
        <v>415</v>
      </c>
      <c r="C1170" s="3">
        <v>96</v>
      </c>
      <c r="D1170" s="3">
        <v>82</v>
      </c>
      <c r="E1170" s="45">
        <v>14</v>
      </c>
      <c r="F1170" s="51">
        <v>85.4</v>
      </c>
      <c r="G1170" s="52">
        <v>14.6</v>
      </c>
      <c r="I1170" s="49"/>
      <c r="J1170" s="7"/>
    </row>
    <row r="1171" spans="2:10" ht="13.5" hidden="1" thickBot="1">
      <c r="B1171" s="23" t="s">
        <v>416</v>
      </c>
      <c r="C1171" s="3">
        <v>3255</v>
      </c>
      <c r="D1171" s="3">
        <v>2575</v>
      </c>
      <c r="E1171" s="45">
        <v>680</v>
      </c>
      <c r="F1171" s="51">
        <v>79.1</v>
      </c>
      <c r="G1171" s="52">
        <v>20.9</v>
      </c>
      <c r="H1171" s="7"/>
      <c r="I1171" s="49"/>
      <c r="J1171" s="7"/>
    </row>
    <row r="1172" spans="2:10" ht="12.75" hidden="1">
      <c r="B1172" s="42" t="s">
        <v>417</v>
      </c>
      <c r="C1172" s="42"/>
      <c r="D1172" s="42"/>
      <c r="E1172" s="42"/>
      <c r="F1172" s="42"/>
      <c r="G1172" s="36"/>
      <c r="H1172" s="49"/>
      <c r="I1172" s="49"/>
      <c r="J1172" s="49"/>
    </row>
    <row r="1173" spans="9:10" ht="11.25" customHeight="1" hidden="1">
      <c r="I1173" s="7"/>
      <c r="J1173" s="7"/>
    </row>
    <row r="1174" spans="1:10" ht="40.5" customHeight="1" hidden="1">
      <c r="A1174" s="8"/>
      <c r="B1174" s="162" t="s">
        <v>323</v>
      </c>
      <c r="C1174" s="162" t="s">
        <v>387</v>
      </c>
      <c r="D1174" s="162" t="s">
        <v>388</v>
      </c>
      <c r="E1174" s="163" t="s">
        <v>390</v>
      </c>
      <c r="F1174" s="163" t="s">
        <v>389</v>
      </c>
      <c r="G1174" s="162" t="s">
        <v>391</v>
      </c>
      <c r="H1174" s="163"/>
      <c r="J1174" s="7"/>
    </row>
    <row r="1175" spans="1:8" ht="12.75" hidden="1">
      <c r="A1175" s="8"/>
      <c r="B1175" s="160" t="str">
        <f aca="true" t="shared" si="15" ref="B1175:G1175">INDEX(B1146:B1171,$A$1178)</f>
        <v>University of Dallas </v>
      </c>
      <c r="C1175" s="271">
        <f t="shared" si="15"/>
        <v>22</v>
      </c>
      <c r="D1175" s="271">
        <f t="shared" si="15"/>
        <v>16</v>
      </c>
      <c r="E1175" s="271">
        <f t="shared" si="15"/>
        <v>6</v>
      </c>
      <c r="F1175" s="160">
        <f t="shared" si="15"/>
        <v>72.7</v>
      </c>
      <c r="G1175" s="160">
        <f t="shared" si="15"/>
        <v>27.3</v>
      </c>
      <c r="H1175" s="160">
        <v>2001</v>
      </c>
    </row>
    <row r="1176" spans="1:8" ht="12.75" hidden="1">
      <c r="A1176" s="8"/>
      <c r="B1176" s="160" t="str">
        <f aca="true" t="shared" si="16" ref="B1176:G1176">INDEX(B1115:B1140,$A$1178)</f>
        <v>University of Dallas </v>
      </c>
      <c r="C1176" s="271">
        <f t="shared" si="16"/>
        <v>39</v>
      </c>
      <c r="D1176" s="271">
        <f t="shared" si="16"/>
        <v>33</v>
      </c>
      <c r="E1176" s="271">
        <f t="shared" si="16"/>
        <v>6</v>
      </c>
      <c r="F1176" s="160">
        <f t="shared" si="16"/>
        <v>84.6</v>
      </c>
      <c r="G1176" s="160">
        <f t="shared" si="16"/>
        <v>15.4</v>
      </c>
      <c r="H1176" s="160">
        <v>2002</v>
      </c>
    </row>
    <row r="1177" spans="1:8" ht="12.75" hidden="1">
      <c r="A1177" s="8"/>
      <c r="B1177" s="160" t="str">
        <f aca="true" t="shared" si="17" ref="B1177:G1177">INDEX(B1084:B1109,$A$1178)</f>
        <v>University of Dallas </v>
      </c>
      <c r="C1177" s="271">
        <f t="shared" si="17"/>
        <v>30</v>
      </c>
      <c r="D1177" s="271">
        <f t="shared" si="17"/>
        <v>25</v>
      </c>
      <c r="E1177" s="271">
        <f t="shared" si="17"/>
        <v>5</v>
      </c>
      <c r="F1177" s="160">
        <f t="shared" si="17"/>
        <v>83.3</v>
      </c>
      <c r="G1177" s="160">
        <f t="shared" si="17"/>
        <v>16.7</v>
      </c>
      <c r="H1177" s="160">
        <v>2003</v>
      </c>
    </row>
    <row r="1178" spans="1:8" ht="12.75" hidden="1">
      <c r="A1178" s="8">
        <v>22</v>
      </c>
      <c r="B1178" s="160" t="str">
        <f aca="true" t="shared" si="18" ref="B1178:G1178">INDEX(B1053:B1078,$A$1178)</f>
        <v>University of Dallas </v>
      </c>
      <c r="C1178" s="271">
        <f t="shared" si="18"/>
        <v>31</v>
      </c>
      <c r="D1178" s="271">
        <f t="shared" si="18"/>
        <v>23</v>
      </c>
      <c r="E1178" s="271">
        <f t="shared" si="18"/>
        <v>8</v>
      </c>
      <c r="F1178" s="160">
        <f t="shared" si="18"/>
        <v>74.2</v>
      </c>
      <c r="G1178" s="160">
        <f t="shared" si="18"/>
        <v>25.8</v>
      </c>
      <c r="H1178" s="160">
        <v>2004</v>
      </c>
    </row>
    <row r="1179" spans="1:8" ht="12.75" hidden="1">
      <c r="A1179" s="8"/>
      <c r="B1179" s="160" t="str">
        <f aca="true" t="shared" si="19" ref="B1179:G1179">INDEX(B1022:B1047,$A$1178)</f>
        <v>University of Dallas </v>
      </c>
      <c r="C1179" s="271">
        <f t="shared" si="19"/>
        <v>18</v>
      </c>
      <c r="D1179" s="271">
        <f t="shared" si="19"/>
        <v>16</v>
      </c>
      <c r="E1179" s="271">
        <f t="shared" si="19"/>
        <v>2</v>
      </c>
      <c r="F1179" s="160">
        <f t="shared" si="19"/>
        <v>88.9</v>
      </c>
      <c r="G1179" s="160">
        <f t="shared" si="19"/>
        <v>11.1</v>
      </c>
      <c r="H1179" s="160">
        <v>2005</v>
      </c>
    </row>
    <row r="1180" spans="1:8" ht="12.75" hidden="1">
      <c r="A1180" s="8"/>
      <c r="B1180" s="160" t="str">
        <f aca="true" t="shared" si="20" ref="B1180:G1180">INDEX(B991:B1016,$A$1178)</f>
        <v>University of Dallas </v>
      </c>
      <c r="C1180" s="271">
        <f t="shared" si="20"/>
        <v>18</v>
      </c>
      <c r="D1180" s="271">
        <f t="shared" si="20"/>
        <v>12</v>
      </c>
      <c r="E1180" s="271">
        <f t="shared" si="20"/>
        <v>6</v>
      </c>
      <c r="F1180" s="160">
        <f t="shared" si="20"/>
        <v>66.7</v>
      </c>
      <c r="G1180" s="160">
        <f t="shared" si="20"/>
        <v>33.3</v>
      </c>
      <c r="H1180" s="160">
        <v>2006</v>
      </c>
    </row>
    <row r="1181" ht="0.75" customHeight="1" hidden="1"/>
    <row r="1182" ht="12.75" hidden="1"/>
    <row r="1211" ht="12.75">
      <c r="B1211" s="173" t="s">
        <v>155</v>
      </c>
    </row>
    <row r="1214" spans="2:8" ht="17.25" customHeight="1">
      <c r="B1214" s="355" t="s">
        <v>289</v>
      </c>
      <c r="C1214" s="356"/>
      <c r="D1214" s="356"/>
      <c r="E1214" s="356"/>
      <c r="F1214" s="356"/>
      <c r="G1214" s="356"/>
      <c r="H1214" s="356"/>
    </row>
    <row r="1216" ht="15.75">
      <c r="B1216" s="210" t="s">
        <v>290</v>
      </c>
    </row>
    <row r="1217" ht="12.75" customHeight="1">
      <c r="B1217" s="210"/>
    </row>
    <row r="1218" spans="2:8" ht="63" customHeight="1">
      <c r="B1218" s="309" t="s">
        <v>470</v>
      </c>
      <c r="C1218" s="311"/>
      <c r="D1218" s="311"/>
      <c r="E1218" s="311"/>
      <c r="F1218" s="311"/>
      <c r="G1218" s="311"/>
      <c r="H1218" s="311"/>
    </row>
    <row r="1219" spans="2:8" ht="12.75" customHeight="1">
      <c r="B1219" s="222"/>
      <c r="C1219" s="205"/>
      <c r="D1219" s="205"/>
      <c r="E1219" s="205"/>
      <c r="F1219" s="205"/>
      <c r="G1219" s="205"/>
      <c r="H1219" s="205"/>
    </row>
    <row r="1220" spans="2:8" ht="48" customHeight="1">
      <c r="B1220" s="315" t="s">
        <v>310</v>
      </c>
      <c r="C1220" s="318"/>
      <c r="D1220" s="318"/>
      <c r="E1220" s="318"/>
      <c r="F1220" s="318"/>
      <c r="G1220" s="318"/>
      <c r="H1220" s="318"/>
    </row>
    <row r="1221" spans="2:8" ht="12.75" customHeight="1">
      <c r="B1221" s="4"/>
      <c r="C1221" s="208"/>
      <c r="D1221" s="208"/>
      <c r="E1221" s="208"/>
      <c r="F1221" s="208"/>
      <c r="G1221" s="208"/>
      <c r="H1221" s="208"/>
    </row>
    <row r="1222" spans="2:8" ht="49.5" customHeight="1">
      <c r="B1222" s="315" t="s">
        <v>471</v>
      </c>
      <c r="C1222" s="318"/>
      <c r="D1222" s="318"/>
      <c r="E1222" s="318"/>
      <c r="F1222" s="318"/>
      <c r="G1222" s="318"/>
      <c r="H1222" s="318"/>
    </row>
    <row r="1223" spans="2:8" ht="12.75" customHeight="1">
      <c r="B1223" s="4"/>
      <c r="C1223" s="208"/>
      <c r="D1223" s="208"/>
      <c r="E1223" s="208"/>
      <c r="F1223" s="208"/>
      <c r="G1223" s="208"/>
      <c r="H1223" s="208"/>
    </row>
    <row r="1224" spans="2:8" ht="48" customHeight="1">
      <c r="B1224" s="315" t="s">
        <v>311</v>
      </c>
      <c r="C1224" s="318"/>
      <c r="D1224" s="318"/>
      <c r="E1224" s="318"/>
      <c r="F1224" s="318"/>
      <c r="G1224" s="318"/>
      <c r="H1224" s="318"/>
    </row>
    <row r="1225" spans="2:8" ht="12.75" customHeight="1">
      <c r="B1225" s="4"/>
      <c r="C1225" s="208"/>
      <c r="D1225" s="208"/>
      <c r="E1225" s="208"/>
      <c r="F1225" s="208"/>
      <c r="G1225" s="208"/>
      <c r="H1225" s="208"/>
    </row>
    <row r="1226" spans="2:8" ht="54.75" customHeight="1">
      <c r="B1226" s="315" t="s">
        <v>472</v>
      </c>
      <c r="C1226" s="318"/>
      <c r="D1226" s="318"/>
      <c r="E1226" s="318"/>
      <c r="F1226" s="318"/>
      <c r="G1226" s="318"/>
      <c r="H1226" s="318"/>
    </row>
    <row r="1227" spans="2:8" ht="12.75" customHeight="1">
      <c r="B1227" s="4"/>
      <c r="C1227" s="208"/>
      <c r="D1227" s="208"/>
      <c r="E1227" s="208"/>
      <c r="F1227" s="208"/>
      <c r="G1227" s="208"/>
      <c r="H1227" s="208"/>
    </row>
    <row r="1228" spans="1:8" ht="21.75" customHeight="1">
      <c r="A1228" s="353" t="s">
        <v>291</v>
      </c>
      <c r="B1228" s="353"/>
      <c r="C1228" s="353"/>
      <c r="D1228" s="353"/>
      <c r="E1228" s="353"/>
      <c r="F1228" s="353"/>
      <c r="G1228" s="353"/>
      <c r="H1228" s="353"/>
    </row>
    <row r="1229" spans="2:8" ht="12.75" customHeight="1">
      <c r="B1229" s="203"/>
      <c r="C1229" s="212"/>
      <c r="D1229" s="212"/>
      <c r="E1229" s="212"/>
      <c r="F1229" s="212"/>
      <c r="G1229" s="212"/>
      <c r="H1229" s="212"/>
    </row>
    <row r="1230" spans="2:8" ht="48" customHeight="1">
      <c r="B1230" s="315" t="s">
        <v>191</v>
      </c>
      <c r="C1230" s="318"/>
      <c r="D1230" s="318"/>
      <c r="E1230" s="318"/>
      <c r="F1230" s="318"/>
      <c r="G1230" s="318"/>
      <c r="H1230" s="318"/>
    </row>
    <row r="1231" spans="2:8" ht="12.75" customHeight="1">
      <c r="B1231" s="315"/>
      <c r="C1231" s="318"/>
      <c r="D1231" s="318"/>
      <c r="E1231" s="318"/>
      <c r="F1231" s="318"/>
      <c r="G1231" s="318"/>
      <c r="H1231" s="318"/>
    </row>
    <row r="1232" spans="2:8" ht="15.75" customHeight="1">
      <c r="B1232" s="355" t="s">
        <v>180</v>
      </c>
      <c r="C1232" s="356"/>
      <c r="D1232" s="356"/>
      <c r="E1232" s="356"/>
      <c r="F1232" s="356"/>
      <c r="G1232" s="356"/>
      <c r="H1232" s="356"/>
    </row>
    <row r="1233" spans="2:8" ht="12.75" customHeight="1">
      <c r="B1233" s="4"/>
      <c r="C1233" s="208"/>
      <c r="D1233" s="208"/>
      <c r="E1233" s="208"/>
      <c r="F1233" s="208"/>
      <c r="G1233" s="208"/>
      <c r="H1233" s="208"/>
    </row>
    <row r="1234" spans="2:8" ht="47.25" customHeight="1">
      <c r="B1234" s="315" t="s">
        <v>173</v>
      </c>
      <c r="C1234" s="318"/>
      <c r="D1234" s="318"/>
      <c r="E1234" s="318"/>
      <c r="F1234" s="318"/>
      <c r="G1234" s="318"/>
      <c r="H1234" s="318"/>
    </row>
    <row r="1235" spans="2:8" ht="31.5" customHeight="1">
      <c r="B1235" s="315" t="s">
        <v>255</v>
      </c>
      <c r="C1235" s="318"/>
      <c r="D1235" s="318"/>
      <c r="E1235" s="318"/>
      <c r="F1235" s="318"/>
      <c r="G1235" s="318"/>
      <c r="H1235" s="318"/>
    </row>
    <row r="1236" spans="2:8" ht="17.25" customHeight="1">
      <c r="B1236" s="315" t="s">
        <v>174</v>
      </c>
      <c r="C1236" s="318"/>
      <c r="D1236" s="318"/>
      <c r="E1236" s="318"/>
      <c r="F1236" s="318"/>
      <c r="G1236" s="318"/>
      <c r="H1236" s="318"/>
    </row>
    <row r="1237" spans="2:8" ht="19.5" customHeight="1">
      <c r="B1237" s="315" t="s">
        <v>175</v>
      </c>
      <c r="C1237" s="318"/>
      <c r="D1237" s="318"/>
      <c r="E1237" s="318"/>
      <c r="F1237" s="318"/>
      <c r="G1237" s="318"/>
      <c r="H1237" s="318"/>
    </row>
    <row r="1238" spans="2:8" ht="46.5" customHeight="1">
      <c r="B1238" s="315" t="s">
        <v>179</v>
      </c>
      <c r="C1238" s="318"/>
      <c r="D1238" s="318"/>
      <c r="E1238" s="318"/>
      <c r="F1238" s="318"/>
      <c r="G1238" s="318"/>
      <c r="H1238" s="318"/>
    </row>
    <row r="1239" spans="2:8" ht="31.5" customHeight="1">
      <c r="B1239" s="315" t="s">
        <v>176</v>
      </c>
      <c r="C1239" s="318"/>
      <c r="D1239" s="318"/>
      <c r="E1239" s="318"/>
      <c r="F1239" s="318"/>
      <c r="G1239" s="318"/>
      <c r="H1239" s="318"/>
    </row>
    <row r="1240" spans="2:8" ht="47.25" customHeight="1">
      <c r="B1240" s="315" t="s">
        <v>177</v>
      </c>
      <c r="C1240" s="318"/>
      <c r="D1240" s="318"/>
      <c r="E1240" s="318"/>
      <c r="F1240" s="318"/>
      <c r="G1240" s="318"/>
      <c r="H1240" s="318"/>
    </row>
    <row r="1241" spans="2:8" ht="33.75" customHeight="1">
      <c r="B1241" s="315" t="s">
        <v>178</v>
      </c>
      <c r="C1241" s="318"/>
      <c r="D1241" s="318"/>
      <c r="E1241" s="318"/>
      <c r="F1241" s="318"/>
      <c r="G1241" s="318"/>
      <c r="H1241" s="318"/>
    </row>
    <row r="1242" spans="2:8" ht="16.5" customHeight="1">
      <c r="B1242" s="215"/>
      <c r="C1242" s="216"/>
      <c r="D1242" s="216"/>
      <c r="E1242" s="216"/>
      <c r="F1242" s="216"/>
      <c r="G1242" s="216"/>
      <c r="H1242" s="216"/>
    </row>
    <row r="1243" spans="1:8" ht="16.5" customHeight="1">
      <c r="A1243" s="208"/>
      <c r="B1243" s="355" t="s">
        <v>181</v>
      </c>
      <c r="C1243" s="356"/>
      <c r="D1243" s="356"/>
      <c r="E1243" s="356"/>
      <c r="F1243" s="356"/>
      <c r="G1243" s="356"/>
      <c r="H1243" s="356"/>
    </row>
    <row r="1244" spans="1:8" ht="12.75" customHeight="1">
      <c r="A1244" s="208"/>
      <c r="B1244" s="214"/>
      <c r="C1244" s="4"/>
      <c r="D1244" s="4"/>
      <c r="E1244" s="4"/>
      <c r="F1244" s="4"/>
      <c r="G1244" s="4"/>
      <c r="H1244" s="4"/>
    </row>
    <row r="1245" spans="1:8" ht="32.25" customHeight="1">
      <c r="A1245" s="208"/>
      <c r="B1245" s="315" t="s">
        <v>478</v>
      </c>
      <c r="C1245" s="291"/>
      <c r="D1245" s="291"/>
      <c r="E1245" s="291"/>
      <c r="F1245" s="291"/>
      <c r="G1245" s="291"/>
      <c r="H1245" s="291"/>
    </row>
    <row r="1246" spans="1:8" ht="45.75" customHeight="1">
      <c r="A1246" s="208"/>
      <c r="B1246" s="315" t="s">
        <v>479</v>
      </c>
      <c r="C1246" s="291"/>
      <c r="D1246" s="291"/>
      <c r="E1246" s="291"/>
      <c r="F1246" s="291"/>
      <c r="G1246" s="291"/>
      <c r="H1246" s="291"/>
    </row>
    <row r="1247" spans="1:8" ht="31.5" customHeight="1">
      <c r="A1247" s="208"/>
      <c r="B1247" s="315" t="s">
        <v>480</v>
      </c>
      <c r="C1247" s="318"/>
      <c r="D1247" s="318"/>
      <c r="E1247" s="318"/>
      <c r="F1247" s="318"/>
      <c r="G1247" s="318"/>
      <c r="H1247" s="318"/>
    </row>
    <row r="1248" spans="1:8" ht="31.5" customHeight="1">
      <c r="A1248" s="208"/>
      <c r="B1248" s="315" t="s">
        <v>481</v>
      </c>
      <c r="C1248" s="318"/>
      <c r="D1248" s="318"/>
      <c r="E1248" s="318"/>
      <c r="F1248" s="318"/>
      <c r="G1248" s="318"/>
      <c r="H1248" s="318"/>
    </row>
    <row r="1249" spans="1:8" ht="31.5" customHeight="1">
      <c r="A1249" s="208"/>
      <c r="B1249" s="315" t="s">
        <v>482</v>
      </c>
      <c r="C1249" s="318"/>
      <c r="D1249" s="318"/>
      <c r="E1249" s="318"/>
      <c r="F1249" s="318"/>
      <c r="G1249" s="318"/>
      <c r="H1249" s="318"/>
    </row>
    <row r="1250" spans="1:8" ht="12.75" customHeight="1">
      <c r="A1250" s="208"/>
      <c r="B1250" s="4"/>
      <c r="C1250" s="208"/>
      <c r="D1250" s="208"/>
      <c r="E1250" s="208"/>
      <c r="F1250" s="208"/>
      <c r="G1250" s="208"/>
      <c r="H1250" s="208"/>
    </row>
    <row r="1251" spans="1:8" ht="19.5" customHeight="1">
      <c r="A1251" s="353" t="s">
        <v>182</v>
      </c>
      <c r="B1251" s="353"/>
      <c r="C1251" s="353"/>
      <c r="D1251" s="353"/>
      <c r="E1251" s="353"/>
      <c r="F1251" s="353"/>
      <c r="G1251" s="353"/>
      <c r="H1251" s="353"/>
    </row>
    <row r="1252" spans="1:8" ht="19.5" customHeight="1">
      <c r="A1252" s="203"/>
      <c r="B1252" s="213"/>
      <c r="C1252" s="213"/>
      <c r="D1252" s="213"/>
      <c r="E1252" s="213"/>
      <c r="F1252" s="213"/>
      <c r="G1252" s="213"/>
      <c r="H1252" s="213"/>
    </row>
    <row r="1253" spans="1:8" s="284" customFormat="1" ht="31.5" customHeight="1">
      <c r="A1253" s="283"/>
      <c r="B1253" s="315" t="s">
        <v>15</v>
      </c>
      <c r="C1253" s="315"/>
      <c r="D1253" s="315"/>
      <c r="E1253" s="315"/>
      <c r="F1253" s="315"/>
      <c r="G1253" s="315"/>
      <c r="H1253" s="315"/>
    </row>
    <row r="1254" spans="1:8" ht="12.75" customHeight="1">
      <c r="A1254" s="203"/>
      <c r="B1254" s="213"/>
      <c r="C1254" s="213"/>
      <c r="D1254" s="213"/>
      <c r="E1254" s="213"/>
      <c r="F1254" s="213"/>
      <c r="G1254" s="213"/>
      <c r="H1254" s="213"/>
    </row>
    <row r="1255" spans="1:8" s="210" customFormat="1" ht="31.5" customHeight="1">
      <c r="A1255" s="218"/>
      <c r="B1255" s="315" t="s">
        <v>192</v>
      </c>
      <c r="C1255" s="315"/>
      <c r="D1255" s="315"/>
      <c r="E1255" s="315"/>
      <c r="F1255" s="315"/>
      <c r="G1255" s="315"/>
      <c r="H1255" s="315"/>
    </row>
    <row r="1256" spans="1:8" s="210" customFormat="1" ht="12.75" customHeight="1">
      <c r="A1256" s="218"/>
      <c r="B1256" s="4"/>
      <c r="C1256" s="4"/>
      <c r="D1256" s="4"/>
      <c r="E1256" s="4"/>
      <c r="F1256" s="4"/>
      <c r="G1256" s="4"/>
      <c r="H1256" s="4"/>
    </row>
    <row r="1257" spans="1:8" s="210" customFormat="1" ht="15.75" customHeight="1">
      <c r="A1257" s="218"/>
      <c r="B1257" s="315" t="s">
        <v>16</v>
      </c>
      <c r="C1257" s="315"/>
      <c r="D1257" s="315"/>
      <c r="E1257" s="315"/>
      <c r="F1257" s="315"/>
      <c r="G1257" s="315"/>
      <c r="H1257" s="315"/>
    </row>
    <row r="1258" spans="1:8" s="210" customFormat="1" ht="12.75" customHeight="1">
      <c r="A1258" s="218"/>
      <c r="B1258" s="217"/>
      <c r="C1258" s="217"/>
      <c r="D1258" s="217"/>
      <c r="E1258" s="217"/>
      <c r="F1258" s="217"/>
      <c r="G1258" s="217"/>
      <c r="H1258" s="217"/>
    </row>
    <row r="1259" spans="1:8" s="210" customFormat="1" ht="47.25" customHeight="1">
      <c r="A1259" s="218"/>
      <c r="B1259" s="315" t="s">
        <v>483</v>
      </c>
      <c r="C1259" s="315"/>
      <c r="D1259" s="315"/>
      <c r="E1259" s="315"/>
      <c r="F1259" s="315"/>
      <c r="G1259" s="315"/>
      <c r="H1259" s="315"/>
    </row>
    <row r="1260" spans="1:8" s="210" customFormat="1" ht="12.75" customHeight="1">
      <c r="A1260" s="218"/>
      <c r="B1260" s="217"/>
      <c r="C1260" s="217"/>
      <c r="D1260" s="217"/>
      <c r="E1260" s="217"/>
      <c r="F1260" s="217"/>
      <c r="G1260" s="217"/>
      <c r="H1260" s="217"/>
    </row>
    <row r="1261" spans="1:8" s="210" customFormat="1" ht="46.5" customHeight="1">
      <c r="A1261" s="218"/>
      <c r="B1261" s="315" t="s">
        <v>183</v>
      </c>
      <c r="C1261" s="315"/>
      <c r="D1261" s="315"/>
      <c r="E1261" s="315"/>
      <c r="F1261" s="315"/>
      <c r="G1261" s="315"/>
      <c r="H1261" s="315"/>
    </row>
    <row r="1262" spans="1:8" s="210" customFormat="1" ht="12.75" customHeight="1">
      <c r="A1262" s="218"/>
      <c r="B1262" s="217"/>
      <c r="C1262" s="217"/>
      <c r="D1262" s="217"/>
      <c r="E1262" s="217"/>
      <c r="F1262" s="217"/>
      <c r="G1262" s="217"/>
      <c r="H1262" s="217"/>
    </row>
    <row r="1263" spans="1:8" s="210" customFormat="1" ht="47.25" customHeight="1">
      <c r="A1263" s="218"/>
      <c r="B1263" s="315" t="s">
        <v>484</v>
      </c>
      <c r="C1263" s="315"/>
      <c r="D1263" s="315"/>
      <c r="E1263" s="315"/>
      <c r="F1263" s="315"/>
      <c r="G1263" s="315"/>
      <c r="H1263" s="315"/>
    </row>
    <row r="1264" spans="1:8" s="210" customFormat="1" ht="12.75" customHeight="1">
      <c r="A1264" s="218"/>
      <c r="B1264" s="4"/>
      <c r="C1264" s="4"/>
      <c r="D1264" s="4"/>
      <c r="E1264" s="4"/>
      <c r="F1264" s="4"/>
      <c r="G1264" s="4"/>
      <c r="H1264" s="4"/>
    </row>
    <row r="1265" spans="1:8" s="210" customFormat="1" ht="31.5" customHeight="1">
      <c r="A1265" s="218"/>
      <c r="B1265" s="315" t="s">
        <v>17</v>
      </c>
      <c r="C1265" s="315"/>
      <c r="D1265" s="315"/>
      <c r="E1265" s="315"/>
      <c r="F1265" s="315"/>
      <c r="G1265" s="315"/>
      <c r="H1265" s="315"/>
    </row>
    <row r="1266" spans="1:8" s="210" customFormat="1" ht="12.75" customHeight="1">
      <c r="A1266" s="218"/>
      <c r="B1266" s="217"/>
      <c r="C1266" s="217"/>
      <c r="D1266" s="217"/>
      <c r="E1266" s="217"/>
      <c r="F1266" s="217"/>
      <c r="G1266" s="217"/>
      <c r="H1266" s="217"/>
    </row>
    <row r="1267" spans="1:8" s="210" customFormat="1" ht="33" customHeight="1">
      <c r="A1267" s="218"/>
      <c r="B1267" s="315" t="s">
        <v>30</v>
      </c>
      <c r="C1267" s="315"/>
      <c r="D1267" s="315"/>
      <c r="E1267" s="315"/>
      <c r="F1267" s="315"/>
      <c r="G1267" s="315"/>
      <c r="H1267" s="315"/>
    </row>
    <row r="1268" spans="1:8" s="210" customFormat="1" ht="12.75" customHeight="1">
      <c r="A1268" s="218"/>
      <c r="B1268" s="217"/>
      <c r="C1268" s="217"/>
      <c r="D1268" s="217"/>
      <c r="E1268" s="217"/>
      <c r="F1268" s="217"/>
      <c r="G1268" s="217"/>
      <c r="H1268" s="217"/>
    </row>
    <row r="1269" spans="1:8" s="210" customFormat="1" ht="31.5" customHeight="1">
      <c r="A1269" s="218"/>
      <c r="B1269" s="315" t="s">
        <v>485</v>
      </c>
      <c r="C1269" s="318"/>
      <c r="D1269" s="318"/>
      <c r="E1269" s="318"/>
      <c r="F1269" s="318"/>
      <c r="G1269" s="318"/>
      <c r="H1269" s="318"/>
    </row>
    <row r="1270" spans="1:8" s="210" customFormat="1" ht="12.75" customHeight="1">
      <c r="A1270" s="218"/>
      <c r="B1270" s="4"/>
      <c r="C1270" s="208"/>
      <c r="D1270" s="208"/>
      <c r="E1270" s="208"/>
      <c r="F1270" s="208"/>
      <c r="G1270" s="208"/>
      <c r="H1270" s="208"/>
    </row>
    <row r="1271" spans="1:8" s="210" customFormat="1" ht="46.5" customHeight="1">
      <c r="A1271" s="218"/>
      <c r="B1271" s="315" t="s">
        <v>184</v>
      </c>
      <c r="C1271" s="315"/>
      <c r="D1271" s="315"/>
      <c r="E1271" s="315"/>
      <c r="F1271" s="315"/>
      <c r="G1271" s="315"/>
      <c r="H1271" s="315"/>
    </row>
    <row r="1272" spans="1:8" s="210" customFormat="1" ht="12.75" customHeight="1">
      <c r="A1272" s="218"/>
      <c r="B1272" s="4"/>
      <c r="C1272" s="4"/>
      <c r="D1272" s="4"/>
      <c r="E1272" s="4"/>
      <c r="F1272" s="4"/>
      <c r="G1272" s="4"/>
      <c r="H1272" s="4"/>
    </row>
    <row r="1273" spans="1:8" s="210" customFormat="1" ht="46.5" customHeight="1">
      <c r="A1273" s="218"/>
      <c r="B1273" s="315" t="s">
        <v>18</v>
      </c>
      <c r="C1273" s="315"/>
      <c r="D1273" s="315"/>
      <c r="E1273" s="315"/>
      <c r="F1273" s="315"/>
      <c r="G1273" s="315"/>
      <c r="H1273" s="315"/>
    </row>
    <row r="1274" spans="1:8" s="210" customFormat="1" ht="12.75" customHeight="1">
      <c r="A1274" s="218"/>
      <c r="B1274" s="4"/>
      <c r="C1274" s="4"/>
      <c r="D1274" s="4"/>
      <c r="E1274" s="4"/>
      <c r="F1274" s="4"/>
      <c r="G1274" s="4"/>
      <c r="H1274" s="4"/>
    </row>
    <row r="1275" spans="1:8" s="210" customFormat="1" ht="33" customHeight="1">
      <c r="A1275" s="218"/>
      <c r="B1275" s="315" t="s">
        <v>486</v>
      </c>
      <c r="C1275" s="315"/>
      <c r="D1275" s="315"/>
      <c r="E1275" s="315"/>
      <c r="F1275" s="315"/>
      <c r="G1275" s="315"/>
      <c r="H1275" s="315"/>
    </row>
    <row r="1276" spans="1:8" s="210" customFormat="1" ht="12.75" customHeight="1">
      <c r="A1276" s="218"/>
      <c r="B1276" s="4"/>
      <c r="C1276" s="4"/>
      <c r="D1276" s="4"/>
      <c r="E1276" s="4"/>
      <c r="F1276" s="4"/>
      <c r="G1276" s="4"/>
      <c r="H1276" s="4"/>
    </row>
    <row r="1277" spans="1:8" s="210" customFormat="1" ht="30" customHeight="1">
      <c r="A1277" s="218"/>
      <c r="B1277" s="315" t="s">
        <v>12</v>
      </c>
      <c r="C1277" s="315"/>
      <c r="D1277" s="315"/>
      <c r="E1277" s="315"/>
      <c r="F1277" s="315"/>
      <c r="G1277" s="315"/>
      <c r="H1277" s="315"/>
    </row>
    <row r="1278" spans="1:8" s="210" customFormat="1" ht="12.75" customHeight="1">
      <c r="A1278" s="218"/>
      <c r="B1278" s="4"/>
      <c r="C1278" s="4"/>
      <c r="D1278" s="4"/>
      <c r="E1278" s="4"/>
      <c r="F1278" s="4"/>
      <c r="G1278" s="4"/>
      <c r="H1278" s="4"/>
    </row>
    <row r="1279" spans="1:8" s="210" customFormat="1" ht="12.75" customHeight="1">
      <c r="A1279" s="218"/>
      <c r="B1279" s="4"/>
      <c r="C1279" s="4"/>
      <c r="D1279" s="4"/>
      <c r="E1279" s="4"/>
      <c r="F1279" s="4"/>
      <c r="G1279" s="4"/>
      <c r="H1279" s="4"/>
    </row>
    <row r="1280" spans="1:8" s="210" customFormat="1" ht="46.5" customHeight="1">
      <c r="A1280" s="218"/>
      <c r="B1280" s="315" t="s">
        <v>13</v>
      </c>
      <c r="C1280" s="315"/>
      <c r="D1280" s="315"/>
      <c r="E1280" s="315"/>
      <c r="F1280" s="315"/>
      <c r="G1280" s="315"/>
      <c r="H1280" s="315"/>
    </row>
    <row r="1281" spans="1:8" s="210" customFormat="1" ht="12.75" customHeight="1">
      <c r="A1281" s="218"/>
      <c r="B1281" s="4"/>
      <c r="C1281" s="4"/>
      <c r="D1281" s="4"/>
      <c r="E1281" s="4"/>
      <c r="F1281" s="4"/>
      <c r="G1281" s="4"/>
      <c r="H1281" s="4"/>
    </row>
    <row r="1282" spans="1:8" s="210" customFormat="1" ht="32.25" customHeight="1">
      <c r="A1282" s="218"/>
      <c r="B1282" s="315" t="s">
        <v>14</v>
      </c>
      <c r="C1282" s="315"/>
      <c r="D1282" s="315"/>
      <c r="E1282" s="315"/>
      <c r="F1282" s="315"/>
      <c r="G1282" s="315"/>
      <c r="H1282" s="315"/>
    </row>
    <row r="1283" spans="1:8" s="210" customFormat="1" ht="12.75" customHeight="1">
      <c r="A1283" s="218"/>
      <c r="B1283" s="4"/>
      <c r="C1283" s="4"/>
      <c r="D1283" s="4"/>
      <c r="E1283" s="4"/>
      <c r="F1283" s="4"/>
      <c r="G1283" s="4"/>
      <c r="H1283" s="4"/>
    </row>
    <row r="1284" spans="1:8" s="210" customFormat="1" ht="30.75" customHeight="1">
      <c r="A1284" s="218"/>
      <c r="B1284" s="315" t="s">
        <v>185</v>
      </c>
      <c r="C1284" s="315"/>
      <c r="D1284" s="315"/>
      <c r="E1284" s="315"/>
      <c r="F1284" s="315"/>
      <c r="G1284" s="315"/>
      <c r="H1284" s="315"/>
    </row>
    <row r="1285" spans="1:8" s="210" customFormat="1" ht="12.75" customHeight="1">
      <c r="A1285" s="218"/>
      <c r="B1285" s="4"/>
      <c r="C1285" s="4"/>
      <c r="D1285" s="4"/>
      <c r="E1285" s="4"/>
      <c r="F1285" s="4"/>
      <c r="G1285" s="4"/>
      <c r="H1285" s="4"/>
    </row>
    <row r="1286" spans="1:8" s="210" customFormat="1" ht="31.5" customHeight="1">
      <c r="A1286" s="4"/>
      <c r="B1286" s="315" t="s">
        <v>19</v>
      </c>
      <c r="C1286" s="315"/>
      <c r="D1286" s="315"/>
      <c r="E1286" s="315"/>
      <c r="F1286" s="315"/>
      <c r="G1286" s="315"/>
      <c r="H1286" s="315"/>
    </row>
    <row r="1287" spans="1:8" s="210" customFormat="1" ht="12.75" customHeight="1">
      <c r="A1287" s="4"/>
      <c r="B1287" s="4"/>
      <c r="C1287" s="4"/>
      <c r="D1287" s="4"/>
      <c r="E1287" s="4"/>
      <c r="F1287" s="4"/>
      <c r="G1287" s="4"/>
      <c r="H1287" s="4"/>
    </row>
    <row r="1288" spans="1:8" s="210" customFormat="1" ht="12.75" customHeight="1">
      <c r="A1288" s="4"/>
      <c r="B1288" s="4"/>
      <c r="C1288" s="4"/>
      <c r="D1288" s="4"/>
      <c r="E1288" s="4"/>
      <c r="F1288" s="4"/>
      <c r="G1288" s="4"/>
      <c r="H1288" s="4"/>
    </row>
    <row r="1289" spans="1:8" s="210" customFormat="1" ht="38.25" customHeight="1">
      <c r="A1289" s="353" t="s">
        <v>10</v>
      </c>
      <c r="B1289" s="353"/>
      <c r="C1289" s="353"/>
      <c r="D1289" s="353"/>
      <c r="E1289" s="353"/>
      <c r="F1289" s="353"/>
      <c r="G1289" s="353"/>
      <c r="H1289" s="353"/>
    </row>
    <row r="1290" spans="1:8" s="210" customFormat="1" ht="12.75" customHeight="1">
      <c r="A1290" s="4"/>
      <c r="B1290" s="4"/>
      <c r="C1290" s="4"/>
      <c r="D1290" s="4"/>
      <c r="E1290" s="4"/>
      <c r="F1290" s="4"/>
      <c r="G1290" s="4"/>
      <c r="H1290" s="4"/>
    </row>
    <row r="1291" spans="1:8" s="210" customFormat="1" ht="16.5" customHeight="1">
      <c r="A1291" s="4"/>
      <c r="B1291" s="316" t="s">
        <v>186</v>
      </c>
      <c r="C1291" s="316"/>
      <c r="D1291" s="316"/>
      <c r="E1291" s="316"/>
      <c r="F1291" s="316"/>
      <c r="G1291" s="316"/>
      <c r="H1291" s="316"/>
    </row>
    <row r="1292" spans="1:8" s="210" customFormat="1" ht="12.75" customHeight="1">
      <c r="A1292" s="4"/>
      <c r="B1292" s="4"/>
      <c r="C1292" s="4"/>
      <c r="D1292" s="4"/>
      <c r="E1292" s="4"/>
      <c r="F1292" s="4"/>
      <c r="G1292" s="4"/>
      <c r="H1292" s="4"/>
    </row>
    <row r="1293" spans="1:8" s="210" customFormat="1" ht="17.25" customHeight="1">
      <c r="A1293" s="4"/>
      <c r="B1293" s="315" t="s">
        <v>187</v>
      </c>
      <c r="C1293" s="315"/>
      <c r="D1293" s="315"/>
      <c r="E1293" s="315"/>
      <c r="F1293" s="315"/>
      <c r="G1293" s="315"/>
      <c r="H1293" s="315"/>
    </row>
    <row r="1294" spans="1:8" s="210" customFormat="1" ht="12.75" customHeight="1">
      <c r="A1294" s="4"/>
      <c r="B1294" s="4"/>
      <c r="C1294" s="4"/>
      <c r="D1294" s="4"/>
      <c r="E1294" s="4"/>
      <c r="F1294" s="4"/>
      <c r="G1294" s="4"/>
      <c r="H1294" s="4"/>
    </row>
    <row r="1295" spans="1:8" s="210" customFormat="1" ht="111.75" customHeight="1">
      <c r="A1295" s="4"/>
      <c r="B1295" s="315" t="s">
        <v>256</v>
      </c>
      <c r="C1295" s="315"/>
      <c r="D1295" s="315"/>
      <c r="E1295" s="315"/>
      <c r="F1295" s="315"/>
      <c r="G1295" s="315"/>
      <c r="H1295" s="315"/>
    </row>
    <row r="1296" spans="1:8" s="210" customFormat="1" ht="12.75" customHeight="1">
      <c r="A1296" s="4"/>
      <c r="B1296" s="4"/>
      <c r="C1296" s="4"/>
      <c r="D1296" s="4"/>
      <c r="E1296" s="4"/>
      <c r="F1296" s="4"/>
      <c r="G1296" s="4"/>
      <c r="H1296" s="4"/>
    </row>
    <row r="1297" spans="1:8" s="210" customFormat="1" ht="63" customHeight="1">
      <c r="A1297" s="4"/>
      <c r="B1297" s="315" t="s">
        <v>20</v>
      </c>
      <c r="C1297" s="315"/>
      <c r="D1297" s="315"/>
      <c r="E1297" s="315"/>
      <c r="F1297" s="315"/>
      <c r="G1297" s="315"/>
      <c r="H1297" s="315"/>
    </row>
    <row r="1298" s="311" customFormat="1" ht="12.75" customHeight="1">
      <c r="A1298" s="315"/>
    </row>
    <row r="1299" spans="1:8" s="210" customFormat="1" ht="17.25" customHeight="1">
      <c r="A1299" s="4"/>
      <c r="B1299" s="316" t="s">
        <v>21</v>
      </c>
      <c r="C1299" s="315"/>
      <c r="D1299" s="315"/>
      <c r="E1299" s="315"/>
      <c r="F1299" s="315"/>
      <c r="G1299" s="315"/>
      <c r="H1299" s="315"/>
    </row>
    <row r="1300" spans="1:8" s="210" customFormat="1" ht="12.75" customHeight="1">
      <c r="A1300" s="4"/>
      <c r="B1300" s="214"/>
      <c r="C1300" s="4"/>
      <c r="D1300" s="4"/>
      <c r="E1300" s="4"/>
      <c r="F1300" s="4"/>
      <c r="G1300" s="4"/>
      <c r="H1300" s="4"/>
    </row>
    <row r="1301" spans="1:8" s="210" customFormat="1" ht="63" customHeight="1">
      <c r="A1301" s="4"/>
      <c r="B1301" s="315" t="s">
        <v>257</v>
      </c>
      <c r="C1301" s="318"/>
      <c r="D1301" s="318"/>
      <c r="E1301" s="318"/>
      <c r="F1301" s="318"/>
      <c r="G1301" s="318"/>
      <c r="H1301" s="318"/>
    </row>
    <row r="1302" spans="1:8" s="210" customFormat="1" ht="12.75" customHeight="1">
      <c r="A1302" s="4"/>
      <c r="B1302" s="214"/>
      <c r="C1302" s="4"/>
      <c r="D1302" s="4"/>
      <c r="E1302" s="4"/>
      <c r="F1302" s="4"/>
      <c r="G1302" s="4"/>
      <c r="H1302" s="4"/>
    </row>
    <row r="1303" spans="1:8" s="210" customFormat="1" ht="94.5" customHeight="1">
      <c r="A1303" s="4"/>
      <c r="B1303" s="315" t="s">
        <v>258</v>
      </c>
      <c r="C1303" s="291"/>
      <c r="D1303" s="291"/>
      <c r="E1303" s="291"/>
      <c r="F1303" s="291"/>
      <c r="G1303" s="291"/>
      <c r="H1303" s="291"/>
    </row>
    <row r="1304" spans="1:8" s="210" customFormat="1" ht="12.75" customHeight="1">
      <c r="A1304" s="4"/>
      <c r="B1304" s="214"/>
      <c r="C1304" s="4"/>
      <c r="D1304" s="4"/>
      <c r="E1304" s="4"/>
      <c r="F1304" s="4"/>
      <c r="G1304" s="4"/>
      <c r="H1304" s="4"/>
    </row>
    <row r="1305" spans="1:8" s="210" customFormat="1" ht="17.25" customHeight="1">
      <c r="A1305" s="4"/>
      <c r="B1305" s="315" t="s">
        <v>22</v>
      </c>
      <c r="C1305" s="318"/>
      <c r="D1305" s="318"/>
      <c r="E1305" s="318"/>
      <c r="F1305" s="318"/>
      <c r="G1305" s="318"/>
      <c r="H1305" s="318"/>
    </row>
    <row r="1306" spans="1:8" s="210" customFormat="1" ht="12.75" customHeight="1">
      <c r="A1306" s="4"/>
      <c r="B1306" s="4"/>
      <c r="C1306" s="208"/>
      <c r="D1306" s="208"/>
      <c r="E1306" s="208"/>
      <c r="F1306" s="208"/>
      <c r="G1306" s="208"/>
      <c r="H1306" s="208"/>
    </row>
    <row r="1307" spans="1:8" s="210" customFormat="1" ht="63" customHeight="1">
      <c r="A1307" s="4"/>
      <c r="B1307" s="315" t="s">
        <v>193</v>
      </c>
      <c r="C1307" s="318"/>
      <c r="D1307" s="318"/>
      <c r="E1307" s="318"/>
      <c r="F1307" s="318"/>
      <c r="G1307" s="318"/>
      <c r="H1307" s="318"/>
    </row>
    <row r="1308" spans="1:8" s="210" customFormat="1" ht="12.75" customHeight="1">
      <c r="A1308" s="4"/>
      <c r="B1308" s="4"/>
      <c r="C1308" s="208"/>
      <c r="D1308" s="208"/>
      <c r="E1308" s="208"/>
      <c r="F1308" s="208"/>
      <c r="G1308" s="208"/>
      <c r="H1308" s="208"/>
    </row>
    <row r="1309" spans="1:8" s="210" customFormat="1" ht="32.25" customHeight="1">
      <c r="A1309" s="4"/>
      <c r="B1309" s="315" t="s">
        <v>0</v>
      </c>
      <c r="C1309" s="318"/>
      <c r="D1309" s="318"/>
      <c r="E1309" s="318"/>
      <c r="F1309" s="318"/>
      <c r="G1309" s="318"/>
      <c r="H1309" s="318"/>
    </row>
    <row r="1310" spans="1:8" s="210" customFormat="1" ht="12.75" customHeight="1">
      <c r="A1310" s="4"/>
      <c r="B1310" s="4"/>
      <c r="C1310" s="208"/>
      <c r="D1310" s="208"/>
      <c r="E1310" s="208"/>
      <c r="F1310" s="208"/>
      <c r="G1310" s="208"/>
      <c r="H1310" s="208"/>
    </row>
    <row r="1311" spans="1:8" s="210" customFormat="1" ht="48" customHeight="1">
      <c r="A1311" s="4"/>
      <c r="B1311" s="315" t="s">
        <v>1</v>
      </c>
      <c r="C1311" s="318"/>
      <c r="D1311" s="318"/>
      <c r="E1311" s="318"/>
      <c r="F1311" s="318"/>
      <c r="G1311" s="318"/>
      <c r="H1311" s="318"/>
    </row>
    <row r="1312" spans="1:8" s="210" customFormat="1" ht="12.75" customHeight="1">
      <c r="A1312" s="4"/>
      <c r="B1312" s="4"/>
      <c r="C1312" s="208"/>
      <c r="D1312" s="208"/>
      <c r="E1312" s="208"/>
      <c r="F1312" s="208"/>
      <c r="G1312" s="208"/>
      <c r="H1312" s="208"/>
    </row>
    <row r="1313" spans="1:8" s="210" customFormat="1" ht="30.75" customHeight="1">
      <c r="A1313" s="4"/>
      <c r="B1313" s="315" t="s">
        <v>23</v>
      </c>
      <c r="C1313" s="318"/>
      <c r="D1313" s="318"/>
      <c r="E1313" s="318"/>
      <c r="F1313" s="318"/>
      <c r="G1313" s="318"/>
      <c r="H1313" s="318"/>
    </row>
    <row r="1314" spans="1:8" s="210" customFormat="1" ht="12.75" customHeight="1">
      <c r="A1314" s="4"/>
      <c r="B1314" s="4"/>
      <c r="C1314" s="208"/>
      <c r="D1314" s="208"/>
      <c r="E1314" s="208"/>
      <c r="F1314" s="208"/>
      <c r="G1314" s="208"/>
      <c r="H1314" s="208"/>
    </row>
    <row r="1315" spans="1:8" s="210" customFormat="1" ht="102.75" customHeight="1">
      <c r="A1315" s="4"/>
      <c r="B1315" s="315" t="s">
        <v>2</v>
      </c>
      <c r="C1315" s="318"/>
      <c r="D1315" s="318"/>
      <c r="E1315" s="318"/>
      <c r="F1315" s="318"/>
      <c r="G1315" s="318"/>
      <c r="H1315" s="318"/>
    </row>
    <row r="1316" spans="1:8" s="210" customFormat="1" ht="12.75" customHeight="1">
      <c r="A1316" s="4"/>
      <c r="B1316" s="4"/>
      <c r="C1316" s="208"/>
      <c r="D1316" s="208"/>
      <c r="E1316" s="208"/>
      <c r="F1316" s="208"/>
      <c r="G1316" s="208"/>
      <c r="H1316" s="208"/>
    </row>
    <row r="1317" spans="1:8" s="210" customFormat="1" ht="15.75" customHeight="1">
      <c r="A1317" s="4"/>
      <c r="B1317" s="316" t="s">
        <v>24</v>
      </c>
      <c r="C1317" s="318"/>
      <c r="D1317" s="318"/>
      <c r="E1317" s="318"/>
      <c r="F1317" s="318"/>
      <c r="G1317" s="318"/>
      <c r="H1317" s="318"/>
    </row>
    <row r="1318" spans="1:8" s="210" customFormat="1" ht="12.75" customHeight="1">
      <c r="A1318" s="4"/>
      <c r="B1318" s="4"/>
      <c r="C1318" s="208"/>
      <c r="D1318" s="208"/>
      <c r="E1318" s="208"/>
      <c r="F1318" s="208"/>
      <c r="G1318" s="208"/>
      <c r="H1318" s="208"/>
    </row>
    <row r="1319" spans="1:8" s="210" customFormat="1" ht="147" customHeight="1">
      <c r="A1319" s="4"/>
      <c r="B1319" s="315" t="s">
        <v>3</v>
      </c>
      <c r="C1319" s="318"/>
      <c r="D1319" s="318"/>
      <c r="E1319" s="318"/>
      <c r="F1319" s="318"/>
      <c r="G1319" s="318"/>
      <c r="H1319" s="318"/>
    </row>
    <row r="1320" spans="1:8" s="210" customFormat="1" ht="12.75" customHeight="1">
      <c r="A1320" s="4"/>
      <c r="B1320" s="4"/>
      <c r="C1320" s="208"/>
      <c r="D1320" s="208"/>
      <c r="E1320" s="208"/>
      <c r="F1320" s="208"/>
      <c r="G1320" s="208"/>
      <c r="H1320" s="208"/>
    </row>
    <row r="1321" spans="1:8" s="210" customFormat="1" ht="48" customHeight="1">
      <c r="A1321" s="4"/>
      <c r="B1321" s="315" t="s">
        <v>300</v>
      </c>
      <c r="C1321" s="315"/>
      <c r="D1321" s="315"/>
      <c r="E1321" s="315"/>
      <c r="F1321" s="315"/>
      <c r="G1321" s="315"/>
      <c r="H1321" s="315"/>
    </row>
    <row r="1322" spans="1:8" s="210" customFormat="1" ht="12.75" customHeight="1">
      <c r="A1322" s="4"/>
      <c r="B1322" s="4"/>
      <c r="C1322" s="4"/>
      <c r="D1322" s="4"/>
      <c r="E1322" s="4"/>
      <c r="F1322" s="4"/>
      <c r="G1322" s="4"/>
      <c r="H1322" s="4"/>
    </row>
    <row r="1323" spans="1:8" s="210" customFormat="1" ht="64.5" customHeight="1">
      <c r="A1323" s="4"/>
      <c r="B1323" s="315" t="s">
        <v>25</v>
      </c>
      <c r="C1323" s="315"/>
      <c r="D1323" s="315"/>
      <c r="E1323" s="315"/>
      <c r="F1323" s="315"/>
      <c r="G1323" s="315"/>
      <c r="H1323" s="315"/>
    </row>
    <row r="1324" spans="1:8" s="210" customFormat="1" ht="12.75" customHeight="1">
      <c r="A1324" s="4"/>
      <c r="B1324" s="4"/>
      <c r="C1324" s="4"/>
      <c r="D1324" s="4"/>
      <c r="E1324" s="4"/>
      <c r="F1324" s="4"/>
      <c r="G1324" s="4"/>
      <c r="H1324" s="4"/>
    </row>
    <row r="1325" spans="1:8" s="210" customFormat="1" ht="48" customHeight="1">
      <c r="A1325" s="4"/>
      <c r="B1325" s="315" t="s">
        <v>26</v>
      </c>
      <c r="C1325" s="315"/>
      <c r="D1325" s="315"/>
      <c r="E1325" s="315"/>
      <c r="F1325" s="315"/>
      <c r="G1325" s="315"/>
      <c r="H1325" s="315"/>
    </row>
    <row r="1326" spans="1:8" s="210" customFormat="1" ht="12.75" customHeight="1">
      <c r="A1326" s="4"/>
      <c r="B1326" s="4"/>
      <c r="C1326" s="4"/>
      <c r="D1326" s="4"/>
      <c r="E1326" s="4"/>
      <c r="F1326" s="4"/>
      <c r="G1326" s="4"/>
      <c r="H1326" s="4"/>
    </row>
    <row r="1327" spans="1:8" s="210" customFormat="1" ht="63" customHeight="1">
      <c r="A1327" s="4"/>
      <c r="B1327" s="315" t="s">
        <v>4</v>
      </c>
      <c r="C1327" s="315"/>
      <c r="D1327" s="315"/>
      <c r="E1327" s="315"/>
      <c r="F1327" s="315"/>
      <c r="G1327" s="315"/>
      <c r="H1327" s="315"/>
    </row>
    <row r="1328" spans="1:8" s="210" customFormat="1" ht="12.75" customHeight="1">
      <c r="A1328" s="4"/>
      <c r="B1328" s="4"/>
      <c r="C1328" s="4"/>
      <c r="D1328" s="4"/>
      <c r="E1328" s="4"/>
      <c r="F1328" s="4"/>
      <c r="G1328" s="4"/>
      <c r="H1328" s="4"/>
    </row>
    <row r="1329" spans="1:8" s="210" customFormat="1" ht="15.75" customHeight="1">
      <c r="A1329" s="4"/>
      <c r="B1329" s="4"/>
      <c r="C1329" s="4"/>
      <c r="D1329" s="4"/>
      <c r="E1329" s="4"/>
      <c r="F1329" s="4"/>
      <c r="G1329" s="4"/>
      <c r="H1329" s="4"/>
    </row>
    <row r="1330" spans="1:8" s="210" customFormat="1" ht="15.75" customHeight="1">
      <c r="A1330" s="4"/>
      <c r="B1330" s="315" t="s">
        <v>5</v>
      </c>
      <c r="C1330" s="315"/>
      <c r="D1330" s="315"/>
      <c r="E1330" s="315"/>
      <c r="F1330" s="315"/>
      <c r="G1330" s="315"/>
      <c r="H1330" s="315"/>
    </row>
    <row r="1331" spans="1:8" s="210" customFormat="1" ht="12.75" customHeight="1">
      <c r="A1331" s="4"/>
      <c r="B1331" s="4"/>
      <c r="C1331" s="4"/>
      <c r="D1331" s="4"/>
      <c r="E1331" s="4"/>
      <c r="F1331" s="4"/>
      <c r="G1331" s="4"/>
      <c r="H1331" s="4"/>
    </row>
    <row r="1332" spans="1:8" s="210" customFormat="1" ht="31.5" customHeight="1">
      <c r="A1332" s="4"/>
      <c r="B1332" s="315" t="s">
        <v>6</v>
      </c>
      <c r="C1332" s="315"/>
      <c r="D1332" s="315"/>
      <c r="E1332" s="315"/>
      <c r="F1332" s="315"/>
      <c r="G1332" s="315"/>
      <c r="H1332" s="315"/>
    </row>
    <row r="1333" spans="1:8" s="210" customFormat="1" ht="12.75" customHeight="1">
      <c r="A1333" s="4"/>
      <c r="B1333" s="4"/>
      <c r="C1333" s="4"/>
      <c r="D1333" s="4"/>
      <c r="E1333" s="4"/>
      <c r="F1333" s="4"/>
      <c r="G1333" s="4"/>
      <c r="H1333" s="4"/>
    </row>
    <row r="1335" spans="1:8" ht="74.25" customHeight="1">
      <c r="A1335" s="353" t="s">
        <v>11</v>
      </c>
      <c r="B1335" s="353"/>
      <c r="C1335" s="353"/>
      <c r="D1335" s="353"/>
      <c r="E1335" s="353"/>
      <c r="F1335" s="353"/>
      <c r="G1335" s="353"/>
      <c r="H1335" s="353"/>
    </row>
    <row r="1337" spans="2:8" ht="29.25" customHeight="1">
      <c r="B1337" s="309" t="s">
        <v>287</v>
      </c>
      <c r="C1337" s="311"/>
      <c r="D1337" s="311"/>
      <c r="E1337" s="311"/>
      <c r="F1337" s="311"/>
      <c r="G1337" s="311"/>
      <c r="H1337" s="311"/>
    </row>
    <row r="1338" spans="2:8" ht="12.75" customHeight="1">
      <c r="B1338" s="222"/>
      <c r="C1338" s="205"/>
      <c r="D1338" s="205"/>
      <c r="E1338" s="205"/>
      <c r="F1338" s="205"/>
      <c r="G1338" s="205"/>
      <c r="H1338" s="205"/>
    </row>
    <row r="1339" spans="2:8" ht="29.25" customHeight="1">
      <c r="B1339" s="237" t="s">
        <v>194</v>
      </c>
      <c r="C1339" s="205"/>
      <c r="D1339" s="205"/>
      <c r="E1339" s="205"/>
      <c r="F1339" s="205"/>
      <c r="G1339" s="205"/>
      <c r="H1339" s="205"/>
    </row>
    <row r="1340" spans="2:8" ht="12.75" customHeight="1">
      <c r="B1340" s="237"/>
      <c r="C1340" s="205"/>
      <c r="D1340" s="205"/>
      <c r="E1340" s="205"/>
      <c r="F1340" s="205"/>
      <c r="G1340" s="205"/>
      <c r="H1340" s="205"/>
    </row>
    <row r="1341" s="210" customFormat="1" ht="12.75" customHeight="1">
      <c r="B1341" s="223" t="s">
        <v>315</v>
      </c>
    </row>
    <row r="1342" spans="2:8" s="210" customFormat="1" ht="147.75" customHeight="1">
      <c r="B1342" s="317" t="s">
        <v>7</v>
      </c>
      <c r="C1342" s="317"/>
      <c r="D1342" s="317"/>
      <c r="E1342" s="317"/>
      <c r="F1342" s="317"/>
      <c r="G1342" s="317"/>
      <c r="H1342" s="317"/>
    </row>
    <row r="1343" spans="2:8" s="210" customFormat="1" ht="159" customHeight="1">
      <c r="B1343" s="317" t="s">
        <v>299</v>
      </c>
      <c r="C1343" s="317"/>
      <c r="D1343" s="317"/>
      <c r="E1343" s="317"/>
      <c r="F1343" s="317"/>
      <c r="G1343" s="317"/>
      <c r="H1343" s="317"/>
    </row>
    <row r="1344" spans="2:8" s="210" customFormat="1" ht="15.75" customHeight="1">
      <c r="B1344" s="220"/>
      <c r="C1344" s="220"/>
      <c r="D1344" s="220"/>
      <c r="E1344" s="220"/>
      <c r="F1344" s="220"/>
      <c r="G1344" s="220"/>
      <c r="H1344" s="220"/>
    </row>
    <row r="1345" spans="2:8" s="210" customFormat="1" ht="16.5" customHeight="1">
      <c r="B1345" s="323" t="s">
        <v>195</v>
      </c>
      <c r="C1345" s="324"/>
      <c r="D1345" s="324"/>
      <c r="E1345" s="324"/>
      <c r="F1345" s="324"/>
      <c r="G1345" s="324"/>
      <c r="H1345" s="324"/>
    </row>
    <row r="1346" spans="2:8" s="210" customFormat="1" ht="16.5" customHeight="1">
      <c r="B1346" s="238"/>
      <c r="C1346" s="239"/>
      <c r="D1346" s="239"/>
      <c r="E1346" s="239"/>
      <c r="F1346" s="239"/>
      <c r="G1346" s="239"/>
      <c r="H1346" s="239"/>
    </row>
    <row r="1347" s="210" customFormat="1" ht="12.75" customHeight="1">
      <c r="B1347" s="223" t="s">
        <v>457</v>
      </c>
    </row>
    <row r="1348" spans="2:8" s="210" customFormat="1" ht="126" customHeight="1">
      <c r="B1348" s="317" t="s">
        <v>458</v>
      </c>
      <c r="C1348" s="317"/>
      <c r="D1348" s="317"/>
      <c r="E1348" s="317"/>
      <c r="F1348" s="317"/>
      <c r="G1348" s="317"/>
      <c r="H1348" s="317"/>
    </row>
    <row r="1349" spans="2:8" s="210" customFormat="1" ht="12.75" customHeight="1">
      <c r="B1349" s="320"/>
      <c r="C1349" s="318"/>
      <c r="D1349" s="318"/>
      <c r="E1349" s="318"/>
      <c r="F1349" s="318"/>
      <c r="G1349" s="318"/>
      <c r="H1349" s="318"/>
    </row>
    <row r="1350" spans="2:8" s="210" customFormat="1" ht="32.25" customHeight="1">
      <c r="B1350" s="317" t="s">
        <v>459</v>
      </c>
      <c r="C1350" s="317"/>
      <c r="D1350" s="317"/>
      <c r="E1350" s="317"/>
      <c r="F1350" s="317"/>
      <c r="G1350" s="317"/>
      <c r="H1350" s="317"/>
    </row>
    <row r="1351" spans="2:8" s="210" customFormat="1" ht="12.75" customHeight="1">
      <c r="B1351" s="220"/>
      <c r="C1351" s="220"/>
      <c r="D1351" s="220"/>
      <c r="E1351" s="220"/>
      <c r="F1351" s="220"/>
      <c r="G1351" s="220"/>
      <c r="H1351" s="220"/>
    </row>
    <row r="1352" s="210" customFormat="1" ht="12.75" customHeight="1">
      <c r="B1352" s="223" t="s">
        <v>8</v>
      </c>
    </row>
    <row r="1353" spans="2:8" s="210" customFormat="1" ht="82.5" customHeight="1">
      <c r="B1353" s="317" t="s">
        <v>9</v>
      </c>
      <c r="C1353" s="317"/>
      <c r="D1353" s="317"/>
      <c r="E1353" s="317"/>
      <c r="F1353" s="317"/>
      <c r="G1353" s="317"/>
      <c r="H1353" s="317"/>
    </row>
    <row r="1354" spans="2:8" s="210" customFormat="1" ht="12.75" customHeight="1">
      <c r="B1354" s="220"/>
      <c r="C1354" s="220"/>
      <c r="D1354" s="220"/>
      <c r="E1354" s="220"/>
      <c r="F1354" s="220"/>
      <c r="G1354" s="220"/>
      <c r="H1354" s="220"/>
    </row>
    <row r="1355" s="210" customFormat="1" ht="15" customHeight="1">
      <c r="B1355" s="223" t="s">
        <v>196</v>
      </c>
    </row>
    <row r="1356" spans="2:8" s="210" customFormat="1" ht="93.75" customHeight="1">
      <c r="B1356" s="317" t="s">
        <v>292</v>
      </c>
      <c r="C1356" s="317"/>
      <c r="D1356" s="317"/>
      <c r="E1356" s="317"/>
      <c r="F1356" s="317"/>
      <c r="G1356" s="317"/>
      <c r="H1356" s="317"/>
    </row>
    <row r="1357" spans="2:8" s="210" customFormat="1" ht="12.75" customHeight="1">
      <c r="B1357" s="220"/>
      <c r="C1357" s="220"/>
      <c r="D1357" s="220"/>
      <c r="E1357" s="220"/>
      <c r="F1357" s="220"/>
      <c r="G1357" s="220"/>
      <c r="H1357" s="220"/>
    </row>
    <row r="1358" s="210" customFormat="1" ht="16.5" customHeight="1">
      <c r="B1358" s="223" t="s">
        <v>456</v>
      </c>
    </row>
    <row r="1359" spans="2:8" s="210" customFormat="1" ht="50.25" customHeight="1">
      <c r="B1359" s="317" t="s">
        <v>293</v>
      </c>
      <c r="C1359" s="317"/>
      <c r="D1359" s="317"/>
      <c r="E1359" s="317"/>
      <c r="F1359" s="317"/>
      <c r="G1359" s="317"/>
      <c r="H1359" s="317"/>
    </row>
    <row r="1360" spans="2:8" s="210" customFormat="1" ht="12.75" customHeight="1">
      <c r="B1360" s="220"/>
      <c r="C1360" s="220"/>
      <c r="D1360" s="220"/>
      <c r="E1360" s="220"/>
      <c r="F1360" s="220"/>
      <c r="G1360" s="220"/>
      <c r="H1360" s="220"/>
    </row>
    <row r="1361" spans="2:8" s="210" customFormat="1" ht="17.25" customHeight="1">
      <c r="B1361" s="319" t="s">
        <v>473</v>
      </c>
      <c r="C1361" s="319"/>
      <c r="D1361" s="319"/>
      <c r="E1361" s="319"/>
      <c r="F1361" s="319"/>
      <c r="G1361" s="319"/>
      <c r="H1361" s="319"/>
    </row>
    <row r="1362" spans="2:8" s="210" customFormat="1" ht="12.75" customHeight="1">
      <c r="B1362" s="238"/>
      <c r="C1362" s="238"/>
      <c r="D1362" s="238"/>
      <c r="E1362" s="238"/>
      <c r="F1362" s="238"/>
      <c r="G1362" s="238"/>
      <c r="H1362" s="238"/>
    </row>
    <row r="1363" ht="12.75" customHeight="1">
      <c r="B1363" s="223" t="s">
        <v>460</v>
      </c>
    </row>
    <row r="1364" spans="2:8" s="210" customFormat="1" ht="110.25" customHeight="1">
      <c r="B1364" s="317" t="s">
        <v>294</v>
      </c>
      <c r="C1364" s="317"/>
      <c r="D1364" s="317"/>
      <c r="E1364" s="317"/>
      <c r="F1364" s="317"/>
      <c r="G1364" s="317"/>
      <c r="H1364" s="317"/>
    </row>
    <row r="1365" s="210" customFormat="1" ht="12.75" customHeight="1"/>
    <row r="1366" ht="15.75">
      <c r="B1366" s="223" t="s">
        <v>27</v>
      </c>
    </row>
    <row r="1367" spans="2:8" ht="128.25" customHeight="1">
      <c r="B1367" s="317" t="s">
        <v>295</v>
      </c>
      <c r="C1367" s="325"/>
      <c r="D1367" s="325"/>
      <c r="E1367" s="325"/>
      <c r="F1367" s="325"/>
      <c r="G1367" s="325"/>
      <c r="H1367" s="325"/>
    </row>
    <row r="1368" spans="2:8" ht="80.25" customHeight="1">
      <c r="B1368" s="317" t="s">
        <v>296</v>
      </c>
      <c r="C1368" s="317"/>
      <c r="D1368" s="317"/>
      <c r="E1368" s="317"/>
      <c r="F1368" s="317"/>
      <c r="G1368" s="317"/>
      <c r="H1368" s="317"/>
    </row>
    <row r="1369" spans="2:8" ht="12.75" customHeight="1">
      <c r="B1369" s="220"/>
      <c r="C1369" s="220"/>
      <c r="D1369" s="220"/>
      <c r="E1369" s="220"/>
      <c r="F1369" s="220"/>
      <c r="G1369" s="220"/>
      <c r="H1369" s="220"/>
    </row>
    <row r="1370" s="210" customFormat="1" ht="12.75" customHeight="1">
      <c r="B1370" s="223" t="s">
        <v>169</v>
      </c>
    </row>
    <row r="1371" spans="2:8" s="210" customFormat="1" ht="111" customHeight="1">
      <c r="B1371" s="317" t="s">
        <v>58</v>
      </c>
      <c r="C1371" s="317"/>
      <c r="D1371" s="317"/>
      <c r="E1371" s="317"/>
      <c r="F1371" s="317"/>
      <c r="G1371" s="317"/>
      <c r="H1371" s="317"/>
    </row>
    <row r="1372" s="210" customFormat="1" ht="12.75" customHeight="1"/>
    <row r="1373" s="210" customFormat="1" ht="12.75" customHeight="1">
      <c r="B1373" s="211" t="s">
        <v>168</v>
      </c>
    </row>
    <row r="1374" spans="2:8" s="210" customFormat="1" ht="110.25" customHeight="1">
      <c r="B1374" s="317" t="s">
        <v>297</v>
      </c>
      <c r="C1374" s="317"/>
      <c r="D1374" s="317"/>
      <c r="E1374" s="317"/>
      <c r="F1374" s="317"/>
      <c r="G1374" s="317"/>
      <c r="H1374" s="317"/>
    </row>
    <row r="1375" s="210" customFormat="1" ht="12.75" customHeight="1"/>
    <row r="1376" s="210" customFormat="1" ht="12.75" customHeight="1">
      <c r="B1376" s="223" t="s">
        <v>167</v>
      </c>
    </row>
    <row r="1377" spans="2:8" s="210" customFormat="1" ht="62.25" customHeight="1">
      <c r="B1377" s="317" t="s">
        <v>298</v>
      </c>
      <c r="C1377" s="317"/>
      <c r="D1377" s="317"/>
      <c r="E1377" s="317"/>
      <c r="F1377" s="317"/>
      <c r="G1377" s="317"/>
      <c r="H1377" s="317"/>
    </row>
    <row r="1378" spans="2:8" s="210" customFormat="1" ht="12.75" customHeight="1">
      <c r="B1378" s="220"/>
      <c r="C1378" s="220"/>
      <c r="D1378" s="220"/>
      <c r="E1378" s="220"/>
      <c r="F1378" s="220"/>
      <c r="G1378" s="220"/>
      <c r="H1378" s="220"/>
    </row>
    <row r="1379" s="210" customFormat="1" ht="12.75" customHeight="1">
      <c r="B1379" s="211" t="s">
        <v>313</v>
      </c>
    </row>
    <row r="1380" spans="2:8" s="210" customFormat="1" ht="145.5" customHeight="1">
      <c r="B1380" s="317" t="s">
        <v>59</v>
      </c>
      <c r="C1380" s="317"/>
      <c r="D1380" s="317"/>
      <c r="E1380" s="317"/>
      <c r="F1380" s="317"/>
      <c r="G1380" s="317"/>
      <c r="H1380" s="317"/>
    </row>
    <row r="1381" s="210" customFormat="1" ht="12.75" customHeight="1"/>
    <row r="1382" s="210" customFormat="1" ht="15.75">
      <c r="B1382" s="223" t="s">
        <v>164</v>
      </c>
    </row>
    <row r="1383" spans="2:8" s="210" customFormat="1" ht="65.25" customHeight="1">
      <c r="B1383" s="317" t="s">
        <v>254</v>
      </c>
      <c r="C1383" s="317"/>
      <c r="D1383" s="317"/>
      <c r="E1383" s="317"/>
      <c r="F1383" s="317"/>
      <c r="G1383" s="317"/>
      <c r="H1383" s="317"/>
    </row>
    <row r="1384" spans="2:8" s="210" customFormat="1" ht="12.75" customHeight="1">
      <c r="B1384" s="220"/>
      <c r="C1384" s="220"/>
      <c r="D1384" s="220"/>
      <c r="E1384" s="220"/>
      <c r="F1384" s="220"/>
      <c r="G1384" s="220"/>
      <c r="H1384" s="220"/>
    </row>
    <row r="1385" ht="15.75">
      <c r="B1385" s="223" t="s">
        <v>56</v>
      </c>
    </row>
    <row r="1386" spans="2:8" ht="126.75" customHeight="1">
      <c r="B1386" s="317" t="s">
        <v>242</v>
      </c>
      <c r="C1386" s="325"/>
      <c r="D1386" s="325"/>
      <c r="E1386" s="325"/>
      <c r="F1386" s="325"/>
      <c r="G1386" s="325"/>
      <c r="H1386" s="325"/>
    </row>
    <row r="1387" spans="2:8" ht="64.5" customHeight="1">
      <c r="B1387" s="317" t="s">
        <v>243</v>
      </c>
      <c r="C1387" s="325"/>
      <c r="D1387" s="325"/>
      <c r="E1387" s="325"/>
      <c r="F1387" s="325"/>
      <c r="G1387" s="325"/>
      <c r="H1387" s="325"/>
    </row>
    <row r="1388" ht="12.75" customHeight="1"/>
    <row r="1389" ht="15.75">
      <c r="B1389" s="211" t="s">
        <v>413</v>
      </c>
    </row>
    <row r="1390" spans="2:8" ht="141.75" customHeight="1">
      <c r="B1390" s="317" t="s">
        <v>288</v>
      </c>
      <c r="C1390" s="317"/>
      <c r="D1390" s="317"/>
      <c r="E1390" s="317"/>
      <c r="F1390" s="317"/>
      <c r="G1390" s="317"/>
      <c r="H1390" s="317"/>
    </row>
    <row r="1391" spans="2:8" ht="12.75" customHeight="1">
      <c r="B1391" s="220"/>
      <c r="C1391" s="220"/>
      <c r="D1391" s="220"/>
      <c r="E1391" s="220"/>
      <c r="F1391" s="220"/>
      <c r="G1391" s="220"/>
      <c r="H1391" s="220"/>
    </row>
    <row r="1392" s="210" customFormat="1" ht="17.25" customHeight="1">
      <c r="B1392" s="240" t="s">
        <v>266</v>
      </c>
    </row>
    <row r="1393" spans="2:8" s="210" customFormat="1" ht="12.75" customHeight="1">
      <c r="B1393" s="220"/>
      <c r="C1393" s="220"/>
      <c r="D1393" s="220"/>
      <c r="E1393" s="220"/>
      <c r="F1393" s="220"/>
      <c r="G1393" s="220"/>
      <c r="H1393" s="220"/>
    </row>
    <row r="1394" s="210" customFormat="1" ht="12.75" customHeight="1">
      <c r="B1394" s="223" t="s">
        <v>170</v>
      </c>
    </row>
    <row r="1395" spans="2:8" s="210" customFormat="1" ht="63.75" customHeight="1">
      <c r="B1395" s="317" t="s">
        <v>455</v>
      </c>
      <c r="C1395" s="317"/>
      <c r="D1395" s="317"/>
      <c r="E1395" s="317"/>
      <c r="F1395" s="317"/>
      <c r="G1395" s="317"/>
      <c r="H1395" s="317"/>
    </row>
    <row r="1396" s="210" customFormat="1" ht="12.75" customHeight="1"/>
    <row r="1397" spans="2:8" s="210" customFormat="1" ht="18.75" customHeight="1">
      <c r="B1397" s="224" t="s">
        <v>453</v>
      </c>
      <c r="C1397" s="220"/>
      <c r="D1397" s="220"/>
      <c r="E1397" s="220"/>
      <c r="F1397" s="220"/>
      <c r="G1397" s="220"/>
      <c r="H1397" s="220"/>
    </row>
    <row r="1398" spans="2:8" s="210" customFormat="1" ht="140.25" customHeight="1">
      <c r="B1398" s="317" t="s">
        <v>454</v>
      </c>
      <c r="C1398" s="317"/>
      <c r="D1398" s="317"/>
      <c r="E1398" s="317"/>
      <c r="F1398" s="317"/>
      <c r="G1398" s="317"/>
      <c r="H1398" s="317"/>
    </row>
    <row r="1399" s="210" customFormat="1" ht="12.75" customHeight="1"/>
    <row r="1400" s="210" customFormat="1" ht="15.75">
      <c r="B1400" s="211" t="s">
        <v>197</v>
      </c>
    </row>
    <row r="1401" spans="2:8" s="210" customFormat="1" ht="127.5" customHeight="1">
      <c r="B1401" s="317" t="s">
        <v>244</v>
      </c>
      <c r="C1401" s="317"/>
      <c r="D1401" s="317"/>
      <c r="E1401" s="317"/>
      <c r="F1401" s="317"/>
      <c r="G1401" s="317"/>
      <c r="H1401" s="317"/>
    </row>
    <row r="1402" spans="2:8" s="210" customFormat="1" ht="63" customHeight="1">
      <c r="B1402" s="327" t="s">
        <v>198</v>
      </c>
      <c r="C1402" s="327"/>
      <c r="D1402" s="327"/>
      <c r="E1402" s="327"/>
      <c r="F1402" s="327"/>
      <c r="G1402" s="327"/>
      <c r="H1402" s="327"/>
    </row>
    <row r="1403" spans="2:8" s="210" customFormat="1" ht="31.5" customHeight="1">
      <c r="B1403" s="317" t="s">
        <v>163</v>
      </c>
      <c r="C1403" s="317"/>
      <c r="D1403" s="317"/>
      <c r="E1403" s="317"/>
      <c r="F1403" s="317"/>
      <c r="G1403" s="317"/>
      <c r="H1403" s="317"/>
    </row>
    <row r="1404" s="210" customFormat="1" ht="12.75" customHeight="1"/>
    <row r="1405" spans="2:8" s="210" customFormat="1" ht="15.75">
      <c r="B1405" s="326" t="s">
        <v>166</v>
      </c>
      <c r="C1405" s="326"/>
      <c r="D1405" s="326"/>
      <c r="E1405" s="326"/>
      <c r="F1405" s="326"/>
      <c r="G1405" s="326"/>
      <c r="H1405" s="326"/>
    </row>
    <row r="1406" spans="2:8" s="210" customFormat="1" ht="93.75" customHeight="1">
      <c r="B1406" s="317" t="s">
        <v>245</v>
      </c>
      <c r="C1406" s="317"/>
      <c r="D1406" s="317"/>
      <c r="E1406" s="317"/>
      <c r="F1406" s="317"/>
      <c r="G1406" s="317"/>
      <c r="H1406" s="317"/>
    </row>
    <row r="1407" s="210" customFormat="1" ht="12.75" customHeight="1"/>
    <row r="1408" s="210" customFormat="1" ht="15.75">
      <c r="B1408" s="223" t="s">
        <v>165</v>
      </c>
    </row>
    <row r="1409" spans="2:8" s="210" customFormat="1" ht="94.5" customHeight="1">
      <c r="B1409" s="317" t="s">
        <v>246</v>
      </c>
      <c r="C1409" s="317"/>
      <c r="D1409" s="317"/>
      <c r="E1409" s="317"/>
      <c r="F1409" s="317"/>
      <c r="G1409" s="317"/>
      <c r="H1409" s="317"/>
    </row>
    <row r="1410" s="210" customFormat="1" ht="12.75" customHeight="1"/>
    <row r="1411" spans="2:8" s="210" customFormat="1" ht="31.5" customHeight="1">
      <c r="B1411" s="317" t="s">
        <v>247</v>
      </c>
      <c r="C1411" s="317"/>
      <c r="D1411" s="317"/>
      <c r="E1411" s="317"/>
      <c r="F1411" s="317"/>
      <c r="G1411" s="317"/>
      <c r="H1411" s="317"/>
    </row>
    <row r="1428" s="210" customFormat="1" ht="12.75" customHeight="1"/>
    <row r="1430" s="210" customFormat="1" ht="12.75" customHeight="1"/>
    <row r="1431" ht="12.75" customHeight="1"/>
    <row r="1440" s="210" customFormat="1" ht="12.75" customHeight="1"/>
    <row r="1444" s="210" customFormat="1" ht="12.75" customHeight="1"/>
    <row r="1445" s="210" customFormat="1" ht="12.75" customHeight="1"/>
    <row r="1446" s="210" customFormat="1" ht="12.75" customHeight="1"/>
    <row r="1447" s="210" customFormat="1" ht="15.75"/>
    <row r="1448" s="210" customFormat="1" ht="15.75"/>
    <row r="1449" s="210" customFormat="1" ht="15.75"/>
    <row r="1450" s="210" customFormat="1" ht="15.75"/>
    <row r="1451" s="210" customFormat="1" ht="15.75"/>
    <row r="1452" s="210" customFormat="1" ht="15.75"/>
    <row r="1453" s="210" customFormat="1" ht="15.75"/>
    <row r="1454" s="210" customFormat="1" ht="15.75"/>
    <row r="1455" s="210" customFormat="1" ht="15.75"/>
    <row r="1456" s="210" customFormat="1" ht="15.75"/>
    <row r="1457" s="210" customFormat="1" ht="15.75"/>
    <row r="1458" s="210" customFormat="1" ht="15.75"/>
    <row r="1459" s="210" customFormat="1" ht="15.75"/>
    <row r="1460" s="210" customFormat="1" ht="15.75"/>
    <row r="1461" s="210" customFormat="1" ht="15.75"/>
    <row r="1462" s="210" customFormat="1" ht="15.75"/>
    <row r="1463" s="210" customFormat="1" ht="15.75"/>
    <row r="1464" s="210" customFormat="1" ht="15.75"/>
    <row r="1465" s="210" customFormat="1" ht="15.75"/>
    <row r="1466" s="210" customFormat="1" ht="15.75"/>
    <row r="1467" s="210" customFormat="1" ht="15.75"/>
    <row r="1468" s="210" customFormat="1" ht="15.75"/>
    <row r="1469" s="210" customFormat="1" ht="15.75"/>
    <row r="1470" s="210" customFormat="1" ht="15.75"/>
    <row r="1471" s="210" customFormat="1" ht="15.75"/>
    <row r="1472" s="210" customFormat="1" ht="15.75"/>
    <row r="1473" s="210" customFormat="1" ht="15.75"/>
  </sheetData>
  <sheetProtection/>
  <mergeCells count="208">
    <mergeCell ref="A738:H738"/>
    <mergeCell ref="A1228:H1228"/>
    <mergeCell ref="A1251:H1251"/>
    <mergeCell ref="A1289:H1289"/>
    <mergeCell ref="A1335:H1335"/>
    <mergeCell ref="B1265:H1265"/>
    <mergeCell ref="B1273:H1273"/>
    <mergeCell ref="B1239:H1239"/>
    <mergeCell ref="B1240:H1240"/>
    <mergeCell ref="B1249:H1249"/>
    <mergeCell ref="B1:I1"/>
    <mergeCell ref="B466:G466"/>
    <mergeCell ref="B176:H176"/>
    <mergeCell ref="B225:H225"/>
    <mergeCell ref="B172:H172"/>
    <mergeCell ref="B170:H170"/>
    <mergeCell ref="B174:H174"/>
    <mergeCell ref="B168:H168"/>
    <mergeCell ref="A59:H59"/>
    <mergeCell ref="B65:G65"/>
    <mergeCell ref="B984:H984"/>
    <mergeCell ref="B853:H853"/>
    <mergeCell ref="B855:H855"/>
    <mergeCell ref="B856:H856"/>
    <mergeCell ref="B898:H898"/>
    <mergeCell ref="B849:H849"/>
    <mergeCell ref="B851:H851"/>
    <mergeCell ref="B742:H742"/>
    <mergeCell ref="B744:H744"/>
    <mergeCell ref="B746:H746"/>
    <mergeCell ref="B847:H847"/>
    <mergeCell ref="B752:L752"/>
    <mergeCell ref="B818:C818"/>
    <mergeCell ref="B801:C801"/>
    <mergeCell ref="B807:H807"/>
    <mergeCell ref="B730:H730"/>
    <mergeCell ref="B732:H732"/>
    <mergeCell ref="B809:C809"/>
    <mergeCell ref="B815:H815"/>
    <mergeCell ref="B761:L761"/>
    <mergeCell ref="B770:C770"/>
    <mergeCell ref="B617:I617"/>
    <mergeCell ref="B625:E625"/>
    <mergeCell ref="B720:H720"/>
    <mergeCell ref="B716:H716"/>
    <mergeCell ref="B717:H717"/>
    <mergeCell ref="F687:G687"/>
    <mergeCell ref="B664:H664"/>
    <mergeCell ref="B718:H718"/>
    <mergeCell ref="B662:H662"/>
    <mergeCell ref="B1303:H1303"/>
    <mergeCell ref="B1305:H1305"/>
    <mergeCell ref="B1307:H1307"/>
    <mergeCell ref="B660:I660"/>
    <mergeCell ref="B734:H734"/>
    <mergeCell ref="B736:H736"/>
    <mergeCell ref="B740:H740"/>
    <mergeCell ref="B726:H726"/>
    <mergeCell ref="B728:H728"/>
    <mergeCell ref="B1319:H1319"/>
    <mergeCell ref="B1311:H1311"/>
    <mergeCell ref="B1313:H1313"/>
    <mergeCell ref="B1315:H1315"/>
    <mergeCell ref="B1317:H1317"/>
    <mergeCell ref="B1291:H1291"/>
    <mergeCell ref="B1293:H1293"/>
    <mergeCell ref="B1309:H1309"/>
    <mergeCell ref="B1301:H1301"/>
    <mergeCell ref="B1238:H1238"/>
    <mergeCell ref="B1241:H1241"/>
    <mergeCell ref="B1236:H1236"/>
    <mergeCell ref="B1267:H1267"/>
    <mergeCell ref="B1245:H1245"/>
    <mergeCell ref="B1246:H1246"/>
    <mergeCell ref="B1247:H1247"/>
    <mergeCell ref="B1248:H1248"/>
    <mergeCell ref="B1243:H1243"/>
    <mergeCell ref="B1253:H1253"/>
    <mergeCell ref="B1226:H1226"/>
    <mergeCell ref="B1230:H1230"/>
    <mergeCell ref="B1214:H1214"/>
    <mergeCell ref="B1218:H1218"/>
    <mergeCell ref="B1220:H1220"/>
    <mergeCell ref="B1222:H1222"/>
    <mergeCell ref="B1224:H1224"/>
    <mergeCell ref="B1234:H1234"/>
    <mergeCell ref="B1235:H1235"/>
    <mergeCell ref="B1237:H1237"/>
    <mergeCell ref="B1231:H1231"/>
    <mergeCell ref="B1232:H1232"/>
    <mergeCell ref="B476:H476"/>
    <mergeCell ref="B499:H499"/>
    <mergeCell ref="B527:H527"/>
    <mergeCell ref="B606:H606"/>
    <mergeCell ref="B556:E556"/>
    <mergeCell ref="B470:H470"/>
    <mergeCell ref="B472:H472"/>
    <mergeCell ref="B180:L180"/>
    <mergeCell ref="B189:E189"/>
    <mergeCell ref="B196:E196"/>
    <mergeCell ref="B330:H330"/>
    <mergeCell ref="B277:H277"/>
    <mergeCell ref="B369:H369"/>
    <mergeCell ref="B402:G402"/>
    <mergeCell ref="B411:D411"/>
    <mergeCell ref="H1082:I1082"/>
    <mergeCell ref="B1079:F1079"/>
    <mergeCell ref="B244:H244"/>
    <mergeCell ref="B275:H275"/>
    <mergeCell ref="B488:F488"/>
    <mergeCell ref="B496:F496"/>
    <mergeCell ref="B400:D400"/>
    <mergeCell ref="B390:D390"/>
    <mergeCell ref="B437:D437"/>
    <mergeCell ref="B464:D464"/>
    <mergeCell ref="B1081:J1081"/>
    <mergeCell ref="H1051:I1051"/>
    <mergeCell ref="B236:H236"/>
    <mergeCell ref="F1113:G1113"/>
    <mergeCell ref="H1113:I1113"/>
    <mergeCell ref="B1110:F1110"/>
    <mergeCell ref="G1110:H1110"/>
    <mergeCell ref="I1110:J1110"/>
    <mergeCell ref="B1112:J1112"/>
    <mergeCell ref="F1082:G1082"/>
    <mergeCell ref="G1048:H1048"/>
    <mergeCell ref="I1048:J1048"/>
    <mergeCell ref="B1050:J1050"/>
    <mergeCell ref="G1079:H1079"/>
    <mergeCell ref="I1079:J1079"/>
    <mergeCell ref="B722:H722"/>
    <mergeCell ref="B724:H724"/>
    <mergeCell ref="B685:H685"/>
    <mergeCell ref="B1255:H1255"/>
    <mergeCell ref="H1020:I1020"/>
    <mergeCell ref="B1017:F1017"/>
    <mergeCell ref="G1017:H1017"/>
    <mergeCell ref="I1017:J1017"/>
    <mergeCell ref="F1051:G1051"/>
    <mergeCell ref="B1048:F1048"/>
    <mergeCell ref="B1377:H1377"/>
    <mergeCell ref="B1405:H1405"/>
    <mergeCell ref="B1390:H1390"/>
    <mergeCell ref="B1359:H1359"/>
    <mergeCell ref="B1364:H1364"/>
    <mergeCell ref="B1387:H1387"/>
    <mergeCell ref="B1402:H1402"/>
    <mergeCell ref="B1403:H1403"/>
    <mergeCell ref="B1401:H1401"/>
    <mergeCell ref="B1380:H1380"/>
    <mergeCell ref="B1411:H1411"/>
    <mergeCell ref="B1356:H1356"/>
    <mergeCell ref="B1383:H1383"/>
    <mergeCell ref="B1409:H1409"/>
    <mergeCell ref="B1367:H1367"/>
    <mergeCell ref="B1368:H1368"/>
    <mergeCell ref="B1386:H1386"/>
    <mergeCell ref="B1406:H1406"/>
    <mergeCell ref="B1395:H1395"/>
    <mergeCell ref="B1398:H1398"/>
    <mergeCell ref="B1350:H1350"/>
    <mergeCell ref="B1349:H1349"/>
    <mergeCell ref="B1348:H1348"/>
    <mergeCell ref="B474:H474"/>
    <mergeCell ref="B1286:H1286"/>
    <mergeCell ref="B1280:H1280"/>
    <mergeCell ref="B1345:H1345"/>
    <mergeCell ref="B1343:H1343"/>
    <mergeCell ref="B1259:H1259"/>
    <mergeCell ref="B558:H558"/>
    <mergeCell ref="B1374:H1374"/>
    <mergeCell ref="B1371:H1371"/>
    <mergeCell ref="B1361:H1361"/>
    <mergeCell ref="B1353:H1353"/>
    <mergeCell ref="B1284:H1284"/>
    <mergeCell ref="B1261:H1261"/>
    <mergeCell ref="B1263:H1263"/>
    <mergeCell ref="B1275:H1275"/>
    <mergeCell ref="B1282:H1282"/>
    <mergeCell ref="B1269:H1269"/>
    <mergeCell ref="B1271:H1271"/>
    <mergeCell ref="B1277:H1277"/>
    <mergeCell ref="B1257:H1257"/>
    <mergeCell ref="B1342:H1342"/>
    <mergeCell ref="B1321:H1321"/>
    <mergeCell ref="B1323:H1323"/>
    <mergeCell ref="B1325:H1325"/>
    <mergeCell ref="B1327:H1327"/>
    <mergeCell ref="B1337:H1337"/>
    <mergeCell ref="B1330:H1330"/>
    <mergeCell ref="B1332:H1332"/>
    <mergeCell ref="B1295:H1295"/>
    <mergeCell ref="B1297:H1297"/>
    <mergeCell ref="A1298:IV1298"/>
    <mergeCell ref="B1299:H1299"/>
    <mergeCell ref="B67:G67"/>
    <mergeCell ref="B9:C9"/>
    <mergeCell ref="B13:F13"/>
    <mergeCell ref="B17:E17"/>
    <mergeCell ref="B21:D21"/>
    <mergeCell ref="B69:G69"/>
    <mergeCell ref="B71:G71"/>
    <mergeCell ref="B133:H133"/>
    <mergeCell ref="B139:G139"/>
    <mergeCell ref="B145:G145"/>
    <mergeCell ref="B151:G151"/>
    <mergeCell ref="B157:G157"/>
    <mergeCell ref="B159:G159"/>
  </mergeCells>
  <hyperlinks>
    <hyperlink ref="B227" location="'GAP Report'!B139:G139" display="Table 35"/>
    <hyperlink ref="B279" location="'GAP Report'!B141:G141" display="Table 36a"/>
    <hyperlink ref="B332" location="'GAP Report'!B143:G143" display="Table 36b"/>
    <hyperlink ref="B371" location="'GAP Report'!B145:G145" display="Table 37"/>
    <hyperlink ref="B478" location="'GAP Report'!B147:G147" display="Table 38"/>
    <hyperlink ref="B529" location="'GAP Report'!B149:G149" display="Table 39a"/>
    <hyperlink ref="B560" location="'GAP Report'!B151:G151" display="Table 39b"/>
    <hyperlink ref="B608" location="'GAP Report'!B153:G153" display="Table 40"/>
    <hyperlink ref="B748" location="'GAP Report'!B157:G157" display="Table 42"/>
    <hyperlink ref="B816" location="'GAP Report'!B159:G159" display="Table 43"/>
    <hyperlink ref="B858" location="'GAP Report'!B161:G161" display="Table 44"/>
    <hyperlink ref="B900" location="'GAP Report'!B163:G163" display="Table 45"/>
    <hyperlink ref="B986" location="'GAP Report'!B165:G165" display="Table 46"/>
    <hyperlink ref="B178" location="'GAP Report'!B137:G137" display="Table 34"/>
    <hyperlink ref="B666" location="'GAP Report'!B155:G155" display="Table 41"/>
    <hyperlink ref="B137:G137" location="'GAP Report'!A223" display="34.  High School Graduates of 2005 that Enrolled in Higher Education"/>
    <hyperlink ref="B139:G139" location="'GAP Report'!A275" display="35.  Community College District (CCD) Enrollment by Ethnicity Comparing P-16 Member CCD's with State Enrollment, Fall 2003 and Fall 2005"/>
    <hyperlink ref="B141:G141" location="'GAP Report'!A329" display="36a. University  Demographics, Fall 2003 and 2005"/>
    <hyperlink ref="B143:G143" location="'GAP Report'!A365" display="36b.  Average Undergraduate Tuition and Fees for 30 Semester Hours Fall 2005"/>
    <hyperlink ref="B145:G145" location="'GAP Report'!A465" display="37.  Fall 2005 Students Enrolled in Dual Credit Courses in Collin and Dallas Community College Districts by Ethnicity"/>
    <hyperlink ref="B147:G147" location="'GAP Report'!A526" display="38.  First-Time in College Students Receiving Remediation by Ethnicity for CCD's"/>
    <hyperlink ref="B149:G149" location="'GAP Report'!A556" display="39a.  TASP Tests and Retention Rates for Public Universities"/>
    <hyperlink ref="B151:G151" location="'GAP Report'!A605" display="39b. Percentage of Academic Graduates Employed in Texas and Enrolled in Senior Institution within One Year of Community College Graduation, FY 2005)"/>
    <hyperlink ref="B153:G153" location="'GAP Report'!A660" display="40.  Community College Student 3-Year Persistence Rates by Ethnicity"/>
    <hyperlink ref="B155:G155" location="'GAP Report'!A719" display="41.  University Student 6-Years Completion Rate Trends for Public University P-16 Council Members"/>
    <hyperlink ref="B157:G157" location="'GAP Report'!A800" display="42.  Percentage of Certified Educators by Subject Area of Interest in Member Districts Grade Level - Middle School (Grades 6-8)"/>
    <hyperlink ref="B159:G159" location="'GAP Report'!A846" display="43.  Percentage of Certified Educators by Subject Area of Interest in Member Districts Grade Level - High School (Grades 9-12)"/>
    <hyperlink ref="B161:G161" location="'GAP Report'!A890" display="44.  Educator Certificates Issued Through Teacher Preparation Entities in Regions"/>
    <hyperlink ref="B163:G163" location="'GAP Report'!A982" display="45.  Initial Educator Certification for Areas of Interest by Teacher Education Entity"/>
    <hyperlink ref="B165:G165" location="'GAP Report'!A1208" display="46.  Teaching Certificates Issued to White and Minority Teachers"/>
    <hyperlink ref="B31:F31" location="'GAP Report'!A168" display="Gap Analysis in Postsecondary Education"/>
    <hyperlink ref="B31" location="'GAP Report'!B168" display="Gap Analysis in Postsecondary Education"/>
    <hyperlink ref="B168:H168" location="'GAP Report'!B31:G31" display="Gap Analysis in Postsecondary Education"/>
    <hyperlink ref="A738:H738" location="'GAP Report'!B39:G39" display="Gaps in the Teacher Supply"/>
    <hyperlink ref="B39:G39" location="'GAP Report'!A744" display="Gaps in the Teacher Supply"/>
    <hyperlink ref="A1228:H1228" location="'GAP Report'!B47:G47" display="Updated Recommendations"/>
    <hyperlink ref="B47:G47" location="'GAP Report'!A1241" display="Updated Recommendations"/>
    <hyperlink ref="A1251:H1251" location="'GAP Report'!B53:G53" display="References"/>
    <hyperlink ref="B53:G53" location="'GAP Report'!A1268" display="References"/>
    <hyperlink ref="B55:G55" location="'GAP Report'!A1302" display="Appendix A:  Summary of Earlier Gap Analysis Reports and Updates"/>
    <hyperlink ref="B57:G57" location="'GAP Report'!A1342" display="Appendix B:  Best Practices North Texas P-16 Council Fall 2006"/>
    <hyperlink ref="B31:G31" location="'GAP Report'!A178" display="Gap Analysis in Postsecondary Education"/>
    <hyperlink ref="B33:F33" location="'GAP Report'!A213" display="Student Participation in Postsecondary Education"/>
    <hyperlink ref="B33" location="'GAP Report'!A207" display="Student Participation in Postsecondary Education"/>
    <hyperlink ref="B172:H172" location="'GAP Report'!B33:G33" display="Student Participation in Postsecondary Education"/>
    <hyperlink ref="B472:H472" location="'GAP Report'!B35:G35" display="Student Success in Postsecondary Education"/>
    <hyperlink ref="B35:G35" location="'GAP Report'!A522" display="Student Success in Postsecondary Education"/>
    <hyperlink ref="B722:H722" location="'GAP Report'!B37:G37" display="Summary of Postsecondary Gaps"/>
    <hyperlink ref="B37:G37" location="'GAP Report'!A737" display="Summary of Postsecondary Gaps"/>
    <hyperlink ref="B740:H740" location="'GAP Report'!B41:G41" display="Areas of Shortages of Qualified Teachers"/>
    <hyperlink ref="B853:H853" location="'GAP Report'!B43:G43" display="Teacher Preparation in Subjects of Interest"/>
    <hyperlink ref="B43:G43" location="'GAP Report'!A889" display="Teacher Preparation in Subjects of Interest"/>
    <hyperlink ref="B1214:H1214" location="'GAP Report'!B45:G45" display="Summary of Gaps in Teacher Education"/>
    <hyperlink ref="B45:F45" location="'GAP Report'!A1227" display="Summary of Gaps in Teacher Education"/>
    <hyperlink ref="B45:G45" location="'GAP Report'!A1227" display="Summary of Gaps in Teacher Education"/>
    <hyperlink ref="B41:G41" location="'GAP Report'!A746" display="Areas of Teacher Shortage of Qualified Teachers"/>
    <hyperlink ref="B1232:H1232" location="'GAP Report'!B49:G49" display="Recommendations for Closing the Gaps"/>
    <hyperlink ref="B49:G49" location="'GAP Report'!A1246" display="Recommendations for Closing the Gaps"/>
    <hyperlink ref="B1243:H1243" location="'GAP Report'!B51:G51" display="Recommendations for Development of the 2007 Report"/>
    <hyperlink ref="B51:G51" location="'GAP Report'!A1259" display="Recommendations for Development of the 2007 Report"/>
    <hyperlink ref="A1289:H1289" location="'GAP Report'!B55:G55" display="'GAP Report'!B55:G55"/>
    <hyperlink ref="A1335:H1335" location="'GAP Report'!B57:G57" display="'GAP Report'!B57:G57"/>
  </hyperlinks>
  <printOptions/>
  <pageMargins left="0.2" right="0.2" top="1" bottom="1" header="0.5" footer="0.5"/>
  <pageSetup horizontalDpi="600" verticalDpi="600" orientation="portrait" scale="29" r:id="rId3"/>
  <rowBreaks count="13" manualBreakCount="13">
    <brk id="58" max="255" man="1"/>
    <brk id="133" max="255" man="1"/>
    <brk id="167" max="255" man="1"/>
    <brk id="278" max="255" man="1"/>
    <brk id="470" max="255" man="1"/>
    <brk id="557" max="255" man="1"/>
    <brk id="661" max="255" man="1"/>
    <brk id="737" max="255" man="1"/>
    <brk id="852" max="255" man="1"/>
    <brk id="1211" max="255" man="1"/>
    <brk id="1287" max="255" man="1"/>
    <brk id="1332" max="255" man="1"/>
    <brk id="1360"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dc:creator>
  <cp:keywords/>
  <dc:description/>
  <cp:lastModifiedBy>IRAHelp1</cp:lastModifiedBy>
  <cp:lastPrinted>2006-12-14T17:01:15Z</cp:lastPrinted>
  <dcterms:created xsi:type="dcterms:W3CDTF">2006-10-08T02:33:05Z</dcterms:created>
  <dcterms:modified xsi:type="dcterms:W3CDTF">2006-12-14T20:02:03Z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