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8.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880" windowHeight="6315" tabRatio="599" activeTab="0"/>
  </bookViews>
  <sheets>
    <sheet name="GAP Report"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<sst xmlns="http://schemas.openxmlformats.org/spreadsheetml/2006/main" count="1495" uniqueCount="652">
  <si>
    <t>Members of the Council have studied high school improvement initiatives and put many of the components into practice in two early college high schools. Having just completed the first year of operation of these schools, we find that students are showing academic gains.</t>
  </si>
  <si>
    <t>Source:  http://www.thecb.state.tx.us/reports/pdf/0953.pdf; http://www.thecb.state.tx.us/reports/pdf/1282.pdf; http://www.thecb.state.tx.us/reports/pdf/1283.pdf</t>
  </si>
  <si>
    <t xml:space="preserve">In spite of several options for certification, not all teachers meet the criterion of holding certification for every class taught during the school day.  For example, a teacher certified in history who may also teach a section of economics is not certified for all subjects taught. A teacher certified in 8-12 English who teaches grade 6 English is not certified since teachers may be assigned no more than one grade above or below their level of certification. Certified teachers may add new fields to their certificates by acquiring the required knowledge base through formal or independent study and passing the relevant Texas Examination of Educator Standards (TExES) content test.  </t>
  </si>
  <si>
    <t>Student Participation in Postsecondary Education</t>
  </si>
  <si>
    <t>Enrollment in Dual Credit Courses and Bridge Programs</t>
  </si>
  <si>
    <r>
      <t xml:space="preserve">Texas Education Agency (2007, June 1).  </t>
    </r>
    <r>
      <rPr>
        <i/>
        <sz val="12"/>
        <rFont val="Times New Roman"/>
        <family val="1"/>
      </rPr>
      <t>State plan for meeting the highly qualified</t>
    </r>
    <r>
      <rPr>
        <sz val="12"/>
        <rFont val="Times New Roman"/>
        <family val="1"/>
      </rPr>
      <t xml:space="preserve"> </t>
    </r>
  </si>
  <si>
    <r>
      <t xml:space="preserve">Texas Higher Education Coordinating Board. (2006). </t>
    </r>
    <r>
      <rPr>
        <i/>
        <sz val="12"/>
        <rFont val="Times New Roman"/>
        <family val="1"/>
      </rPr>
      <t xml:space="preserve">Closing the gaps revision: Goals </t>
    </r>
  </si>
  <si>
    <r>
      <t>and targets summary.</t>
    </r>
    <r>
      <rPr>
        <sz val="12"/>
        <rFont val="Times New Roman"/>
        <family val="1"/>
      </rPr>
      <t xml:space="preserve"> Austin, TX.: Author.  Retrieved August 1, 2007 from         </t>
    </r>
    <r>
      <rPr>
        <i/>
        <sz val="12"/>
        <rFont val="Times New Roman"/>
        <family val="1"/>
      </rPr>
      <t xml:space="preserve">   </t>
    </r>
  </si>
  <si>
    <r>
      <t xml:space="preserve">Texas Public Education Reform Foundation (February 26, 2007).  </t>
    </r>
    <r>
      <rPr>
        <i/>
        <sz val="12"/>
        <rFont val="Times New Roman"/>
        <family val="1"/>
      </rPr>
      <t xml:space="preserve">Statewide Education </t>
    </r>
  </si>
  <si>
    <r>
      <t>Summit: Executive Summary.</t>
    </r>
    <r>
      <rPr>
        <sz val="12"/>
        <rFont val="Times New Roman"/>
        <family val="1"/>
      </rPr>
      <t xml:space="preserve">  Austin, TX: Author.</t>
    </r>
  </si>
  <si>
    <t xml:space="preserve">     4. Texas ranks low among the states in affordability of higher education.</t>
  </si>
  <si>
    <t xml:space="preserve">     5. A high percentage of students enrolling in community college are economically disadvantaged.</t>
  </si>
  <si>
    <t>Source: State Board for Educators Certification Educator/Teacher Production Counts state.tx.us/Reports/prodrpts/rpt_edu_tchr_prod_counts.asp</t>
  </si>
  <si>
    <t>Teacher Preparation by Ethnicity</t>
  </si>
  <si>
    <t>Region 10</t>
  </si>
  <si>
    <t>Region 11</t>
  </si>
  <si>
    <t>Source: TEA AEIS Region Performance Report, 1999-2000, 2000-2001, 2001-2001, 2002-2003, 2003-2004, 2004-2005, 2005-2006</t>
  </si>
  <si>
    <t>1999-2000</t>
  </si>
  <si>
    <t>Rate</t>
  </si>
  <si>
    <t>Number</t>
  </si>
  <si>
    <t>Table 48</t>
  </si>
  <si>
    <t>Table 47</t>
  </si>
  <si>
    <t xml:space="preserve">Of the entities in the region. DISD remains the most successful in preparing large numbers of minority teachers, although Mountain View College, Paul Quinn College, and Texas Wesleyan College also prepared a majority of minority teacher candidates in 2005-06.  The following institutions increased the number of minority candidates prepared from 2004-05 to 2005-06: Collin County College District, Dallas Baptist College, Le Tourneau University, Mountain View College, Richland College, SMU, Tarleton State University, University of Dallas, UNT, UT-Arlington and UT-Dallas . In spite of their efforts, the percentage of minority teachers prepared in North Texas does not approach the percentage of minority students who attend public schools.   </t>
  </si>
  <si>
    <t>Balancing Teacher Supply and Demand</t>
  </si>
  <si>
    <t xml:space="preserve">A promising way to reduce costs and offer students an early experience in college is through dual enrollment.  Although the Council has reported dual enrollment statistics in previous reports, institutions often stated that the numbers reported were not accurate.  It appears that the way regional institutions count dual credit enrollment varies.  Reported in Table 47 are data supplied by three member community colleges about dual enrollment by ethnicity.      </t>
  </si>
  <si>
    <t>One measure of potential for success in college is the number of college students requiring developmental education (remediation) upon college entry.  The Council collected the data reported in Table 48 from the THECB in 2002 and 2003. This year, we used data from the Statewide Fact Book, which runs two years behind, enabling us to add data for 2004.</t>
  </si>
  <si>
    <t>48.  First- Time in College Students in Developmental Education Receiving Remediation by Ethnicity for CCD’s</t>
  </si>
  <si>
    <t>Two success measures that are included in the higher education accountability system are the percentage of community college graduates who are employed in Texas within one year following graduation and the percentage who enroll in a senior institution within one year.  These are reported for the community colleges in the region in Table 49 based on 2003 data.</t>
  </si>
  <si>
    <t>This year, the data available from the Higher Education Accountability System related to two-year, rather than three-year, persistence rates, and these new data are presented in Table 50.</t>
  </si>
  <si>
    <t>Table  54</t>
  </si>
  <si>
    <r>
      <t xml:space="preserve">Center for Innovative Thought (2006, July).  </t>
    </r>
    <r>
      <rPr>
        <i/>
        <sz val="12"/>
        <rFont val="Times New Roman"/>
        <family val="1"/>
      </rPr>
      <t xml:space="preserve">Teachers and the uncertain American  </t>
    </r>
  </si>
  <si>
    <r>
      <t xml:space="preserve">future. </t>
    </r>
    <r>
      <rPr>
        <sz val="12"/>
        <rFont val="Times New Roman"/>
        <family val="1"/>
      </rPr>
      <t xml:space="preserve">Princeton, NJ: The College Board. </t>
    </r>
  </si>
  <si>
    <r>
      <t xml:space="preserve">Leadership Council Annual Report.  </t>
    </r>
    <r>
      <rPr>
        <sz val="12"/>
        <rFont val="Times New Roman"/>
        <family val="1"/>
      </rPr>
      <t xml:space="preserve">Dallas, TX: North Texas Council of </t>
    </r>
  </si>
  <si>
    <t>Governments.</t>
  </si>
  <si>
    <r>
      <t xml:space="preserve">Dallas Fort Worth Workforce Leadership Council (2006).  </t>
    </r>
    <r>
      <rPr>
        <i/>
        <sz val="12"/>
        <rFont val="Times New Roman"/>
        <family val="1"/>
      </rPr>
      <t xml:space="preserve">DFW Regional Workforce </t>
    </r>
  </si>
  <si>
    <t>York Times.</t>
  </si>
  <si>
    <r>
      <t xml:space="preserve">Greenhouse, L. (June, 28,2007), Justices reject diversity plans in two districts. </t>
    </r>
    <r>
      <rPr>
        <i/>
        <sz val="12"/>
        <rFont val="Times New Roman"/>
        <family val="1"/>
      </rPr>
      <t>The New</t>
    </r>
    <r>
      <rPr>
        <sz val="12"/>
        <rFont val="Times New Roman"/>
        <family val="1"/>
      </rPr>
      <t xml:space="preserve"> </t>
    </r>
  </si>
  <si>
    <t>San Francisco, CA: WestEd.</t>
  </si>
  <si>
    <r>
      <t xml:space="preserve">Hess, F. M., Rotherham, A. J., and Walsh, K. (2005).  </t>
    </r>
    <r>
      <rPr>
        <i/>
        <sz val="12"/>
        <rFont val="Times New Roman"/>
        <family val="1"/>
      </rPr>
      <t>Finding the teachers we need.</t>
    </r>
  </si>
  <si>
    <t>MA: Harvard Education Press.</t>
  </si>
  <si>
    <r>
      <t xml:space="preserve">Hoffman, N., Vargas, J., Venezia, A., &amp; Miller, M. S. (2007). </t>
    </r>
    <r>
      <rPr>
        <i/>
        <sz val="12"/>
        <rFont val="Times New Roman"/>
        <family val="1"/>
      </rPr>
      <t xml:space="preserve"> Minding the gap: Why</t>
    </r>
    <r>
      <rPr>
        <sz val="12"/>
        <rFont val="Times New Roman"/>
        <family val="1"/>
      </rPr>
      <t xml:space="preserve"> </t>
    </r>
  </si>
  <si>
    <r>
      <t xml:space="preserve">integrating high school with college makes sense and how to do it.  </t>
    </r>
    <r>
      <rPr>
        <sz val="12"/>
        <rFont val="Times New Roman"/>
        <family val="1"/>
      </rPr>
      <t xml:space="preserve">Cambridge,  </t>
    </r>
  </si>
  <si>
    <r>
      <t xml:space="preserve">Institute for Demographic and Socioeconomic Research, (2007). </t>
    </r>
    <r>
      <rPr>
        <i/>
        <sz val="12"/>
        <rFont val="Times New Roman"/>
        <family val="1"/>
      </rPr>
      <t xml:space="preserve"> Meeting the challenge: </t>
    </r>
  </si>
  <si>
    <r>
      <t xml:space="preserve">Creating college opportunities for more Texans.  </t>
    </r>
    <r>
      <rPr>
        <sz val="12"/>
        <rFont val="Times New Roman"/>
        <family val="1"/>
      </rPr>
      <t xml:space="preserve">San Antonio, Author. </t>
    </r>
  </si>
  <si>
    <r>
      <t xml:space="preserve">Kauffman, A., &amp; Losen, D. J. (2004).  </t>
    </r>
    <r>
      <rPr>
        <i/>
        <sz val="12"/>
        <rFont val="Times New Roman"/>
        <family val="1"/>
      </rPr>
      <t>NCLB resource guide.</t>
    </r>
    <r>
      <rPr>
        <sz val="12"/>
        <rFont val="Times New Roman"/>
        <family val="1"/>
      </rPr>
      <t xml:space="preserve">  Cambridge, MA: The Civil </t>
    </r>
    <r>
      <rPr>
        <i/>
        <sz val="12"/>
        <rFont val="Times New Roman"/>
        <family val="1"/>
      </rPr>
      <t xml:space="preserve"> </t>
    </r>
  </si>
  <si>
    <t>Service.</t>
  </si>
  <si>
    <r>
      <t xml:space="preserve">Kirsch, I., Braum, H., Yamamoto, K., and Sum, A., (2007) </t>
    </r>
    <r>
      <rPr>
        <i/>
        <sz val="12"/>
        <rFont val="Times New Roman"/>
        <family val="1"/>
      </rPr>
      <t xml:space="preserve">America’s perfect storm, </t>
    </r>
  </si>
  <si>
    <t xml:space="preserve">Milanowski, A. (2003).  An exploration of the pay levels needed to attract students with </t>
  </si>
  <si>
    <t xml:space="preserve">mathematics, science, and technology skills to a career in K-12 teaching.  </t>
  </si>
  <si>
    <t>http://epaa.asa.edu/epaa/v1n50/</t>
  </si>
  <si>
    <t xml:space="preserve">Institute for Demographic and Socioeconomic Research.  Retrieved September 3, </t>
  </si>
  <si>
    <t xml:space="preserve">2007 from  </t>
  </si>
  <si>
    <t>53.  Percentage of Certified Educators by Subject Area of Interest in Member Districts  - High School (Grades 9-12)</t>
  </si>
  <si>
    <t>Table 54 shows trends in the numbers of teaching certificates issued by TEA in the TAKS-tested content fields and bilingual education (Spanish)/ESL to candidates who completed programs in regional teacher preparation entities in the last six years. Except in mathematics, the subject fields noted here indicate more than one field of Texas teacher certification.  Bilingual includes Bilingual (Spanish) and ESL certification.  English Language Arts includes English, Reading, English Language Arts/Reading and English Language Arts &amp; Sociology, and well as English Language Arts.  Science includes Comprehensive Science, Chemistry, Physics, Life Science, Physical Science and all other single subject certifications in science fields.  Social Studies includes Comprehensive Social Studies, History, Economics, Geography, and all other single subject certifications in these fields.</t>
  </si>
  <si>
    <t>54.  Educator Certificates Issued through Teacher Preparation Entities in Regions 10 and 11 by Year</t>
  </si>
  <si>
    <t xml:space="preserve">Table 55 shows the contribution in the last three years of the individual regional teacher preparation entities to the pool of new teachers in the content fields of interest. Of the five largest providers in the region (E-CAP, Region 10, TAMU Commerce, UNT, and Dallas ISD), three of them offer Alternative Certification Programs only.  Although several of these large providers and others are preparing increasing numbers of bilingual teachers, no entity in the region prepared more than 50 teachers of mathematics or science in 2005-06.  </t>
  </si>
  <si>
    <t>Table 55</t>
  </si>
  <si>
    <t xml:space="preserve">44.  Community College District (CCD) Enrollment by Ethnicity </t>
  </si>
  <si>
    <t>46. Average Undergraduate Tuition and Fees for 30 Semester Hours</t>
  </si>
  <si>
    <t>47.  Percentage of Students Enrolled in Dual Credit Courses in Collin and Dallas CCDs by Ethnicity</t>
  </si>
  <si>
    <t xml:space="preserve">45. University Enrollment by Ethnicity </t>
  </si>
  <si>
    <t>49.  Percentage of Academic Graduates Employed in Texas and Enrolled in a Senior Institution within One Year of Community College Graduation</t>
  </si>
  <si>
    <t>51.  University Student 6-Year Graduation Rates for Public University P-16 Council Members (graduation from this institution or another)</t>
  </si>
  <si>
    <t>55.  Initial Educator Certification for Areas of Interest by Teacher Education Entity</t>
  </si>
  <si>
    <t>56.  Teacher Turnover Rates in Regions 10 and 11</t>
  </si>
  <si>
    <t>58.  Teaching Certificates Issued to White and  Minority Teachers</t>
  </si>
  <si>
    <r>
      <t>Gap Analysis Report 2007</t>
    </r>
    <r>
      <rPr>
        <sz val="20"/>
        <rFont val="Times New Roman"/>
        <family val="1"/>
      </rPr>
      <t xml:space="preserve">
</t>
    </r>
    <r>
      <rPr>
        <b/>
        <sz val="20"/>
        <rFont val="Times New Roman"/>
        <family val="1"/>
      </rPr>
      <t>Table of Contents</t>
    </r>
  </si>
  <si>
    <t>57.  State Demographer Projection  of  Texas K-12 Student Population, 2000-2040</t>
  </si>
  <si>
    <r>
      <t xml:space="preserve">Aligning state policies.  </t>
    </r>
    <r>
      <rPr>
        <sz val="12"/>
        <rFont val="Times New Roman"/>
        <family val="1"/>
      </rPr>
      <t>Atlanta, GA: Author.</t>
    </r>
  </si>
  <si>
    <r>
      <t xml:space="preserve">Southern Regional Education Board (2007). </t>
    </r>
    <r>
      <rPr>
        <i/>
        <sz val="12"/>
        <rFont val="Times New Roman"/>
        <family val="1"/>
      </rPr>
      <t xml:space="preserve"> High school to college and careers: </t>
    </r>
  </si>
  <si>
    <t>Temple, L. (August 1, 2007).  State P-16 Council Meeting, Austin, TX.</t>
  </si>
  <si>
    <t xml:space="preserve">Texas Association of School Boards, HR Services Division (2006, June). TEA to revise </t>
  </si>
  <si>
    <t xml:space="preserve">2006, from </t>
  </si>
  <si>
    <t>http://www.tasb.org/services/hr_services/hrx/archives/volume_12.html</t>
  </si>
  <si>
    <r>
      <t xml:space="preserve">Texas’ highly qualified teacher plan. </t>
    </r>
    <r>
      <rPr>
        <i/>
        <sz val="12"/>
        <rFont val="Times New Roman"/>
        <family val="1"/>
      </rPr>
      <t xml:space="preserve"> HR Exchange 12</t>
    </r>
    <r>
      <rPr>
        <sz val="12"/>
        <rFont val="Times New Roman"/>
        <family val="1"/>
      </rPr>
      <t>(8)</t>
    </r>
    <r>
      <rPr>
        <i/>
        <sz val="12"/>
        <rFont val="Times New Roman"/>
        <family val="1"/>
      </rPr>
      <t xml:space="preserve">.  </t>
    </r>
    <r>
      <rPr>
        <sz val="12"/>
        <rFont val="Times New Roman"/>
        <family val="1"/>
      </rPr>
      <t xml:space="preserve">Retrieved August 8, </t>
    </r>
  </si>
  <si>
    <t>Last year the Gap Analysis Report presented data on three-year college persistence rates for community college students by ethnicity.  These data suggested that there are gaps in the persistence of African American and Hispanic students compared to White students.  The persistence rate was slightly above 50% for White students and slightly below 50% for African American and Hispanic students, except for African American students at NCTC where persistence was higher, but the numbers were quite small.  The National Center for Public Policy and Education (2006) reports that for Texas, the percentage of first year community college students who return for a second year has increased, placing Texas among the top states in the country in improvement on this measure (p. 10).</t>
  </si>
  <si>
    <t xml:space="preserve">4.   Except in mathematics, the numbers of new teachers of TAKS tested subjects prepared in the region peaked in a year prior to 2005-2006.    </t>
  </si>
  <si>
    <t>5.  The numbers of new teachers prepared in the region are not sufficient to fill vacancies in high need fields and schools.</t>
  </si>
  <si>
    <t>6.  Retention of teachers is a concern, especially in high need fields and schools.</t>
  </si>
  <si>
    <t>7.  There were modest gains in 2005-06 in the numbers of minority teachers prepared in North Texas.</t>
  </si>
  <si>
    <t>Appendix  A</t>
  </si>
  <si>
    <t>Recommendations from the 2006 Report</t>
  </si>
  <si>
    <t>20.  Region 10 Report of TAKS Indicators, Grade 5</t>
  </si>
  <si>
    <t>21.  Region 11 Report of TAKS Indicators, Grade 5</t>
  </si>
  <si>
    <t>22.  Composite Percentages for TAKS Indicators in Regions 10 &amp; 11, Grade 5</t>
  </si>
  <si>
    <t>23.  Region 10 Report of TAKS Indicators, Grade 8</t>
  </si>
  <si>
    <t>24.  Region 11 Report of TAKS Indicators, Grade 8</t>
  </si>
  <si>
    <t>25.  Composite Percentages for TAKS Indicators in Regions 10 &amp; 11, Grade 8</t>
  </si>
  <si>
    <t>26.  Percentage of Graduates Completing Recommended High School Curriculum by Region</t>
  </si>
  <si>
    <t>27.  Percentage of Graduates Completing  Advanced Placement Courses by Region</t>
  </si>
  <si>
    <t>29.  Region 10 Report for Non-TAKS Indicators – Advanced High School Courses</t>
  </si>
  <si>
    <t>30.  Region 11 Report for Non-TAKS Indicators – Advanced High School Courses</t>
  </si>
  <si>
    <t>31.  Composite Percentages for Non-TAKS Indicators in Regions 10 &amp; 11 – Advanced High School Courses</t>
  </si>
  <si>
    <t>32.  Region 10 Report for Non-TAKS Indicators – SAT/ACT Results</t>
  </si>
  <si>
    <t>33.  Region 11 Report for Non-TAKS Indicators – SAT/ACT Results</t>
  </si>
  <si>
    <t>34.  Composite Percentages for Non-TAKS Indicators in Regions 10 &amp; 11 – SAT/ACT Results</t>
  </si>
  <si>
    <t xml:space="preserve">Students Enrolled in Dual Credit Courses in Collin, Dallas, Denton and Tarrant Counties by Texas Community and State Colleges </t>
  </si>
  <si>
    <t>List of Tables</t>
  </si>
  <si>
    <t>Dallas County</t>
  </si>
  <si>
    <t>Denton County</t>
  </si>
  <si>
    <t>Tarrant County</t>
  </si>
  <si>
    <t>Total for all Institutions</t>
  </si>
  <si>
    <t>SMU</t>
  </si>
  <si>
    <r>
      <t xml:space="preserve">The National Center for Public Policy and Higher Education state report (2006) indicates that compared to other states, the percentage of Texas students enrolling in college by age 19 remains low in spite of the fact that, over the past decade, the chance of enrolling in college by age 19 in Texas has increased by 14%, one of the greatest increases among states on this measure (p. 7). </t>
    </r>
    <r>
      <rPr>
        <i/>
        <sz val="12"/>
        <rFont val="Times New Roman"/>
        <family val="1"/>
      </rPr>
      <t>The Measuring Up 2006</t>
    </r>
    <r>
      <rPr>
        <sz val="12"/>
        <rFont val="Times New Roman"/>
        <family val="1"/>
      </rPr>
      <t xml:space="preserve"> report attributed the low college enrollment of Texas students to low completion of high school by ninth graders (National Center for Public Policy and Higher Education, p. 4). Young adults from high income families are twice as likely as those from low income families to attend college in Texas (National Center for Public Policy and Higher Education 2006, p. 4).</t>
    </r>
  </si>
  <si>
    <t>North Central Texas College</t>
  </si>
  <si>
    <t>Cost is a major barrier to entering higher education for most students, and this is especially true for students who are the first of their families to enter college.  In the 2006 report, we had information for 2005 only.  This year we are reporting data from 2003 to 2006. The data from successive years show stair steps of rising costs at P-16 Council member universities.  Because these universities include both public and private institutions and have different missions and selection criteria, their costs are not directly comparable, but all are rising.</t>
  </si>
  <si>
    <t xml:space="preserve"> First- Time in College Students in Developmental Education Receiving Remediation by Ethnicity for CCD’s</t>
  </si>
  <si>
    <t xml:space="preserve">     1. The percentage of students enrolling in postsecondary education after high school graduation remains low, especially for low income  students. </t>
  </si>
  <si>
    <t xml:space="preserve">     2. There are very slight increases in the percentage of African American students enrolling in community colleges.</t>
  </si>
  <si>
    <t xml:space="preserve">     3. The enrollment of White students in college far exceeds that of African American and Hispanic students.</t>
  </si>
  <si>
    <t xml:space="preserve"> African American</t>
  </si>
  <si>
    <t xml:space="preserve"> White</t>
  </si>
  <si>
    <t>% Other*</t>
  </si>
  <si>
    <t>NCTC (Denton County)</t>
  </si>
  <si>
    <t>Tarrant CCCD</t>
  </si>
  <si>
    <t>State Totals</t>
  </si>
  <si>
    <t xml:space="preserve">* Asian, Native American, International 2003 </t>
  </si>
  <si>
    <t>* Asian, Native American, International 2002</t>
  </si>
  <si>
    <t xml:space="preserve">UT – Dallas </t>
  </si>
  <si>
    <t xml:space="preserve">TAMU – Commerce </t>
  </si>
  <si>
    <t>% Total</t>
  </si>
  <si>
    <t>% Asian/</t>
  </si>
  <si>
    <t>NCTC</t>
  </si>
  <si>
    <t>Univ. of Initial Enrollment</t>
  </si>
  <si>
    <t>Subject Area</t>
  </si>
  <si>
    <t>Cedar Hill</t>
  </si>
  <si>
    <t>Dallas</t>
  </si>
  <si>
    <t>Denton</t>
  </si>
  <si>
    <t>DeSoto</t>
  </si>
  <si>
    <t>Duncanville</t>
  </si>
  <si>
    <t>Ft. Worth</t>
  </si>
  <si>
    <t>Irving</t>
  </si>
  <si>
    <t>Lancaster</t>
  </si>
  <si>
    <t>Richardson</t>
  </si>
  <si>
    <t xml:space="preserve">The data used for the corresponding table in the 2006 report came from College Results Online, which only provided one year of information at a time. This years’ data came from the THECB database and from calling the institutions. </t>
  </si>
  <si>
    <t>Table 50</t>
  </si>
  <si>
    <t>Table 51</t>
  </si>
  <si>
    <t>Table 52</t>
  </si>
  <si>
    <t>Source: State Board for Educators Certification Educator/Teacher Production Counts.state.tx.us/Reports/prodrpts/rpt_edu_tchr_prod_counts.asp</t>
  </si>
  <si>
    <r>
      <t xml:space="preserve">Source: </t>
    </r>
    <r>
      <rPr>
        <i/>
        <sz val="12"/>
        <color indexed="14"/>
        <rFont val="Times New Roman"/>
        <family val="1"/>
      </rPr>
      <t>THECB Accountability System</t>
    </r>
  </si>
  <si>
    <r>
      <t xml:space="preserve">Source: </t>
    </r>
    <r>
      <rPr>
        <i/>
        <sz val="12"/>
        <color indexed="57"/>
        <rFont val="Times New Roman"/>
        <family val="1"/>
      </rPr>
      <t>THECB Accountability System</t>
    </r>
  </si>
  <si>
    <r>
      <t xml:space="preserve">Source: </t>
    </r>
    <r>
      <rPr>
        <u val="single"/>
        <sz val="12"/>
        <color indexed="14"/>
        <rFont val="Times New Roman"/>
        <family val="1"/>
      </rPr>
      <t>http://www.sbec.state.tx.us/Reports/WhoisTeaching/frm_whois_main.asp</t>
    </r>
  </si>
  <si>
    <r>
      <t xml:space="preserve">Source: </t>
    </r>
    <r>
      <rPr>
        <u val="single"/>
        <sz val="12"/>
        <color indexed="57"/>
        <rFont val="Times New Roman"/>
        <family val="1"/>
      </rPr>
      <t>http://www.sbec.state.tx.us/Reports/WhoisTeaching/frm_whois_main.asp</t>
    </r>
  </si>
  <si>
    <r>
      <t xml:space="preserve">Source: </t>
    </r>
    <r>
      <rPr>
        <u val="single"/>
        <sz val="12"/>
        <color indexed="53"/>
        <rFont val="Times New Roman"/>
        <family val="1"/>
      </rPr>
      <t>http://www.sbec.state.tx.us/Reports/WhoisTeaching/frm_whois_main.asp</t>
    </r>
  </si>
  <si>
    <r>
      <t xml:space="preserve">Source: </t>
    </r>
    <r>
      <rPr>
        <u val="single"/>
        <sz val="12"/>
        <rFont val="Times New Roman"/>
        <family val="1"/>
      </rPr>
      <t>http://www.sbec.state.tx.us/Reports/WhoisTeaching/frm_whois_main.asp</t>
    </r>
  </si>
  <si>
    <r>
      <t xml:space="preserve">Source: State Board for Educator Certification, </t>
    </r>
    <r>
      <rPr>
        <sz val="12"/>
        <rFont val="Times New Roman"/>
        <family val="1"/>
      </rPr>
      <t>http://www.sbec.state.tx.us/reports</t>
    </r>
  </si>
  <si>
    <t>This is the second year that consistent statistical indicators are available for the public higher education institutions of North Texas through the Texas Accountability System. In this section, longitudinal data from this source and others are presented as a transition is made to the new accountability system.</t>
  </si>
  <si>
    <t xml:space="preserve">For many North Texas students, community colleges provide a first experience with higher education. For the state, unduplicated first-time enrollment in community college increased only 1.3% between 2001 and 2005 (THECB, 2006). </t>
  </si>
  <si>
    <t>Table 44 was reconstructed since 2006 using data from the 2006 College Profiles from THECB, issued in January, 2007.  The most recent data in this report are from fall 2005.</t>
  </si>
  <si>
    <t>As represented by the Texas State Plan for Teacher Quality, states are expected to do more than ever to improve education since passage of No Child Left Behind.  A report of the Center for Education Policy (2007) considers whether states have the capacity to implement this federal legislation.  Researchers found that few states were able to provide technical assistance to districts or to collect and maintain essential state data systems at the level required to meet federal mandates. In the area of teacher quality, especially strong efforts are needed to collect data that can help states make wise choices in a climate where all parties agree there is need for change (Hess, Rotherham &amp; Walsh, 2005).</t>
  </si>
  <si>
    <t>Percentage of Certified Educators by Subject Area of Interest in Member Districts  - High School (Grades 9-12)</t>
  </si>
  <si>
    <t>Percentage of Certified Educators by Subject Area of Interest in Member Districts - Middle School (Grades 6-8)</t>
  </si>
  <si>
    <t xml:space="preserve"> In each subject of interest, except mathematics and mathematics/science (a new certification at the 4-8 level), the number of teachers prepared in the region declined in 2005-2006 from a peak in an earlier year.  The fewest numbers of teachers were prepared in science, where the 21 teacher preparation entities prepared only 307 teachers.  Only 313 were prepared in social studies and 457 in mathematics. </t>
  </si>
  <si>
    <t>With 23% of the state’s teachers employed in Regions 10 and 11, the annual mean supply of 7,134 teachers does not meet the regional projected demand for 8,740 teachers annually. Teacher preparation entities are not the only source of new teachers, however.  Teachers may move to North Texas from other states or reenter the workforce after a period of not teaching.  Still, the issue of balance in teacher supply and demand relates not only to the total number of teachers prepared, but also to their subject areas of preparation.</t>
  </si>
  <si>
    <r>
      <t xml:space="preserve">Projecting from Fuller and Alexander’s 2002 statistics the estimated annual mathematics teacher attrition in Regions 10 and 11 is 667 per year, and the science teacher attrition is 523 per year.  But, these projections do not take into account the additions to the curriculum in these fields required by House Bill 1.  Even with the recruitment of out-of-state and reentry teachers, the regional supply will not meet demand in these fields.  Suggested solutions in mathematics and science education range from salary schedules differentiated by discipline (Milanowski, 2003) to the broadly-based reform efforts in STEM education recommended in </t>
    </r>
    <r>
      <rPr>
        <i/>
        <sz val="12"/>
        <rFont val="Times New Roman"/>
        <family val="1"/>
      </rPr>
      <t>Rising Above the Gathering Storm: Energizing and Employing America for a Brighter Economic Future</t>
    </r>
    <r>
      <rPr>
        <sz val="12"/>
        <rFont val="Times New Roman"/>
        <family val="1"/>
      </rPr>
      <t xml:space="preserve"> (National Academy of Science, National Academy of Engineering, and Institute of Medicine, 2007), </t>
    </r>
    <r>
      <rPr>
        <i/>
        <sz val="12"/>
        <rFont val="Times New Roman"/>
        <family val="1"/>
      </rPr>
      <t>A Commitment to America’s Future: Responding to the Crisis in Mathematics and Science Education</t>
    </r>
    <r>
      <rPr>
        <sz val="12"/>
        <rFont val="Times New Roman"/>
        <family val="1"/>
      </rPr>
      <t xml:space="preserve">  (Business-Higher Education Forum, 2005), and </t>
    </r>
    <r>
      <rPr>
        <i/>
        <sz val="12"/>
        <rFont val="Times New Roman"/>
        <family val="1"/>
      </rPr>
      <t>Teachers and the Uncertain American Future</t>
    </r>
    <r>
      <rPr>
        <sz val="12"/>
        <rFont val="Times New Roman"/>
        <family val="1"/>
      </rPr>
      <t xml:space="preserve"> (Center for Innovative Thought, 2006).</t>
    </r>
  </si>
  <si>
    <t>Of increasing national concern is the cost of replacing teachers who leave the profession after only a few years.  In Texas, 69% of 1996 teacher education program completers were retained in public schools of the state after five years, and 56% were retained after ten years.  Percentages in Regions 10 and 11 tend to be lower, presumably due to the challenges of teaching in urban settings.  A 2005 report of the Alliance for Excellent Education estimates a loss to Texas of $214,509,448 per year from teachers leaving the profession and an additional cost of $504,917,385 per year related to teachers transferring from one school to another.  The impact of these factors is disproportionate on low income high-minority schools.</t>
  </si>
  <si>
    <t>2.  More high school than middle school teachers of TAKS tested subjects are certified for all portions of their teaching assignment.</t>
  </si>
  <si>
    <r>
      <t>Education Policy Analysis Archives 11(50).</t>
    </r>
    <r>
      <rPr>
        <sz val="12"/>
        <rFont val="Times New Roman"/>
        <family val="1"/>
      </rPr>
      <t xml:space="preserve">   Retrieved December 26, 2003, from </t>
    </r>
  </si>
  <si>
    <r>
      <t xml:space="preserve">Center for Education Policy (2007, May).  </t>
    </r>
    <r>
      <rPr>
        <i/>
        <sz val="12"/>
        <rFont val="Times New Roman"/>
        <family val="1"/>
      </rPr>
      <t xml:space="preserve">Educational architects: Do state education </t>
    </r>
  </si>
  <si>
    <t xml:space="preserve">Rights Project at Harvard University. </t>
  </si>
  <si>
    <r>
      <t xml:space="preserve">Fuller, E. &amp; Alexander, C. (2002, December). </t>
    </r>
    <r>
      <rPr>
        <i/>
        <sz val="12"/>
        <rFont val="Times New Roman"/>
        <family val="1"/>
      </rPr>
      <t xml:space="preserve">Certification status of Texas teachers by </t>
    </r>
  </si>
  <si>
    <r>
      <t xml:space="preserve">school level. </t>
    </r>
    <r>
      <rPr>
        <sz val="12"/>
        <rFont val="Times New Roman"/>
        <family val="1"/>
      </rPr>
      <t>Retrieved October 20, 2004, from</t>
    </r>
  </si>
  <si>
    <t>http://www.sbec.state.tx.us/SBECOnline/reprtdatarsrch/mthsci/</t>
  </si>
  <si>
    <t xml:space="preserve">Related to teacher certification is the concept of “highly qualified,” the expectation for all teachers under the No Child Left Behind Act.  Newly certified teachers in Texas are “highly qualified,” due to the TEA’s oversight of teacher education programs and certification test requirements.  The challenge of NCLB for Texas, and most other states,  relates to the content qualifications of experienced teachers.  Experienced teachers are expected to hold a bachelor’s degree or its equivalent in the teaching field and to be judged competent by a “high objective uniform state standard of evaluation” (HOUSSE) that may not use as a criterion the time previously employed in teaching.  </t>
  </si>
  <si>
    <t>The State P-16 Council has created vertical alignment teams that are looking at vertical alignment in the TAKS tested subjects.  The work of the state teams is important to regional members and may serve as a model for local work.</t>
  </si>
  <si>
    <t xml:space="preserve">In February 2007, the Council hosted a “Best Practices” conference for members. </t>
  </si>
  <si>
    <t>Appendix B</t>
  </si>
  <si>
    <t>P-16 Pipeline</t>
  </si>
  <si>
    <t>“Closing the Achievement Gap</t>
  </si>
  <si>
    <t>In Mathematics and Science”</t>
  </si>
  <si>
    <t>UNT Dallas Campus</t>
  </si>
  <si>
    <t>7300 Houston School Road – Dallas</t>
  </si>
  <si>
    <t xml:space="preserve">Conference Agenda   </t>
  </si>
  <si>
    <t>8:45 – 9:15</t>
  </si>
  <si>
    <t>Registration and Breakfast</t>
  </si>
  <si>
    <t>Welcome - Dr. Garry Ross, Deputy Vice Provost, UNT Dallas Campus</t>
  </si>
  <si>
    <t>Opening Remarks – Dr. Jean Keller, Dean UNT College of Education</t>
  </si>
  <si>
    <t>9:15-10:20</t>
  </si>
  <si>
    <t>There will be 15 minutes for questions following the panel discussion.</t>
  </si>
  <si>
    <t xml:space="preserve">Source: Texas Higher Education Coordinating Board Statistical Reports: University Profiles, 2002,2003,2004
              Texas Higher Education Coordinating Board Accountability System Reports, 2006
</t>
  </si>
  <si>
    <t>Table 43</t>
  </si>
  <si>
    <t>Average Undergrad Tuition and Fees for 30 Semester Hours</t>
  </si>
  <si>
    <t>Student Ethnicity</t>
  </si>
  <si>
    <t>Number Enrolled Dallas</t>
  </si>
  <si>
    <t>Percentage Enrolled Collin</t>
  </si>
  <si>
    <t>Percentage Enrolled Dallas</t>
  </si>
  <si>
    <t>African American</t>
  </si>
  <si>
    <t>Hispanic</t>
  </si>
  <si>
    <t>White</t>
  </si>
  <si>
    <t>Asian</t>
  </si>
  <si>
    <t>Unknown</t>
  </si>
  <si>
    <t xml:space="preserve">  </t>
  </si>
  <si>
    <t>Source: Self Reported Data from Individual Institutional Research Offices</t>
  </si>
  <si>
    <t>Other</t>
  </si>
  <si>
    <t>Total</t>
  </si>
  <si>
    <t>Brookhaven</t>
  </si>
  <si>
    <t>Subject</t>
  </si>
  <si>
    <t>2000-01</t>
  </si>
  <si>
    <t>2001-02</t>
  </si>
  <si>
    <t>2002-03</t>
  </si>
  <si>
    <t>2003-04</t>
  </si>
  <si>
    <t>2004-05</t>
  </si>
  <si>
    <t>2005-06</t>
  </si>
  <si>
    <t>Bilingual Spanish</t>
  </si>
  <si>
    <t>Mathematics</t>
  </si>
  <si>
    <t>Mathematics/Science</t>
  </si>
  <si>
    <t>TOTAL ISSUED</t>
  </si>
  <si>
    <t>College or District</t>
  </si>
  <si>
    <t>Cedar Valley</t>
  </si>
  <si>
    <t>El Centro</t>
  </si>
  <si>
    <t>Mountain View</t>
  </si>
  <si>
    <t>Richland</t>
  </si>
  <si>
    <t>Eastfield</t>
  </si>
  <si>
    <t>North Lake</t>
  </si>
  <si>
    <t>Tarrant Southeast</t>
  </si>
  <si>
    <t>Tarrant Northeast</t>
  </si>
  <si>
    <t>Tarrant South</t>
  </si>
  <si>
    <t>Collin County</t>
  </si>
  <si>
    <t>North Central Texas</t>
  </si>
  <si>
    <t>Total No. of Certificates Issued</t>
  </si>
  <si>
    <t>Certificates Issued, White</t>
  </si>
  <si>
    <t>Educator Certificates Issued through Teacher Preparation Entities in Regions 10 and 11 by Year</t>
  </si>
  <si>
    <t>County</t>
  </si>
  <si>
    <t>Number of Graduates</t>
  </si>
  <si>
    <t>Number Enrolled in Higher Education</t>
  </si>
  <si>
    <t>% Enrolled in Higher Education</t>
  </si>
  <si>
    <t>Science</t>
  </si>
  <si>
    <t>Social Studies</t>
  </si>
  <si>
    <t>English Language &amp; Arts</t>
  </si>
  <si>
    <t>District</t>
  </si>
  <si>
    <t>CCD Total Enrollment</t>
  </si>
  <si>
    <t>Other Minorities</t>
  </si>
  <si>
    <t>% Int'l</t>
  </si>
  <si>
    <t>State CCs</t>
  </si>
  <si>
    <t>Source: Texas Higher Education  Coordination Board - http://www.thecb.state.tx.us/reports/PDF/1142.PDF</t>
  </si>
  <si>
    <t>Dallas CCCD</t>
  </si>
  <si>
    <t>Source: Texas Higher Education  Coordination Board - http://www.thecb.state.tx.us/reports/pdf/0815.pdf; http://www.thecb.state.tx.us/reports/PDF/1142.PDF; http://www.thecb.state.tx.us/reports/PDF/1287.PDF</t>
  </si>
  <si>
    <t>Source: Texas Higher Education  Coordination Board - http://www.thecb.state.tx.us/reports/PDF/1287.PDF</t>
  </si>
  <si>
    <t xml:space="preserve">* Asian, Native American, International 2004 </t>
  </si>
  <si>
    <t xml:space="preserve">Percentage of Academic Graduates Employed in Texas and Enrolled in a Senior Institution within One Year of Community College Graduation </t>
  </si>
  <si>
    <t xml:space="preserve">Table 50 shows that at the state level, the two-year persistence rate of African American community college students is about 38%, while the averages for Hispanic and White students are closer to 50%. The persistence rate for Asian/Pacific Islanders is nearly 65%, well above the average for the state. </t>
  </si>
  <si>
    <t xml:space="preserve">Data for the four counties of interest show similar patterns of gaps in the persistence rates of African American students compared to White students and the higher persistence of Asian/Pacific Islander students.  Comparing the three-year to the two-year persistence data, one concludes that the longer students attend community college, the less likely they are to persist. </t>
  </si>
  <si>
    <t xml:space="preserve"> Initial Educator Certification for Areas of Interest by Teacher Education Entity</t>
  </si>
  <si>
    <t>Teacher Turnover Rates in Regions 10 and 11</t>
  </si>
  <si>
    <t>Teaching Certificates Issued to White and  Minority Teachers</t>
  </si>
  <si>
    <t xml:space="preserve">1.  Although the percentage of teachers of TAKS tested subjects who are certified for their teaching assignments is increasing, it rarely exceeds 80% for middle school teachers in the region.  </t>
  </si>
  <si>
    <t xml:space="preserve">3. There are gaps in the qualifications of teachers between high and low poverty schools, high and low minority serving schools, and districts  and campuses meeting AYP and not meeting AYP.  The highest need for highly qualified teachers is in secondary high-minority schools </t>
  </si>
  <si>
    <t>Alliance for Excellent Education (2007). NAEP twelfth grade results and high school transcript study.</t>
  </si>
  <si>
    <t>http://www.sbec.state.tx.us/SBECOnline/reprtdatarsrch/tchrdemand/</t>
  </si>
  <si>
    <r>
      <t>Medicine (2007).</t>
    </r>
    <r>
      <rPr>
        <i/>
        <sz val="12"/>
        <rFont val="Times New Roman"/>
        <family val="1"/>
      </rPr>
      <t xml:space="preserve">  Rising above the gathering storm: Energizing and employing </t>
    </r>
  </si>
  <si>
    <t>Teacher Education Group (University Preparation of Teachers?):</t>
  </si>
  <si>
    <t>-</t>
  </si>
  <si>
    <t xml:space="preserve">Issues: </t>
  </si>
  <si>
    <t>$$$ for training and staff development</t>
  </si>
  <si>
    <t>120 hour degree vs. need for field based experience.</t>
  </si>
  <si>
    <t>K-12 Perspective/counselor – work was in a variety of areas but it was great experience. Teacher Attitude.</t>
  </si>
  <si>
    <t>Self-fulfilling prophecy – sometimes it fires kids up but many times it does not (Mrs. Barksdale inspired).</t>
  </si>
  <si>
    <t>How to kindle the fire? How do we excite them? By fifth grade they are disengaged.</t>
  </si>
  <si>
    <t>Developmental readiness – how the content is presented. Developmental math at community college is algebra.  Must bridge procedure and concept. Lack of creativity in teaching.</t>
  </si>
  <si>
    <t>Have we created a cycle – we “engrain” and must change that cycle – how to do is the puzzle! We should incorporate math into all of our disciplines.</t>
  </si>
  <si>
    <t>There is a different between “training” and “educating”.</t>
  </si>
  <si>
    <t>Have math across the curriculum (Freshman/Sophomore Higher Ed)</t>
  </si>
  <si>
    <t>Train P-12 teachers how to teach math across the curriculum.</t>
  </si>
  <si>
    <t xml:space="preserve">We may be preparing teachers to critically assess what is working yet dialogue between higher ed. and schools is not good. </t>
  </si>
  <si>
    <t>Losing teachers.</t>
  </si>
  <si>
    <t>In early (University Freshman and Sophomore) courses, must engage and tutor P-12 students early in a variety of grade levels.</t>
  </si>
  <si>
    <t>Encourage elementary teachers to go back for graduate degrees ($?)</t>
  </si>
  <si>
    <t>New teachers: low salary, low load with time to learn.</t>
  </si>
  <si>
    <t>Expand distance learning with school district in rural areas and districts overall.</t>
  </si>
  <si>
    <t>Graduate classes on school campuses, dual credit, tutors.</t>
  </si>
  <si>
    <t>Partnerships should focus on current resources and sharing of current resources. Rigor: University resources to meet distance education, 4x4 H.S. requirements.</t>
  </si>
  <si>
    <t>Expectations: collaborate using current resources; use students available’ serve the students we have.</t>
  </si>
  <si>
    <t>Collaboration: within university, higher ed. and K-12; between university and community colleges and other universities; between LEA and university, K-12 and university.</t>
  </si>
  <si>
    <t>Source: State Board for Educator Certification, http://www.sbec.state.tx.us/reports</t>
  </si>
  <si>
    <t>2003-2004</t>
  </si>
  <si>
    <t>%African American</t>
  </si>
  <si>
    <t>%Hispanic</t>
  </si>
  <si>
    <t>%Other Minorities</t>
  </si>
  <si>
    <t xml:space="preserve"> %Int'l</t>
  </si>
  <si>
    <t>%Enrolled in Higher Education</t>
  </si>
  <si>
    <t>Gap Analysis in Postsecondary Education</t>
  </si>
  <si>
    <t>Gaps in the Teacher Supply</t>
  </si>
  <si>
    <t xml:space="preserve">       </t>
  </si>
  <si>
    <t>Academic: Percent employed within one year or employed and enrolled</t>
  </si>
  <si>
    <t>Academic: Percent enrolled in senior institution or employed and enrolled</t>
  </si>
  <si>
    <t>Technical: Percent employed within one year or employed and enrolled</t>
  </si>
  <si>
    <t>Technical: Percent enrolled in senior institution or employed and enrolled</t>
  </si>
  <si>
    <t>Academic: Percent employed within one year or enrolled and employed</t>
  </si>
  <si>
    <t>Table 44</t>
  </si>
  <si>
    <t>Table 45</t>
  </si>
  <si>
    <t>Part 1</t>
  </si>
  <si>
    <t>Part 2</t>
  </si>
  <si>
    <t>Gap Analysis for K-12 Education</t>
  </si>
  <si>
    <t>Tracing the Gaps Across the Grades</t>
  </si>
  <si>
    <t>Performance on Non-TAKS Indicators</t>
  </si>
  <si>
    <t>Summary of K-12 Findings</t>
  </si>
  <si>
    <t>Part 3</t>
  </si>
  <si>
    <t>Student Success in Postsecondary Education</t>
  </si>
  <si>
    <t>Source: Texas Higher Education Coordinating Board Accountability System</t>
  </si>
  <si>
    <t>Fall 2000</t>
  </si>
  <si>
    <t>Fall 2001</t>
  </si>
  <si>
    <t>Collin County Community College</t>
  </si>
  <si>
    <t>Dallas County Community College</t>
  </si>
  <si>
    <t>Tarrant County College District</t>
  </si>
  <si>
    <t>Areas of Shortages of Qualified Teachers</t>
  </si>
  <si>
    <t>One statistic tracked in successive years by the Council is the percentage of certified educators in these subjects who taught at the middle or high school levels in member school districts.  “Certification” refers either to the standard certificate held by traditional teacher education program graduates or to the probationary certificate held for up to three years by candidates who have earned baccalaureate degrees in their content fields and are employed as teachers while completing the requirements of  an Alternative Certification Program (ACP).  With the introduction of the probationary certificate, emergency certification, originally used as a measure of teacher quality, was almost eliminated in Texas.</t>
  </si>
  <si>
    <t>Bilingual/ESL</t>
  </si>
  <si>
    <t>Economically Disadvantaged</t>
  </si>
  <si>
    <t>Gifted and Talented</t>
  </si>
  <si>
    <t>Limited English Proficiency (LEP)</t>
  </si>
  <si>
    <t>Special Education</t>
  </si>
  <si>
    <t>Title 1</t>
  </si>
  <si>
    <t>Career and Technology Education</t>
  </si>
  <si>
    <t xml:space="preserve">Immigrants  </t>
  </si>
  <si>
    <t>2000-2040 Percent Change</t>
  </si>
  <si>
    <t xml:space="preserve">76.2% Elementary and Secondary Enrollment Growth </t>
  </si>
  <si>
    <t>2. Continue to investigate dual credit, including barriers to its successful implementation, from the perspective of school districts and postsecondary institutions.  What is the relationship between local ISDs and higher education institutions in the design and delivery of dual credit courses and programs?  Should there be systemic THECB involvement?</t>
  </si>
  <si>
    <t>3. Collect information about the admissions and placement assessments used by postsecondary institutions, their use in decision making about students, and their impact on students.  How do admissions and placement assessments and standards impact access to higher education?</t>
  </si>
  <si>
    <t>4. Recognize the involvement of community organizations that are working to address the concerns about K-12 student completion, mobility, suspension, and discipline raised in this report.  What community practices may increase access and persistence for students and retention of teachers.</t>
  </si>
  <si>
    <t>5. Identify best practices in the region in induction of beginning teachers.  Are there practices in use locally that support the success and retention of new teachers?</t>
  </si>
  <si>
    <t>6. Recognize the efforts of member institutions to prepare teachers in high need areas. Look at best practices in recruiting and retaining teachers of color. What contributes to the success and retention of these teachers?</t>
  </si>
  <si>
    <t>7. Look at best practices in building cultural competence among K-12 and higher education faculty. Given the racial makeup of students in the region compared to the racial makeup of the new and current teaching force, how can faculty be assisted in being culturally responsive to students?</t>
  </si>
  <si>
    <t>8. The North Texas Regional P-16 Council will hold a conference on best practices in creating a college going culture especially in high minority, high poverty schools. What elements need to be in place for a school to build and maintain a culture that encourages the college entry and success of students?</t>
  </si>
  <si>
    <t>www.all4ed.org/publications/TeacherAttrition.pdf</t>
  </si>
  <si>
    <t>Total for all Subjects</t>
  </si>
  <si>
    <t>50.  Community College Student Persistence After two Years</t>
  </si>
  <si>
    <t>Community College Student Persistence After two Years</t>
  </si>
  <si>
    <t>Source: The new Texas Challenge Population Change and the Future of Texas.</t>
  </si>
  <si>
    <t>It appears that over half of African American and Hispanic students who entered community college in the region in the years for which data were available required developmental education, and nearly half of White students required developmental education before proceeding into the college curriculum.  Over the three years studied, there was an increase in the number of White students receiving developmental education, while the numbers of African American and Hispanic students enrolled in developmental education decreased very slightly at most community colleges.</t>
  </si>
  <si>
    <t>Postsecondary Summary</t>
  </si>
  <si>
    <t>6.  K-12 Student Demographics by Percentage for Collin County ISDs</t>
  </si>
  <si>
    <t>7.  K-12 Student Demographics by Percentage for Dallas County ISDs</t>
  </si>
  <si>
    <t>8.  K-12 Student Demographics by Percentage for Denton County ISDs</t>
  </si>
  <si>
    <t>9.  K-12 Student Demographics by Percentage for Tarrant County ISDs</t>
  </si>
  <si>
    <t xml:space="preserve">11.  Percentage of Schools by State Rating by  County </t>
  </si>
  <si>
    <t>12.  Percentage of Districts that did not meet AYP</t>
  </si>
  <si>
    <t xml:space="preserve">     6. A high percentage of students enrolling in community college are enrolled in developmental education.</t>
  </si>
  <si>
    <t xml:space="preserve">     7. Sixty to seventy percent of African American and Hispanic students are enrolled in developmental education.</t>
  </si>
  <si>
    <t xml:space="preserve">     8. The percentage of White students enrolled in the developmental curriculum is nearly 50% in some of our member institutions.</t>
  </si>
  <si>
    <t xml:space="preserve">     9. Gaps are evident in the three-year persistence rates of African American and Hispanic as compared to White students.</t>
  </si>
  <si>
    <r>
      <t xml:space="preserve">Three forces changing our nation’s future. </t>
    </r>
    <r>
      <rPr>
        <sz val="12"/>
        <rFont val="Times New Roman"/>
        <family val="1"/>
      </rPr>
      <t xml:space="preserve">Princeton, NJ:  Educational Testing </t>
    </r>
  </si>
  <si>
    <r>
      <t xml:space="preserve">affecting education. </t>
    </r>
    <r>
      <rPr>
        <sz val="12"/>
        <rFont val="Times New Roman"/>
        <family val="1"/>
      </rPr>
      <t xml:space="preserve">San Antonio, TX: University of Texas at San Antonio, </t>
    </r>
  </si>
  <si>
    <r>
      <t xml:space="preserve">socioeconomic, and natural resources in the 21st century. </t>
    </r>
    <r>
      <rPr>
        <sz val="12"/>
        <rFont val="Times New Roman"/>
        <family val="1"/>
      </rPr>
      <t xml:space="preserve">San Antonio, TX: </t>
    </r>
  </si>
  <si>
    <r>
      <t>Americans for a brighter economic future.</t>
    </r>
    <r>
      <rPr>
        <sz val="12"/>
        <rFont val="Times New Roman"/>
        <family val="1"/>
      </rPr>
      <t xml:space="preserve"> Washington, D. C.: The National </t>
    </r>
  </si>
  <si>
    <r>
      <t>Performance Reporting (2006).</t>
    </r>
    <r>
      <rPr>
        <i/>
        <sz val="12"/>
        <rFont val="Times New Roman"/>
        <family val="1"/>
      </rPr>
      <t xml:space="preserve"> Adequate Yearly Progress (AYP) guide for Texas </t>
    </r>
  </si>
  <si>
    <r>
      <t xml:space="preserve">Alliance for Excellent Education (2005, August).  </t>
    </r>
    <r>
      <rPr>
        <i/>
        <sz val="12"/>
        <rFont val="Times New Roman"/>
        <family val="1"/>
      </rPr>
      <t xml:space="preserve">Teacher attrition: A costly loss to the </t>
    </r>
  </si>
  <si>
    <r>
      <t>nation and to the states</t>
    </r>
    <r>
      <rPr>
        <sz val="12"/>
        <rFont val="Times New Roman"/>
        <family val="1"/>
      </rPr>
      <t xml:space="preserve">.  Retrieved July 14, 2007, from </t>
    </r>
  </si>
  <si>
    <t xml:space="preserve">Alliance for Excellent Education (2007).  In need for improvement: NCLB and high </t>
  </si>
  <si>
    <t>Author.</t>
  </si>
  <si>
    <r>
      <t>schools</t>
    </r>
    <r>
      <rPr>
        <i/>
        <sz val="12"/>
        <rFont val="Times New Roman"/>
        <family val="1"/>
      </rPr>
      <t xml:space="preserve">.  Policy Brief.  </t>
    </r>
    <r>
      <rPr>
        <sz val="12"/>
        <rFont val="Times New Roman"/>
        <family val="1"/>
      </rPr>
      <t xml:space="preserve"> Washington, DC: Author. </t>
    </r>
  </si>
  <si>
    <r>
      <t xml:space="preserve">Business-Higher Education Forum (2006, January).  </t>
    </r>
    <r>
      <rPr>
        <i/>
        <sz val="12"/>
        <rFont val="Times New Roman"/>
        <family val="1"/>
      </rPr>
      <t>A commitment to America’s future:</t>
    </r>
    <r>
      <rPr>
        <sz val="12"/>
        <rFont val="Times New Roman"/>
        <family val="1"/>
      </rPr>
      <t xml:space="preserve"> </t>
    </r>
  </si>
  <si>
    <r>
      <t xml:space="preserve">Responding to the crisis in mathematics and science education.  </t>
    </r>
    <r>
      <rPr>
        <sz val="12"/>
        <rFont val="Times New Roman"/>
        <family val="1"/>
      </rPr>
      <t>Washington, DC:</t>
    </r>
    <r>
      <rPr>
        <i/>
        <sz val="12"/>
        <rFont val="Times New Roman"/>
        <family val="1"/>
      </rPr>
      <t xml:space="preserve"> </t>
    </r>
  </si>
  <si>
    <r>
      <t xml:space="preserve">agencies have the tools necessary to implement NCLB? </t>
    </r>
    <r>
      <rPr>
        <sz val="12"/>
        <rFont val="Times New Roman"/>
        <family val="1"/>
      </rPr>
      <t xml:space="preserve"> Washington, DC: </t>
    </r>
  </si>
  <si>
    <t xml:space="preserve">Table 43 shows postsecondary enrollment of students immediately after high school graduation by county. There is considerable difference between the numbers of students who graduate from high school and those who enter higher education.  In the four county region of interest, not more than half of high school graduates typically enter a higher education program in the year of graduation.  In the state of Texas, about 55% of the 15-34 year old population is African American or Hispanic, but these groups comprise only 26% of the students enrolled in Texas higher education (THECB, 2006).  Use of the drop-down menu for Table 43 shows some variation by county with modest increases in the numbers of students entering higher education over the three years studied.   </t>
  </si>
  <si>
    <t>43.  High School Graduates that Enroll in Texas Higher Education</t>
  </si>
  <si>
    <t>As shown in Table 44, the number of students by racial group attending community colleges in North Texas remained relatively stable from 2003 to 2005 for all groups.  This is a concern in light of increases in diversity of the student populations in some of the feeder ISDs.</t>
  </si>
  <si>
    <t>The demographics of P-16 Council member universities are similar from year to year as shown in Table 45.  In spite of this, some member institutions have made modest gains in the percentages of African American and Hispanic students.</t>
  </si>
  <si>
    <t>Table 46</t>
  </si>
  <si>
    <t xml:space="preserve">http://tcat.org/2006_12_13_Textbook_Coordinators_Association_Austin.pdf  </t>
  </si>
  <si>
    <r>
      <t xml:space="preserve">Murdock, S. (2006)  </t>
    </r>
    <r>
      <rPr>
        <i/>
        <sz val="12"/>
        <rFont val="Times New Roman"/>
        <family val="1"/>
      </rPr>
      <t xml:space="preserve">The population of Texas: Historical patterns and future trends  </t>
    </r>
  </si>
  <si>
    <t xml:space="preserve">University of Texas at San Antonio, Institute for Demographic and </t>
  </si>
  <si>
    <t xml:space="preserve">Socioeconomic Research. </t>
  </si>
  <si>
    <r>
      <t xml:space="preserve">Murdock, S. H. (n.d.).  </t>
    </r>
    <r>
      <rPr>
        <i/>
        <sz val="12"/>
        <rFont val="Times New Roman"/>
        <family val="1"/>
      </rPr>
      <t xml:space="preserve">Population change in Texas: Implications for human, </t>
    </r>
  </si>
  <si>
    <t xml:space="preserve">National Academy of Sciences, National Academy of Engineering, and Institute of </t>
  </si>
  <si>
    <t>Academic Press.</t>
  </si>
  <si>
    <t>http://measuringup.highereducation.org/_docs/2006/NationalReport_2006.pdf/</t>
  </si>
  <si>
    <r>
      <t xml:space="preserve">National Center for Public Policy and Higher Education (2006). </t>
    </r>
    <r>
      <rPr>
        <i/>
        <sz val="12"/>
        <rFont val="Times New Roman"/>
        <family val="1"/>
      </rPr>
      <t xml:space="preserve"> Measuring up 2006: The </t>
    </r>
  </si>
  <si>
    <r>
      <t xml:space="preserve">national report card on higher education. </t>
    </r>
    <r>
      <rPr>
        <sz val="12"/>
        <rFont val="Times New Roman"/>
        <family val="1"/>
      </rPr>
      <t>Retrieved June 15, 2007, from</t>
    </r>
    <r>
      <rPr>
        <i/>
        <sz val="12"/>
        <rFont val="Times New Roman"/>
        <family val="1"/>
      </rPr>
      <t xml:space="preserve"> </t>
    </r>
  </si>
  <si>
    <t>CO: Education Commission of the States Center for Community College Policy.</t>
  </si>
  <si>
    <r>
      <t xml:space="preserve">Ruppert, S. (2003).  </t>
    </r>
    <r>
      <rPr>
        <i/>
        <sz val="12"/>
        <rFont val="Times New Roman"/>
        <family val="1"/>
      </rPr>
      <t>Closing the college participation gap: A national summary.</t>
    </r>
    <r>
      <rPr>
        <sz val="12"/>
        <rFont val="Times New Roman"/>
        <family val="1"/>
      </rPr>
      <t xml:space="preserve">  Denver, </t>
    </r>
  </si>
  <si>
    <r>
      <t xml:space="preserve">School Improvement Resource Center (2006). </t>
    </r>
    <r>
      <rPr>
        <i/>
        <sz val="12"/>
        <rFont val="Times New Roman"/>
        <family val="1"/>
      </rPr>
      <t xml:space="preserve">Principal’s planning guide: TEKS based </t>
    </r>
  </si>
  <si>
    <r>
      <t xml:space="preserve">instruction at TAKS standards. </t>
    </r>
    <r>
      <rPr>
        <sz val="12"/>
        <rFont val="Times New Roman"/>
        <family val="1"/>
      </rPr>
      <t>Regional XIII Education Service Center.</t>
    </r>
  </si>
  <si>
    <t>At Collin County Community College District, about 60% of students are persisting after two years. At DCCCD and NCTC, about 50% of students persist for two years, but there are some gaps in persistence by ethnicity, with lower rates, in general, for African American students and higher rates for Native American and Asian Pacific Islander students. At Tarrant County College District, the persistence is slightly higher than the state means, but there is evidence of a gap for African American students.</t>
  </si>
  <si>
    <t>THECB is no longer using the Statistical Reports: University Profiles to present data about six-year persistence rates, so we used the information from the THECB Accountability System Reports, 2006, in Table 51. This enables reporting of data that are consistent across the years.</t>
  </si>
  <si>
    <t>Examination of Table 51 for public institutions shows that the six-year persistence rate at the home institution exceeds 50% only at UTD.  There is generally not an improving trend for the other institutions on this indicator, although changes in the tuition structure designed to encourage program completion may have a positive influence over time.</t>
  </si>
  <si>
    <t xml:space="preserve">Tables 52 and 53 show the percentages of certified educators in the subject areas of interest by member school district in 2003-2004, 2004-2005, and 2005-2006.  Table 52 displays these data for middle school teachers; and Table 53, for high school teachers. The data for most districts show a bipolar distribution in which recovery from low scores in 2004-2005 is shown in 2005-2006, usually at a level that exceeds percentages in 2003-2004.  </t>
  </si>
  <si>
    <t>52.  Percentage of Certified Educators by Subject Area of Interest in Member Districts - Middle School (Grades 6-8)</t>
  </si>
  <si>
    <t>Table 53</t>
  </si>
  <si>
    <t xml:space="preserve">The P-16 Council will study aspects of the achievement gaps identified by this report. In looking at effective strategies we will take into account the learning styles and cultures of students to determine the value added of modifications in the delivery of the curriculum to create a college-going culture in high schools.  </t>
  </si>
  <si>
    <t>This recommendation is closely tied to recommendation 2 and will be addressed through a research project described below.</t>
  </si>
  <si>
    <t>The above recommendation may lead to the collection of qualitative data. We will begin to  collect data from students,  parents, teachers and school administrators.</t>
  </si>
  <si>
    <t>We have applied for a grant from the TG Foundation to support research in this area.  The proposal project will look at the development of a “college going culture” in schools in Dallas, Fort Worth, and Carrollton Farmers Branch ISDs that include two early college high schools located on Dallas County Community College District campuses.. The proposed research will take into consideration the perceptions of  students, teachers, counselors, administrators and parents of the messages that students get in school and in the community about going to college.  It is important to give students voice in determining how well the notion is promoted that college can become a reality for all students.</t>
  </si>
  <si>
    <r>
      <t>Panel Discussion:</t>
    </r>
    <r>
      <rPr>
        <sz val="12"/>
        <rFont val="Times New Roman"/>
        <family val="1"/>
      </rPr>
      <t xml:space="preserve"> - Moderated by Dr. Francine Holland. </t>
    </r>
  </si>
  <si>
    <r>
      <t xml:space="preserve">Lunch   - </t>
    </r>
    <r>
      <rPr>
        <b/>
        <sz val="12"/>
        <rFont val="Times New Roman"/>
        <family val="1"/>
      </rPr>
      <t>Room 274</t>
    </r>
    <r>
      <rPr>
        <sz val="12"/>
        <rFont val="Times New Roman"/>
        <family val="1"/>
      </rPr>
      <t xml:space="preserve">– Break into Dialog Groups for working lunch </t>
    </r>
  </si>
  <si>
    <r>
      <t xml:space="preserve">K-12 Education – </t>
    </r>
    <r>
      <rPr>
        <b/>
        <sz val="12"/>
        <rFont val="Times New Roman"/>
        <family val="1"/>
      </rPr>
      <t>Dr. Donna Crenshaw – Room 244</t>
    </r>
  </si>
  <si>
    <r>
      <t xml:space="preserve">K-12 Teacher Development – </t>
    </r>
    <r>
      <rPr>
        <b/>
        <sz val="12"/>
        <rFont val="Times New Roman"/>
        <family val="1"/>
      </rPr>
      <t>Ray De Los Santos – Room 248</t>
    </r>
  </si>
  <si>
    <r>
      <t>Community College – Student Needs –</t>
    </r>
    <r>
      <rPr>
        <b/>
        <sz val="12"/>
        <rFont val="Times New Roman"/>
        <family val="1"/>
      </rPr>
      <t>Dr. Jesse Jones – Room 252</t>
    </r>
  </si>
  <si>
    <r>
      <t>University Preparation of Teachers –</t>
    </r>
    <r>
      <rPr>
        <b/>
        <sz val="12"/>
        <rFont val="Times New Roman"/>
        <family val="1"/>
      </rPr>
      <t>Dr. Barbara Lerner – Room 262</t>
    </r>
  </si>
  <si>
    <r>
      <t xml:space="preserve">Teacher Supply and Demand – </t>
    </r>
    <r>
      <rPr>
        <b/>
        <sz val="12"/>
        <rFont val="Times New Roman"/>
        <family val="1"/>
      </rPr>
      <t>Brenda Kihl - Room 270</t>
    </r>
  </si>
  <si>
    <r>
      <t>Break:</t>
    </r>
    <r>
      <rPr>
        <sz val="12"/>
        <rFont val="Times New Roman"/>
        <family val="1"/>
      </rPr>
      <t xml:space="preserve"> Please return to Room 102 for post luncheon speaker by 1:30</t>
    </r>
  </si>
  <si>
    <t>Table 56</t>
  </si>
  <si>
    <t>Table 57</t>
  </si>
  <si>
    <t>As can be seen from Table 49, a majority, nearly 85%, of the students who graduate from community college are employed within one year whether they were enrolled in Associate of Arts/Associate of Science or Associate of Applied Science degree programs. The former group is more likely to go on to study in a four-year program.</t>
  </si>
  <si>
    <t>Appendix  B</t>
  </si>
  <si>
    <t>2007 Gap Analysis Report</t>
  </si>
  <si>
    <t>National Perspective</t>
  </si>
  <si>
    <t>State Perspective</t>
  </si>
  <si>
    <t>Regional Initiatives</t>
  </si>
  <si>
    <t>Focus on the High School</t>
  </si>
  <si>
    <t xml:space="preserve">Population and Public School Enrollment by Ethnicity </t>
  </si>
  <si>
    <t>State and Federal Ratings of Schools</t>
  </si>
  <si>
    <t>Gaps in Grade 11 TAKS Scores</t>
  </si>
  <si>
    <t>Third Grade TAKS Results</t>
  </si>
  <si>
    <t>Fifth Grade TAKS Results</t>
  </si>
  <si>
    <t>Eighth Grade TAKS Results</t>
  </si>
  <si>
    <t>Possible Factors Contributing to the Achievement Gap</t>
  </si>
  <si>
    <t xml:space="preserve">Attendance Data </t>
  </si>
  <si>
    <t>Completion and Dropout Rates</t>
  </si>
  <si>
    <t>Mobility Data</t>
  </si>
  <si>
    <t>Suspension Data</t>
  </si>
  <si>
    <t>Disciplinary Data</t>
  </si>
  <si>
    <t>2.   Percentage of Economically Disadvantaged population for Selected North Texas Counties</t>
  </si>
  <si>
    <t>5.  Percentage of Economically Disadvantaged Students by region</t>
  </si>
  <si>
    <t>10.  K-12 Student Demographics by County</t>
  </si>
  <si>
    <t>13.  Number of High Schools that Did Not Meet AYP by District</t>
  </si>
  <si>
    <t>14.  Region 10 Report of TAKS Indicators, Grade 11</t>
  </si>
  <si>
    <t>15.  Region 11 Report of TAKS Indicators, Grade 11</t>
  </si>
  <si>
    <t>16.  Composite Percentages for TAKS Indicators in Regions 10 &amp; 11, Grade 11</t>
  </si>
  <si>
    <t>17.  Region 10 Report of TAKS Indicators, Grade 3</t>
  </si>
  <si>
    <t>18.  Region 11 Report of TAKS Indicators, Grade 3</t>
  </si>
  <si>
    <t>19.  Composite Percentages for TAKS Indicators in Regions 10 &amp; 11, Grade 3</t>
  </si>
  <si>
    <t xml:space="preserve">Retaining its focus on high school graduation and college entry, the North Texas P-16 Council has studied the supply and the quality of secondary teachers of the TAKS-tested subjects and of bilingual/ESL teachers due to their importance in bridging the gaps for the large numbers of English language learners served by the schools in the region.  </t>
  </si>
  <si>
    <t xml:space="preserve">In general, there are more uncertified teachers for some part of their teaching assignment at the middle than at the high school level.  Although the extent of certification for bilingual/ESL teachers tends to be high, this statistic represents a small number of teachers, since most Texas teachers of these disciplines work at the elementary level.  At the middle level, 80% or fewer teachers are certified for their assignment in TAKS-tested subjects in most member districts.  At the high school level, lack of full certification is less of a problem but is most likely to occur in science.  With implementation of House Bill 1, adding a year of mathematics and science to high school graduation requirements, shortages in these fields are likely to increase. </t>
  </si>
  <si>
    <t xml:space="preserve">In May 2006, the U.S. Department of Education gave Texas a reprieve on achieving the 100 percent “highly qualified” teacher requirement of NCLB by 2006 (Texas Association of School Boards, 2006).  In June, 2007, the TEA submitted a revised plan for meeting the goal, pointing out that the assignments of Texas teachers are often changed at short notice, preventing them from seeking qualification in a new subject as the school year is starting (P. 2). The plan reported gaps in the qualifications of teachers between high and low poverty schools, high and low minority serving schools, and districts and campuses meeting AYP and not meeting AYP. It identified as highest priority for becoming highly qualified secondary high-minority school teachers of English, economics, science, geography, history, and mathematics, in this order.     </t>
  </si>
  <si>
    <t>28.  High School Graduating Class Characteristics</t>
  </si>
  <si>
    <t>35.  Percentage of Students who are Mobile in High Schools in Dallas ISD, 2001-2005</t>
  </si>
  <si>
    <t>36.  Percentage of Students who are Mobile in High Schools in  Fort Worth ISD, 2001-2005</t>
  </si>
  <si>
    <t>37.  In School Suspensions for Regions 10 and 11 Reported by Ethnicity</t>
  </si>
  <si>
    <t>38.  In School Suspensions by Socioeconomic Status, Regions 10 &amp; 11</t>
  </si>
  <si>
    <t>39.  Out of School Suspensions by Ethnicity, Regions 10 &amp; 11</t>
  </si>
  <si>
    <t>40.  Out of School Suspensions by Socioeconomic Status, Regions 10 &amp; 11</t>
  </si>
  <si>
    <t>41.  Percentage of Out of School Suspensions by Ethnicity, Regions 10 &amp; 11</t>
  </si>
  <si>
    <t>42.  Percentage of Out of School Suspensions by Socioeconomic Status, Regions 10 and 11</t>
  </si>
  <si>
    <t>TAMU at Commerce</t>
  </si>
  <si>
    <t>TCU</t>
  </si>
  <si>
    <t>TWU</t>
  </si>
  <si>
    <t>UNT</t>
  </si>
  <si>
    <t>UT at Dallas</t>
  </si>
  <si>
    <t>UT at Arlington</t>
  </si>
  <si>
    <t>Institution</t>
  </si>
  <si>
    <t>Total  FTE Undergraduates</t>
  </si>
  <si>
    <t>% African American</t>
  </si>
  <si>
    <t>% Hispanic</t>
  </si>
  <si>
    <t>% White</t>
  </si>
  <si>
    <t>% Native American</t>
  </si>
  <si>
    <t>% Asian / Pac. Isl.</t>
  </si>
  <si>
    <t>6 YR Graduation Rate</t>
  </si>
  <si>
    <t>TAMU – Commerce</t>
  </si>
  <si>
    <t>UT – Dallas</t>
  </si>
  <si>
    <t xml:space="preserve">UT – Arlington </t>
  </si>
  <si>
    <t>% of Certificates, White</t>
  </si>
  <si>
    <t>Certificates Issued, Minority</t>
  </si>
  <si>
    <t>% of Certificates, Minority</t>
  </si>
  <si>
    <t>Arlington Baptist Univ.</t>
  </si>
  <si>
    <t>Brookhaven College</t>
  </si>
  <si>
    <t>Collin CCCD</t>
  </si>
  <si>
    <t>Dallas Baptist Univ.</t>
  </si>
  <si>
    <t>Dallas Christian Univ.</t>
  </si>
  <si>
    <t>Dallas ISD</t>
  </si>
  <si>
    <t>Education Career Alternatives Program</t>
  </si>
  <si>
    <t>Fort Worth ISD</t>
  </si>
  <si>
    <t>Le Tourneau Univ.</t>
  </si>
  <si>
    <t>Midwestern State Univ.</t>
  </si>
  <si>
    <t>Mountain View College</t>
  </si>
  <si>
    <t>Paul Quinn College</t>
  </si>
  <si>
    <t xml:space="preserve">Region 10 ESC </t>
  </si>
  <si>
    <t>Region 11 ESC</t>
  </si>
  <si>
    <t>Richland College</t>
  </si>
  <si>
    <t>Southern Methodist Univ.</t>
  </si>
  <si>
    <t>Tarleton State Univ.</t>
  </si>
  <si>
    <t>Texas Christian Univ.</t>
  </si>
  <si>
    <t>Texas Wesleyan Univ.</t>
  </si>
  <si>
    <t>Texas Woman’s Univ.</t>
  </si>
  <si>
    <t xml:space="preserve">University of Dallas </t>
  </si>
  <si>
    <t>University of North Texas</t>
  </si>
  <si>
    <t>Univ. of Texas – Arlington</t>
  </si>
  <si>
    <t xml:space="preserve">Univ. of Texas – Dallas </t>
  </si>
  <si>
    <t>All Institutions</t>
  </si>
  <si>
    <t>Source: State Board for Educator Certification, - http://www.sbec.state.tx.us/reports</t>
  </si>
  <si>
    <t>Number Enrolled Collin</t>
  </si>
  <si>
    <t>Fall 2005</t>
  </si>
  <si>
    <t>Fall 2004</t>
  </si>
  <si>
    <t>Fall 2003</t>
  </si>
  <si>
    <t>Academic: Percent enrolled in senior institution or enrolled and employed</t>
  </si>
  <si>
    <t>Technical: Percent employed within one year or enrolled and employed</t>
  </si>
  <si>
    <t>Technical: Percent enrolled in senior institution or enrolled and employed</t>
  </si>
  <si>
    <t>Tarrant Northwest</t>
  </si>
  <si>
    <t>Percent employed within one year (AAS)</t>
  </si>
  <si>
    <t>Percent enrolled in senior institution (AAS)</t>
  </si>
  <si>
    <t>Percent employed within one year (AA/AS)</t>
  </si>
  <si>
    <t>Percent enrolled in senior institution (AA/AS)</t>
  </si>
  <si>
    <t>University Student 6-Year Graduation Rates for Public University P-16 Council Members (graduation from this institution or another)</t>
  </si>
  <si>
    <t>3.  Percentage of Students Enrolled by Ethnicity in Region 10</t>
  </si>
  <si>
    <t>4.  Percentage of Students Enrolled by Ethnicity in Region 11</t>
  </si>
  <si>
    <t>Source: Texas Higher Education  Coordination Board - http://www.thecb.state.tx.us/reports/pdf/0815.pdf</t>
  </si>
  <si>
    <t>Best Practices for Closing the Achievement Gap in Mathematics and Science</t>
  </si>
  <si>
    <t xml:space="preserve">Dr. Melody Johnson, Superintendent, Fort Worth ISD
 Dr. Wright Lassiter, Chancellor, Dallas Community College System
Dr. Gretchen Bataille, President University of North Texas, Denton
Laura Misuk, Information and Communications Director, Workforce Solutions for Tarrant County
</t>
  </si>
  <si>
    <t>10:20-10:30</t>
  </si>
  <si>
    <t>Break</t>
  </si>
  <si>
    <t>10:30-11:15</t>
  </si>
  <si>
    <t xml:space="preserve"> Keynote Speaker:</t>
  </si>
  <si>
    <t xml:space="preserve">Dr. Raymund Paredes (Commissioner of Higher Education)
Introduced by Lee Jackson, Chancellor, UNT System
</t>
  </si>
  <si>
    <t xml:space="preserve">11:15-11:30 </t>
  </si>
  <si>
    <t>Questions</t>
  </si>
  <si>
    <t xml:space="preserve">Dr. Liliana Valadez - Moderator </t>
  </si>
  <si>
    <t xml:space="preserve">11:45-1:15 </t>
  </si>
  <si>
    <t xml:space="preserve">1:15 – 1:25 </t>
  </si>
  <si>
    <t>1:30-2:00</t>
  </si>
  <si>
    <t>Dr. Kamil A. Jbeily, Executive Director, Texas Regional Collaboratives  for Excellence in Science and Mathematics Teaching, The University of Texas at Austin.</t>
  </si>
  <si>
    <t>Dr. Rick Kreminski will introduce Dr. Jbeily</t>
  </si>
  <si>
    <t>2:00 - 3:00</t>
  </si>
  <si>
    <t>Dialog Groups present to large group.  Each group will have 10-12 minutes for presentation and sharing of discussion.</t>
  </si>
  <si>
    <t xml:space="preserve">Moderated by Dr. Mary Harris </t>
  </si>
  <si>
    <t>3:00 – 3:15</t>
  </si>
  <si>
    <t>Next Steps - Dr. Mary Harris will moderate discussion about directions for P-16 Council given the Dialog Group discussions and presentations by panelists and speakers. Participants may sign up for working groups to implement recommendations from today’s conference and our 2006 Gap Analysis Report</t>
  </si>
  <si>
    <t>Evaluation – Dr. Denise Johnson</t>
  </si>
  <si>
    <t>Closing remarks Dr. John Price, Vice Provost UNT Dallas Campus</t>
  </si>
  <si>
    <t>Reception and Networking</t>
  </si>
  <si>
    <t>The UNT Dallas bookstore will have literature available for purchase throughout the day.</t>
  </si>
  <si>
    <t>Appendix C</t>
  </si>
  <si>
    <t>Best Practices Conference</t>
  </si>
  <si>
    <t xml:space="preserve">North Texas Regional P-16 Council </t>
  </si>
  <si>
    <t>Participants were divided into dialog groups for the purpose of having the opportunities to discuss “Best Practices” in their respective areas after hearing from panelists representing K-12, Community College, Higher Education and Workforce initiatives.  They discussed issues, barriers and solutions to the implementation of those practices.  The following is a summary of Dialogue Group recommendations:</t>
  </si>
  <si>
    <t>Community College Group:</t>
  </si>
  <si>
    <t>Put into practice vertical teams (Community College and High School)</t>
  </si>
  <si>
    <t>a. Involve faculty, teachers in this type of dialogue.</t>
  </si>
  <si>
    <t>b. Continuity of vertical alignment conversations</t>
  </si>
  <si>
    <t>c. best practices in working collaboratively</t>
  </si>
  <si>
    <t>d. Expect the Texas State Vertical Teams to address outcomes and the gap from TAKS competencies to college readiness.</t>
  </si>
  <si>
    <t>How do we help students to maintain their career focus (goal); motivate them to make it through.</t>
  </si>
  <si>
    <t>a. Cohorts</t>
  </si>
  <si>
    <t>b. Learning communities</t>
  </si>
  <si>
    <t>c. Career mentors, industry/employer input; engage faculty in this process.</t>
  </si>
  <si>
    <t xml:space="preserve">University Enrollment by Ethnicity </t>
  </si>
  <si>
    <r>
      <t xml:space="preserve">Earlier Gap Analysis Reports have referred to an on-going Study of Texas Higher Education-Sponsored P-16 Student-Centered Intervention Programs, the results of which were reported this year in </t>
    </r>
    <r>
      <rPr>
        <i/>
        <sz val="12"/>
        <rFont val="Times New Roman"/>
        <family val="1"/>
      </rPr>
      <t>Meeting the Challenge: Creating College Opportunities for More Texans</t>
    </r>
    <r>
      <rPr>
        <sz val="12"/>
        <rFont val="Times New Roman"/>
        <family val="1"/>
      </rPr>
      <t xml:space="preserve"> (Institute for Demographic and Socioeconomic Research, 2007).  Study of 232 P-16 student-centered intervention bridge programs showed the importance of a dedicated advisor or counselor to coordinate essential services related to college going for high school students.  Essential services associated with effective programs included early information about the benefits and availability of college, academic counseling directed toward the Recommended High School Curriculum, development of study skills, school to college bridge activities, assistance with college application and financial aid, and dual credit/concurrent enrollment opportunities.</t>
    </r>
  </si>
  <si>
    <t>The state demand for new teachers is estimated by Fuller (2002) at 38,000 per year based on turnover rates and birth projections.  As shown in Table 56, the teacher turnover rate in Regions 10 and 11 has been relatively stable for the last seven years.  Located in a rapidly growing part of the state, however, North Texas’ rate of demand for teachers undoubtedly exceeds the state projection.</t>
  </si>
  <si>
    <t xml:space="preserve">Table 57 shows the projection of state demographer, Steve Murdock (2006, slide 69), of the student population of Texas over the next 30 years.  With a projected student population increase of 76.2%, educational needs will require increasing numbers of teachers with expertise in bilingual education, including languages in addition to Spanish, ESL, and work with economically disadvantaged students. </t>
  </si>
  <si>
    <t>State Demographer Projection  of  Texas K-12 Student Population, 2000-2040</t>
  </si>
  <si>
    <t xml:space="preserve">Lack of diversity in the teacher workforce is a major concern to the Council. A more ethnically and gender diverse teaching force has the potential to increase the role models available to students, provide opportunities for all students to learn about diversity, enrich the lives of students through appreciation of diverse cultures, and broker paths for diverse students leading from P-12 schools through college (Center for Innovative Thinking, 2006).  Table 58 shows the ethnicity, white or minority, of the teachers prepared through teacher preparation entities in the region.  </t>
  </si>
  <si>
    <t>Table 58</t>
  </si>
  <si>
    <r>
      <t>Straight A's, 7</t>
    </r>
    <r>
      <rPr>
        <sz val="12"/>
        <rFont val="Times New Roman"/>
        <family val="1"/>
      </rPr>
      <t>(5) 4-6.</t>
    </r>
  </si>
  <si>
    <r>
      <t xml:space="preserve">Fuller, E. (2002, December). </t>
    </r>
    <r>
      <rPr>
        <i/>
        <sz val="12"/>
        <rFont val="Times New Roman"/>
        <family val="1"/>
      </rPr>
      <t xml:space="preserve">Elements of  the demand for Texas public school teachers (2002). </t>
    </r>
    <r>
      <rPr>
        <sz val="12"/>
        <rFont val="Times New Roman"/>
        <family val="1"/>
      </rPr>
      <t>Retrieved June 2, 2004,</t>
    </r>
  </si>
  <si>
    <t xml:space="preserve">Enrollment of African American and Hispanic students in dual credit courses has increased rather dramatically in just one year due to opportunities at Dallas County Community College District (DCCCD). In DCCCD, the percentage of White students enrolled in dual credit courses decreased by 9% in the past year after remaining steady for the three previous years. In general, the percentage of White students enrolled in dual credit courses in each county exceeds the representation of White students in the high school populations of the ISDs, another indicator that the achievement gap persists at this level. </t>
  </si>
  <si>
    <t xml:space="preserve">Sample programs of member institutions reviewed in the report included the HB 400 Program of Fort Worth ISD, UNT’s Talent Search Program, and the UTD SAT Prep Program.    </t>
  </si>
  <si>
    <t>The North Texas region is consistent with the rest of the state with regard to community college students requiring developmental education. The state averages for African American students are nearly 60%; for Hispanic students, 57%; and for White students, about 40%.  There has been little fluctuation in these percentages over the past several years.</t>
  </si>
  <si>
    <t xml:space="preserve">Retrieved June 22, 2007 from </t>
  </si>
  <si>
    <t xml:space="preserve">http://www.tea.state.tx.us/p16/p16_exec_summ.pdf </t>
  </si>
  <si>
    <r>
      <t xml:space="preserve">Texas Education Agency, Office of P-16 Coordination (n.d.)  </t>
    </r>
    <r>
      <rPr>
        <i/>
        <sz val="12"/>
        <rFont val="Times New Roman"/>
        <family val="1"/>
      </rPr>
      <t xml:space="preserve">Executive summary.  </t>
    </r>
  </si>
  <si>
    <t xml:space="preserve">Texas Education Agency, Office of Accountability and Data Quality, Division of </t>
  </si>
  <si>
    <t xml:space="preserve">public school districts and campuses.  </t>
  </si>
  <si>
    <t>http://www.tea.state.tx.us/ayp/2005/index.html</t>
  </si>
  <si>
    <r>
      <t xml:space="preserve">teacher goal.  </t>
    </r>
    <r>
      <rPr>
        <sz val="12"/>
        <rFont val="Times New Roman"/>
        <family val="1"/>
      </rPr>
      <t>Austin, TX: Author.</t>
    </r>
  </si>
  <si>
    <t>http://www.thecb.state.tx.us/reports/PDF/1176.PDF</t>
  </si>
  <si>
    <t>Teacher Preparation in Subject Areas of Interest</t>
  </si>
  <si>
    <t>Table 49</t>
  </si>
  <si>
    <t xml:space="preserve">Currently, in North Texas, sufficient numbers of general elementary teachers are being prepared for a market where the demand is in bilingual education, ESL, special education, science, mathematics, and foreign languages.  Except possibly in bilingual education, the state policy of deregulating providers is not addressing the necessity to recruit into teaching individuals who are interested in and capable of teaching in fields of highest need. </t>
  </si>
  <si>
    <t xml:space="preserve"> Asian/Pacific Islander</t>
  </si>
  <si>
    <t>International</t>
  </si>
  <si>
    <t>In this year’s report includes data on attendance, mobility, and in and out of school suspensions.  Data on dropout and completion rates were not useable for this report. Additionally we looked at the notion of workforce readiness and have included a section in this year’s report on this topic.</t>
  </si>
  <si>
    <t xml:space="preserve">We will study high school improvement initiatives with focus on effective strategies. </t>
  </si>
  <si>
    <t>The Council’s Vertical Alignment work group suggested that a definition of “college ready” be developed and disseminated statewide.  One definition of college readiness is determined by the methods institutions use to determine if students possess college level skills in reading, mathematics and writing. The work group wants to know what scores on various assessments are used to place students in college level courses. They want to determine if the colleges/universities have mandatory placement testing beyond TSI exemptions. The Vertical Alignment work group will continue its work throughout the upcoming year.</t>
  </si>
  <si>
    <t xml:space="preserve">Starting with mathematics, the P-16 Council will study alignment of the high school and postsecondary curricula.  Along these same lines, we will study how achievement is assessed and how the assessments are used. </t>
  </si>
  <si>
    <t xml:space="preserve">The P-16 Council will share with members and stakeholders information about the shortage of new teachers prepared in the region. We will encourage preparation entities to collaborate in creative approaches to   preparing teachers in areas of highest need for implementation of House Bill 1. </t>
  </si>
  <si>
    <t>Data on the preparation of new teachers in the region appears in this report. The Educator Preparation work group is conducting a survey of members about their current teacher induction programs and practices. Findings will be shared as results lead to conclusions and recommendations.</t>
  </si>
  <si>
    <t>The P-16 Council will study dual credit and how it is defined by member institutions. We will study the barriers to high schools and colleges in offering dual credit classes and programs and strategies used to overcome these barriers.</t>
  </si>
  <si>
    <t xml:space="preserve">The P-16 Council will look at dropout, mobility, discipline and attendance data in member school districts. </t>
  </si>
  <si>
    <t>Middle School (Grades 6-8)</t>
  </si>
  <si>
    <t>Bilingual / ESL</t>
  </si>
  <si>
    <t>English / Lang. Arts</t>
  </si>
  <si>
    <t xml:space="preserve"> Ft. Worth</t>
  </si>
  <si>
    <t>Grade Level - Middle School (Grades 6-8)</t>
  </si>
  <si>
    <t>High School (Grades 9-12)</t>
  </si>
  <si>
    <t>Source: http://www.sbec.state.tx.us/Reports/WhoisTeaching/frm_whois_main.asp</t>
  </si>
  <si>
    <t>Teacher Supply and Demand:</t>
  </si>
  <si>
    <t>Issues:</t>
  </si>
  <si>
    <t>4x4</t>
  </si>
  <si>
    <t>Retention of teachers</t>
  </si>
  <si>
    <t>Job-imbedded professional development.</t>
  </si>
  <si>
    <t>Barriers:</t>
  </si>
  <si>
    <t>work conditions</t>
  </si>
  <si>
    <t>money to support innovative initiative</t>
  </si>
  <si>
    <r>
      <t xml:space="preserve">We must educate </t>
    </r>
    <r>
      <rPr>
        <u val="single"/>
        <sz val="12"/>
        <rFont val="Times New Roman"/>
        <family val="1"/>
      </rPr>
      <t>all</t>
    </r>
    <r>
      <rPr>
        <sz val="12"/>
        <rFont val="Times New Roman"/>
        <family val="1"/>
      </rPr>
      <t>!!</t>
    </r>
  </si>
  <si>
    <t>Financial barriers to attending college – beyond tuition.</t>
  </si>
  <si>
    <t>Equal teacher pay across the state</t>
  </si>
  <si>
    <t>Lack of communication</t>
  </si>
  <si>
    <t>Systems:</t>
  </si>
  <si>
    <t>math and science content coaches</t>
  </si>
  <si>
    <t>leadership</t>
  </si>
  <si>
    <t>induction programs</t>
  </si>
  <si>
    <t>content-specific professional development and learning.</t>
  </si>
  <si>
    <t>Streamlined teacher placement</t>
  </si>
  <si>
    <t>Partnerships:</t>
  </si>
  <si>
    <t>Transition to teach – instructional aid to teacher.</t>
  </si>
  <si>
    <t>Bilingual partnership with UNT.</t>
  </si>
  <si>
    <t>TCU urban education center</t>
  </si>
  <si>
    <t>Flexible college cohorts.</t>
  </si>
  <si>
    <t>The Alliance for Excellent Education recommends comprehensive teacher induction as an investment that could reduce the cost of teacher attrition. Taking a broader view, the Center for Innovative Thought (2006), commissioned by the College Board, recommends a range of actions for improving professional working conditions in schools, including mentoring and creating communities of learning.</t>
  </si>
  <si>
    <t>Recommendations</t>
  </si>
  <si>
    <t>Recommendations from the Gap Analysis Report constitute a major part of the agenda of the North Texas Regional P-16 Council.  The working groups of the Council are formed largely in response to recommendations for action and study derived from observation of trends in the achievement of students in the region.  The overview for this report shows, however, that many concerns of the Council are also the subject of state and national discussion.  Taking these wider perspectives into consideration, the following recommendations will guide the work of the Council in 2007-2008.</t>
  </si>
  <si>
    <t>1. Identify best practices in P-12 schools and postsecondary programs where students are overcoming achievement barriers.  What academic and student support practices of P-12 schools and postsecondary programs help students, and especially first generation educated students, to be successful?</t>
  </si>
  <si>
    <t xml:space="preserve">Community College District (CCD) Enrollment by Ethnicity </t>
  </si>
  <si>
    <t>Average Undergraduate Tuition and Fees for 30 Semester Hours</t>
  </si>
  <si>
    <t>Percentage of Students Enrolled in Dual Credit Courses in Collin and Dallas CCDs by Ethnicity</t>
  </si>
  <si>
    <t>1.   Percentage of Population Distribution by Ethnicity for Selected North Texas Counties</t>
  </si>
  <si>
    <t xml:space="preserve"> Initial Educator Certification for Areas of Interest by Teacher Education Entity in 2003-2004</t>
  </si>
  <si>
    <t xml:space="preserve"> Initial Educator Certification for Areas of Interest by Teacher Education Entity in 2004-2005</t>
  </si>
  <si>
    <t>2005-2006</t>
  </si>
  <si>
    <t>2004-2005</t>
  </si>
  <si>
    <t>2002-2003</t>
  </si>
  <si>
    <t>2001-2002</t>
  </si>
  <si>
    <t>2000-2001</t>
  </si>
  <si>
    <t>Source: State Board for Educators Certification Educator/Teacher Production Counts 2002-2003 http://www.sbec.state.tx.us/Reports/prodrpts/rpt_edu_tchr_prod_counts.asp</t>
  </si>
  <si>
    <t>Source: State Board for Educators Certification Educator/Teacher Production Counts 2000-2001 http://www.sbec.state.tx.us/Reports/prodrpts/rpt_edu_tchr_prod_counts.asp</t>
  </si>
  <si>
    <t>Source: State Board for Educators Certification Educator/Teacher Production Counts 2001-2002 http://www.sbec.state.tx.us/Reports/prodrpts/rpt_edu_tchr_prod_counts.asp.</t>
  </si>
  <si>
    <t>Source: State Board for Educators Certification Educator/Teacher Production Counts 2003-2004 http://www.sbec.state.tx.us/Reports/prodrpts/rpt_edu_tchr_prod_counts.asp</t>
  </si>
  <si>
    <t>Source: State Board for Educators Certification Educator/Teacher Production Counts 2004-2005 http://www.sbec.state.tx.us/Reports/prodrpts/rpt_edu_tchr_prod_counts.asp</t>
  </si>
  <si>
    <t>Source: State Board for Educators Certification Educator/Teacher Production Counts 2005-2006 http://www.sbec.state.tx.us/Reports/prodrpts/rpt_edu_tchr_prod_counts.asp</t>
  </si>
  <si>
    <t>% Asian/ Pac. Isl.</t>
  </si>
  <si>
    <t xml:space="preserve"> Total</t>
  </si>
  <si>
    <t>Native American</t>
  </si>
  <si>
    <t xml:space="preserve"> </t>
  </si>
  <si>
    <t>Certifying Entity</t>
  </si>
  <si>
    <t>Bilingual/ ESL</t>
  </si>
  <si>
    <t>English/ Language Arts</t>
  </si>
  <si>
    <t>Total Number of Certificates Issued through Entity</t>
  </si>
  <si>
    <t xml:space="preserve">Arlington Baptist College </t>
  </si>
  <si>
    <t xml:space="preserve">Brookhaven College </t>
  </si>
  <si>
    <t>E-CAP.</t>
  </si>
  <si>
    <t xml:space="preserve">LeTourneau Univ. </t>
  </si>
  <si>
    <t xml:space="preserve">Paul Quinn College </t>
  </si>
  <si>
    <t>Region 10 ESC</t>
  </si>
  <si>
    <t xml:space="preserve">Southern Methodist </t>
  </si>
  <si>
    <t xml:space="preserve">Texas Wesleyan </t>
  </si>
  <si>
    <t xml:space="preserve">Texas Woman's </t>
  </si>
  <si>
    <t xml:space="preserve">Univ. of Dallas </t>
  </si>
  <si>
    <t>Source: THECB Accountability System</t>
  </si>
  <si>
    <t>Percentage of Academic Graduates Employed in Texas and Enrolled in Senior Institution within One Year of Community College Graduation, (FY 2003)</t>
  </si>
  <si>
    <t>Source: http://www.thecb.state.tx.us/reports/PDF/1283.PDF</t>
  </si>
  <si>
    <t>High School Graduates that Enroll in Texas Higher Education</t>
  </si>
  <si>
    <t>Source: http://www.thecb.state.tx.us/reports/PDF/1282.PDF</t>
  </si>
  <si>
    <t>http://www.thecb.state.tx.us/reports/PDF/0953.PDF</t>
  </si>
  <si>
    <t>Fall 2006</t>
  </si>
  <si>
    <t>Source: Individual Institutions' Institutional Research Departments, THECB Accountability System</t>
  </si>
  <si>
    <t>References</t>
  </si>
  <si>
    <t>Percentage Enrolled NCTC</t>
  </si>
  <si>
    <t>Summary of Gaps in Teacher Education</t>
  </si>
  <si>
    <t>Fall 2002</t>
  </si>
  <si>
    <t>Source: http://www.thecb.state.tx.us/reports/PDF/0814.PDF</t>
  </si>
  <si>
    <t>Source: http://www.thecb.state.tx.us/reports/PDF/1174.PDF</t>
  </si>
  <si>
    <t>THECB 2006 Annual Data Profile by CCCD and Statewide Summary</t>
  </si>
  <si>
    <t>Source: http://www.thecb.state.tx.us/reports/PDF/0814.PDF and http://www.thecb.state.tx.us/reports/PDF/1174.PDF; THECB Annual Data Profile by CCD and Statewide Summary 2006</t>
  </si>
  <si>
    <t>n/a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</si>
</sst>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h:mm:ss\ AM/PM"/>
    <numFmt numFmtId="172" formatCode="[$-409]dddd\,\ mmmm\ dd\,\ yyyy"/>
    <numFmt numFmtId="173" formatCode="0.000"/>
    <numFmt numFmtId="174" formatCode="&quot;$&quot;#,##0.00"/>
    <numFmt numFmtId="175" formatCode="#,##0.0"/>
  </numFmts>
  <fonts count="75">
    <font>
      <sz val="10"/>
      <name val="Arial"/>
      <family val="0"/>
    </font>
    <font>
      <sz val="12"/>
      <name val="Times New Roman"/>
      <family val="1"/>
    </font>
    <font>
      <b/>
      <sz val="12"/>
      <name val="Times New Roman"/>
      <family val="1"/>
    </font>
    <font>
      <sz val="8"/>
      <name val="Arial"/>
      <family val="0"/>
    </font>
    <font>
      <b/>
      <sz val="10"/>
      <name val="Arial"/>
      <family val="2"/>
    </font>
    <font>
      <sz val="10"/>
      <color indexed="53"/>
      <name val="Arial"/>
      <family val="2"/>
    </font>
    <font>
      <b/>
      <sz val="12"/>
      <color indexed="8"/>
      <name val="Times New Roman"/>
      <family val="1"/>
    </font>
    <font>
      <sz val="8"/>
      <color indexed="53"/>
      <name val="Times New Roman"/>
      <family val="1"/>
    </font>
    <font>
      <b/>
      <sz val="10"/>
      <color indexed="8"/>
      <name val="Arial"/>
      <family val="2"/>
    </font>
    <font>
      <i/>
      <sz val="12"/>
      <name val="Times New Roman"/>
      <family val="1"/>
    </font>
    <font>
      <sz val="12"/>
      <color indexed="8"/>
      <name val="Times New Roman"/>
      <family val="1"/>
    </font>
    <font>
      <u val="single"/>
      <sz val="10"/>
      <color indexed="12"/>
      <name val="Arial"/>
      <family val="0"/>
    </font>
    <font>
      <u val="single"/>
      <sz val="10"/>
      <color indexed="36"/>
      <name val="Arial"/>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8"/>
      <color indexed="53"/>
      <name val="Arial"/>
      <family val="2"/>
    </font>
    <font>
      <u val="single"/>
      <sz val="12"/>
      <color indexed="12"/>
      <name val="Times New Roman"/>
      <family val="1"/>
    </font>
    <font>
      <sz val="12"/>
      <color indexed="57"/>
      <name val="Times New Roman"/>
      <family val="1"/>
    </font>
    <font>
      <sz val="12"/>
      <color indexed="14"/>
      <name val="Times New Roman"/>
      <family val="1"/>
    </font>
    <font>
      <sz val="12"/>
      <color indexed="53"/>
      <name val="Times New Roman"/>
      <family val="1"/>
    </font>
    <font>
      <sz val="12"/>
      <color indexed="20"/>
      <name val="Times New Roman"/>
      <family val="1"/>
    </font>
    <font>
      <sz val="8.5"/>
      <name val="Arial"/>
      <family val="0"/>
    </font>
    <font>
      <sz val="11.75"/>
      <name val="Arial"/>
      <family val="0"/>
    </font>
    <font>
      <sz val="10.5"/>
      <name val="Arial"/>
      <family val="0"/>
    </font>
    <font>
      <sz val="12"/>
      <name val="Arial"/>
      <family val="0"/>
    </font>
    <font>
      <sz val="9"/>
      <name val="Arial"/>
      <family val="0"/>
    </font>
    <font>
      <sz val="10.25"/>
      <name val="Arial"/>
      <family val="0"/>
    </font>
    <font>
      <sz val="9.25"/>
      <name val="Arial"/>
      <family val="0"/>
    </font>
    <font>
      <b/>
      <sz val="12"/>
      <color indexed="57"/>
      <name val="Times New Roman"/>
      <family val="1"/>
    </font>
    <font>
      <b/>
      <sz val="12"/>
      <color indexed="53"/>
      <name val="Times New Roman"/>
      <family val="1"/>
    </font>
    <font>
      <u val="single"/>
      <sz val="12"/>
      <name val="Times New Roman"/>
      <family val="1"/>
    </font>
    <font>
      <b/>
      <sz val="12"/>
      <color indexed="14"/>
      <name val="Times New Roman"/>
      <family val="1"/>
    </font>
    <font>
      <b/>
      <sz val="12"/>
      <color indexed="12"/>
      <name val="Times New Roman"/>
      <family val="1"/>
    </font>
    <font>
      <sz val="12"/>
      <color indexed="12"/>
      <name val="Times New Roman"/>
      <family val="1"/>
    </font>
    <font>
      <i/>
      <sz val="12"/>
      <color indexed="14"/>
      <name val="Times New Roman"/>
      <family val="1"/>
    </font>
    <font>
      <i/>
      <sz val="12"/>
      <color indexed="57"/>
      <name val="Times New Roman"/>
      <family val="1"/>
    </font>
    <font>
      <i/>
      <sz val="12"/>
      <color indexed="53"/>
      <name val="Times New Roman"/>
      <family val="1"/>
    </font>
    <font>
      <i/>
      <sz val="12"/>
      <color indexed="12"/>
      <name val="Times New Roman"/>
      <family val="1"/>
    </font>
    <font>
      <sz val="12"/>
      <color indexed="10"/>
      <name val="Times New Roman"/>
      <family val="1"/>
    </font>
    <font>
      <i/>
      <sz val="12"/>
      <color indexed="10"/>
      <name val="Times New Roman"/>
      <family val="1"/>
    </font>
    <font>
      <u val="single"/>
      <sz val="12"/>
      <color indexed="14"/>
      <name val="Times New Roman"/>
      <family val="1"/>
    </font>
    <font>
      <u val="single"/>
      <sz val="12"/>
      <color indexed="57"/>
      <name val="Times New Roman"/>
      <family val="1"/>
    </font>
    <font>
      <u val="single"/>
      <sz val="12"/>
      <color indexed="53"/>
      <name val="Times New Roman"/>
      <family val="1"/>
    </font>
    <font>
      <b/>
      <sz val="12"/>
      <color indexed="10"/>
      <name val="Times New Roman"/>
      <family val="1"/>
    </font>
    <font>
      <b/>
      <sz val="12"/>
      <color indexed="20"/>
      <name val="Times New Roman"/>
      <family val="1"/>
    </font>
    <font>
      <b/>
      <sz val="12"/>
      <color indexed="61"/>
      <name val="Times New Roman"/>
      <family val="1"/>
    </font>
    <font>
      <sz val="12"/>
      <color indexed="61"/>
      <name val="Times New Roman"/>
      <family val="1"/>
    </font>
    <font>
      <sz val="14.75"/>
      <name val="Arial"/>
      <family val="0"/>
    </font>
    <font>
      <b/>
      <sz val="8"/>
      <name val="Arial"/>
      <family val="2"/>
    </font>
    <font>
      <sz val="22.25"/>
      <name val="Arial"/>
      <family val="0"/>
    </font>
    <font>
      <sz val="9"/>
      <color indexed="53"/>
      <name val="Arial"/>
      <family val="2"/>
    </font>
    <font>
      <b/>
      <i/>
      <sz val="12"/>
      <name val="Times New Roman"/>
      <family val="1"/>
    </font>
    <font>
      <b/>
      <sz val="14"/>
      <name val="Times New Roman"/>
      <family val="1"/>
    </font>
    <font>
      <b/>
      <sz val="20"/>
      <name val="Times New Roman"/>
      <family val="1"/>
    </font>
    <font>
      <sz val="20"/>
      <name val="Times New Roman"/>
      <family val="1"/>
    </font>
    <font>
      <b/>
      <sz val="16"/>
      <name val="Times New Roman"/>
      <family val="1"/>
    </font>
    <font>
      <sz val="16"/>
      <name val="Times New Roman"/>
      <family val="1"/>
    </font>
    <font>
      <b/>
      <u val="single"/>
      <sz val="14"/>
      <color indexed="12"/>
      <name val="Arial"/>
      <family val="0"/>
    </font>
    <font>
      <b/>
      <u val="single"/>
      <sz val="12"/>
      <color indexed="12"/>
      <name val="Arial"/>
      <family val="2"/>
    </font>
    <font>
      <b/>
      <u val="single"/>
      <sz val="11"/>
      <color indexed="12"/>
      <name val="Arial"/>
      <family val="2"/>
    </font>
  </fonts>
  <fills count="20">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8" fillId="7" borderId="0" applyNumberFormat="0" applyBorder="0" applyAlignment="0" applyProtection="0"/>
    <xf numFmtId="0" fontId="28" fillId="2"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29" fillId="3" borderId="0" applyNumberFormat="0" applyBorder="0" applyAlignment="0" applyProtection="0"/>
    <xf numFmtId="0" fontId="28" fillId="4" borderId="0" applyNumberFormat="0" applyBorder="0" applyAlignment="0" applyProtection="0"/>
    <xf numFmtId="0" fontId="28" fillId="12" borderId="0" applyNumberFormat="0" applyBorder="0" applyAlignment="0" applyProtection="0"/>
    <xf numFmtId="0" fontId="29" fillId="6" borderId="0" applyNumberFormat="0" applyBorder="0" applyAlignment="0" applyProtection="0"/>
    <xf numFmtId="0" fontId="29" fillId="13" borderId="0" applyNumberFormat="0" applyBorder="0" applyAlignment="0" applyProtection="0"/>
    <xf numFmtId="0" fontId="28" fillId="13" borderId="0" applyNumberFormat="0" applyBorder="0" applyAlignment="0" applyProtection="0"/>
    <xf numFmtId="0" fontId="19" fillId="14" borderId="0" applyNumberFormat="0" applyBorder="0" applyAlignment="0" applyProtection="0"/>
    <xf numFmtId="0" fontId="24" fillId="15" borderId="1" applyNumberFormat="0" applyAlignment="0" applyProtection="0"/>
    <xf numFmtId="0" fontId="26" fillId="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2" fillId="0" borderId="0" applyNumberFormat="0" applyFill="0" applyBorder="0" applyAlignment="0" applyProtection="0"/>
    <xf numFmtId="0" fontId="18" fillId="9"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22" fillId="13" borderId="1" applyNumberFormat="0" applyAlignment="0" applyProtection="0"/>
    <xf numFmtId="0" fontId="25" fillId="0" borderId="6" applyNumberFormat="0" applyFill="0" applyAlignment="0" applyProtection="0"/>
    <xf numFmtId="0" fontId="4" fillId="0" borderId="0">
      <alignment horizontal="left" vertical="center" wrapText="1"/>
      <protection/>
    </xf>
    <xf numFmtId="0" fontId="20" fillId="19" borderId="0" applyNumberFormat="0" applyBorder="0" applyAlignment="0" applyProtection="0"/>
    <xf numFmtId="0" fontId="0" fillId="0" borderId="0">
      <alignment horizontal="left" vertical="top"/>
      <protection/>
    </xf>
    <xf numFmtId="0" fontId="0" fillId="0" borderId="0">
      <alignment horizontal="left" vertical="top"/>
      <protection/>
    </xf>
    <xf numFmtId="0" fontId="0" fillId="6" borderId="7" applyNumberFormat="0" applyFont="0" applyAlignment="0" applyProtection="0"/>
    <xf numFmtId="0" fontId="23" fillId="15"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1" fillId="0" borderId="9" applyNumberFormat="0" applyFill="0" applyAlignment="0" applyProtection="0"/>
    <xf numFmtId="0" fontId="27" fillId="0" borderId="0" applyNumberFormat="0" applyFill="0" applyBorder="0" applyAlignment="0" applyProtection="0"/>
  </cellStyleXfs>
  <cellXfs count="450">
    <xf numFmtId="0" fontId="0" fillId="0" borderId="0" xfId="0" applyAlignment="1">
      <alignment/>
    </xf>
    <xf numFmtId="0" fontId="1" fillId="0" borderId="0" xfId="0" applyFont="1" applyAlignment="1">
      <alignment vertical="top" wrapText="1"/>
    </xf>
    <xf numFmtId="0" fontId="2" fillId="0" borderId="0" xfId="0" applyFont="1" applyAlignment="1">
      <alignment/>
    </xf>
    <xf numFmtId="0" fontId="1" fillId="0" borderId="10" xfId="0" applyFont="1" applyBorder="1" applyAlignment="1">
      <alignment/>
    </xf>
    <xf numFmtId="0" fontId="1" fillId="0" borderId="10" xfId="0" applyFont="1" applyBorder="1" applyAlignment="1">
      <alignment/>
    </xf>
    <xf numFmtId="0" fontId="1" fillId="0" borderId="10" xfId="0" applyFont="1" applyBorder="1" applyAlignment="1">
      <alignment vertical="top" wrapText="1"/>
    </xf>
    <xf numFmtId="0" fontId="6" fillId="0" borderId="0" xfId="60" applyFont="1">
      <alignment horizontal="left" vertical="top"/>
      <protection/>
    </xf>
    <xf numFmtId="0" fontId="1" fillId="0" borderId="10" xfId="0" applyFont="1" applyBorder="1" applyAlignment="1">
      <alignment horizontal="center" vertical="top"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indent="1"/>
    </xf>
    <xf numFmtId="0" fontId="2" fillId="0" borderId="0" xfId="0" applyFont="1" applyAlignment="1">
      <alignment horizontal="left"/>
    </xf>
    <xf numFmtId="0" fontId="31" fillId="0" borderId="0" xfId="55" applyFont="1" applyAlignment="1">
      <alignment/>
    </xf>
    <xf numFmtId="49" fontId="1" fillId="0" borderId="0" xfId="0" applyNumberFormat="1" applyFont="1" applyAlignment="1">
      <alignment horizontal="left" indent="1"/>
    </xf>
    <xf numFmtId="0" fontId="31" fillId="0" borderId="0" xfId="55"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pplyProtection="1">
      <alignment/>
      <protection/>
    </xf>
    <xf numFmtId="0" fontId="32" fillId="0" borderId="10" xfId="0" applyFont="1" applyBorder="1" applyAlignment="1">
      <alignment/>
    </xf>
    <xf numFmtId="3" fontId="32" fillId="0" borderId="10" xfId="0" applyNumberFormat="1" applyFont="1" applyBorder="1" applyAlignment="1">
      <alignment/>
    </xf>
    <xf numFmtId="174" fontId="32" fillId="0" borderId="10" xfId="0" applyNumberFormat="1" applyFont="1" applyBorder="1" applyAlignment="1">
      <alignment vertical="top" wrapText="1"/>
    </xf>
    <xf numFmtId="0" fontId="32" fillId="0" borderId="10" xfId="0" applyFont="1" applyBorder="1" applyAlignment="1">
      <alignment/>
    </xf>
    <xf numFmtId="3" fontId="32" fillId="0" borderId="10" xfId="0" applyNumberFormat="1" applyFont="1" applyBorder="1" applyAlignment="1">
      <alignment/>
    </xf>
    <xf numFmtId="0" fontId="33" fillId="0" borderId="10" xfId="0" applyFont="1" applyBorder="1" applyAlignment="1">
      <alignment/>
    </xf>
    <xf numFmtId="174" fontId="33" fillId="0" borderId="10" xfId="0" applyNumberFormat="1" applyFont="1" applyBorder="1" applyAlignment="1">
      <alignment vertical="top" wrapText="1"/>
    </xf>
    <xf numFmtId="0" fontId="33" fillId="0" borderId="10" xfId="0" applyFont="1" applyBorder="1" applyAlignment="1">
      <alignment/>
    </xf>
    <xf numFmtId="0" fontId="2" fillId="0" borderId="0" xfId="0" applyFont="1" applyFill="1" applyBorder="1" applyAlignment="1">
      <alignment horizontal="center" vertical="top" wrapText="1"/>
    </xf>
    <xf numFmtId="0" fontId="1" fillId="0" borderId="10" xfId="0" applyFont="1" applyBorder="1" applyAlignment="1">
      <alignment horizontal="left" vertical="top" wrapText="1"/>
    </xf>
    <xf numFmtId="0" fontId="2" fillId="0" borderId="10" xfId="0" applyFont="1" applyBorder="1" applyAlignment="1">
      <alignment horizontal="center" vertical="top" wrapText="1"/>
    </xf>
    <xf numFmtId="0" fontId="34" fillId="0" borderId="10" xfId="0" applyFont="1" applyBorder="1" applyAlignment="1">
      <alignment horizontal="center"/>
    </xf>
    <xf numFmtId="0" fontId="34" fillId="0" borderId="10" xfId="0" applyFont="1" applyBorder="1" applyAlignment="1">
      <alignment horizontal="center" wrapText="1"/>
    </xf>
    <xf numFmtId="0" fontId="34" fillId="0" borderId="10" xfId="0" applyFont="1" applyBorder="1" applyAlignment="1">
      <alignment/>
    </xf>
    <xf numFmtId="3" fontId="34" fillId="0" borderId="10" xfId="0" applyNumberFormat="1" applyFont="1" applyBorder="1" applyAlignment="1">
      <alignment/>
    </xf>
    <xf numFmtId="0" fontId="34" fillId="0" borderId="10" xfId="0" applyFont="1" applyBorder="1" applyAlignment="1">
      <alignment horizontal="right"/>
    </xf>
    <xf numFmtId="164" fontId="34" fillId="0" borderId="10" xfId="0" applyNumberFormat="1" applyFont="1" applyBorder="1" applyAlignment="1">
      <alignment horizontal="right"/>
    </xf>
    <xf numFmtId="0" fontId="33" fillId="0" borderId="0" xfId="0" applyFont="1" applyBorder="1" applyAlignment="1">
      <alignment/>
    </xf>
    <xf numFmtId="3" fontId="33" fillId="0" borderId="0" xfId="0" applyNumberFormat="1" applyFont="1" applyBorder="1" applyAlignment="1">
      <alignment/>
    </xf>
    <xf numFmtId="174" fontId="33" fillId="0" borderId="0" xfId="0" applyNumberFormat="1" applyFont="1" applyBorder="1" applyAlignment="1">
      <alignment vertical="top" wrapText="1"/>
    </xf>
    <xf numFmtId="3" fontId="32" fillId="0" borderId="0" xfId="0" applyNumberFormat="1" applyFont="1" applyBorder="1" applyAlignment="1">
      <alignment/>
    </xf>
    <xf numFmtId="0" fontId="32" fillId="0" borderId="0" xfId="0" applyFont="1" applyBorder="1" applyAlignment="1">
      <alignment/>
    </xf>
    <xf numFmtId="174" fontId="32" fillId="0" borderId="0" xfId="0" applyNumberFormat="1" applyFont="1" applyBorder="1" applyAlignment="1">
      <alignment vertical="top" wrapText="1"/>
    </xf>
    <xf numFmtId="0" fontId="34" fillId="0" borderId="0" xfId="0" applyFont="1" applyBorder="1" applyAlignment="1">
      <alignment/>
    </xf>
    <xf numFmtId="0" fontId="33" fillId="0" borderId="10" xfId="0" applyFont="1" applyBorder="1" applyAlignment="1">
      <alignment horizontal="center" wrapText="1"/>
    </xf>
    <xf numFmtId="41" fontId="33" fillId="0" borderId="10" xfId="0" applyNumberFormat="1" applyFont="1" applyBorder="1" applyAlignment="1">
      <alignment horizontal="center" wrapText="1"/>
    </xf>
    <xf numFmtId="41" fontId="33" fillId="0" borderId="10" xfId="0" applyNumberFormat="1" applyFont="1" applyBorder="1" applyAlignment="1">
      <alignment/>
    </xf>
    <xf numFmtId="41" fontId="33" fillId="0" borderId="10" xfId="0" applyNumberFormat="1" applyFont="1" applyBorder="1" applyAlignment="1">
      <alignment/>
    </xf>
    <xf numFmtId="0" fontId="35" fillId="0" borderId="10" xfId="0" applyFont="1" applyBorder="1" applyAlignment="1">
      <alignment/>
    </xf>
    <xf numFmtId="41" fontId="35" fillId="0" borderId="10" xfId="0" applyNumberFormat="1" applyFont="1" applyBorder="1" applyAlignment="1">
      <alignment horizontal="center" wrapText="1"/>
    </xf>
    <xf numFmtId="0" fontId="35" fillId="0" borderId="10" xfId="0" applyFont="1" applyBorder="1" applyAlignment="1">
      <alignment horizontal="center" wrapText="1"/>
    </xf>
    <xf numFmtId="174" fontId="35" fillId="0" borderId="10" xfId="0" applyNumberFormat="1" applyFont="1" applyBorder="1" applyAlignment="1">
      <alignment vertical="top" wrapText="1"/>
    </xf>
    <xf numFmtId="0" fontId="35" fillId="0" borderId="10" xfId="0" applyFont="1" applyBorder="1" applyAlignment="1">
      <alignment/>
    </xf>
    <xf numFmtId="41" fontId="35" fillId="0" borderId="10" xfId="0" applyNumberFormat="1" applyFont="1" applyBorder="1" applyAlignment="1">
      <alignment/>
    </xf>
    <xf numFmtId="41" fontId="35" fillId="0" borderId="10" xfId="0" applyNumberFormat="1" applyFont="1" applyBorder="1" applyAlignment="1">
      <alignment/>
    </xf>
    <xf numFmtId="0" fontId="35" fillId="0" borderId="0" xfId="0" applyFont="1" applyBorder="1" applyAlignment="1">
      <alignment/>
    </xf>
    <xf numFmtId="3" fontId="35" fillId="0" borderId="0" xfId="0" applyNumberFormat="1" applyFont="1" applyBorder="1" applyAlignment="1">
      <alignment/>
    </xf>
    <xf numFmtId="174" fontId="35" fillId="0" borderId="0" xfId="0" applyNumberFormat="1" applyFont="1" applyBorder="1" applyAlignment="1">
      <alignment vertical="top" wrapText="1"/>
    </xf>
    <xf numFmtId="0" fontId="2" fillId="0" borderId="0" xfId="0" applyFont="1" applyAlignment="1">
      <alignment/>
    </xf>
    <xf numFmtId="0" fontId="2" fillId="0" borderId="0" xfId="0" applyFont="1" applyAlignment="1">
      <alignment horizontal="left" vertical="center" wrapText="1"/>
    </xf>
    <xf numFmtId="174" fontId="34" fillId="0" borderId="10" xfId="0" applyNumberFormat="1" applyFont="1" applyBorder="1" applyAlignment="1">
      <alignment/>
    </xf>
    <xf numFmtId="0" fontId="2" fillId="0" borderId="0" xfId="0" applyFont="1" applyAlignment="1">
      <alignment horizontal="center" vertical="center" wrapText="1"/>
    </xf>
    <xf numFmtId="0" fontId="1" fillId="0" borderId="0" xfId="0" applyFont="1" applyBorder="1" applyAlignment="1">
      <alignment/>
    </xf>
    <xf numFmtId="0" fontId="1" fillId="0" borderId="0" xfId="60" applyFont="1">
      <alignment horizontal="left" vertical="top"/>
      <protection/>
    </xf>
    <xf numFmtId="0" fontId="33" fillId="0" borderId="10" xfId="60" applyFont="1" applyBorder="1" applyAlignment="1">
      <alignment horizontal="center" wrapText="1"/>
      <protection/>
    </xf>
    <xf numFmtId="0" fontId="33" fillId="0" borderId="10" xfId="60" applyFont="1" applyBorder="1" applyAlignment="1">
      <alignment vertical="top" wrapText="1"/>
      <protection/>
    </xf>
    <xf numFmtId="0" fontId="33" fillId="0" borderId="10" xfId="60" applyFont="1" applyBorder="1" applyAlignment="1">
      <alignment horizontal="right" vertical="top" wrapText="1"/>
      <protection/>
    </xf>
    <xf numFmtId="0" fontId="2" fillId="0" borderId="0" xfId="60" applyFont="1" applyBorder="1" applyAlignment="1">
      <alignment vertical="top" wrapText="1"/>
      <protection/>
    </xf>
    <xf numFmtId="0" fontId="43" fillId="0" borderId="0" xfId="60" applyFont="1" applyBorder="1" applyAlignment="1">
      <alignment vertical="top" wrapText="1"/>
      <protection/>
    </xf>
    <xf numFmtId="0" fontId="32" fillId="0" borderId="10" xfId="60" applyFont="1" applyBorder="1" applyAlignment="1">
      <alignment horizontal="center" wrapText="1"/>
      <protection/>
    </xf>
    <xf numFmtId="0" fontId="32" fillId="0" borderId="0" xfId="60" applyFont="1" applyBorder="1" applyAlignment="1">
      <alignment vertical="top" wrapText="1"/>
      <protection/>
    </xf>
    <xf numFmtId="0" fontId="32" fillId="0" borderId="10" xfId="60" applyFont="1" applyBorder="1" applyAlignment="1">
      <alignment vertical="top" wrapText="1"/>
      <protection/>
    </xf>
    <xf numFmtId="0" fontId="32" fillId="0" borderId="10" xfId="60" applyFont="1" applyBorder="1" applyAlignment="1">
      <alignment horizontal="right" vertical="top" wrapText="1"/>
      <protection/>
    </xf>
    <xf numFmtId="0" fontId="32" fillId="0" borderId="0" xfId="60" applyFont="1" applyBorder="1" applyAlignment="1">
      <alignment horizontal="center" wrapText="1"/>
      <protection/>
    </xf>
    <xf numFmtId="0" fontId="32" fillId="0" borderId="0" xfId="60" applyFont="1" applyBorder="1" applyAlignment="1">
      <alignment horizontal="right" vertical="top" wrapText="1"/>
      <protection/>
    </xf>
    <xf numFmtId="0" fontId="44" fillId="0" borderId="0" xfId="60" applyFont="1" applyBorder="1" applyAlignment="1">
      <alignment vertical="top" wrapText="1"/>
      <protection/>
    </xf>
    <xf numFmtId="0" fontId="34" fillId="0" borderId="10" xfId="60" applyFont="1" applyBorder="1" applyAlignment="1">
      <alignment horizontal="center" wrapText="1"/>
      <protection/>
    </xf>
    <xf numFmtId="0" fontId="34" fillId="0" borderId="0" xfId="60" applyFont="1" applyBorder="1" applyAlignment="1">
      <alignment horizontal="center" wrapText="1"/>
      <protection/>
    </xf>
    <xf numFmtId="0" fontId="34" fillId="0" borderId="0" xfId="60" applyFont="1" applyBorder="1" applyAlignment="1">
      <alignment vertical="top" wrapText="1"/>
      <protection/>
    </xf>
    <xf numFmtId="0" fontId="34" fillId="0" borderId="10" xfId="60" applyFont="1" applyBorder="1" applyAlignment="1">
      <alignment vertical="top" wrapText="1"/>
      <protection/>
    </xf>
    <xf numFmtId="0" fontId="34" fillId="0" borderId="10" xfId="60" applyFont="1" applyBorder="1" applyAlignment="1">
      <alignment horizontal="right" vertical="top" wrapText="1"/>
      <protection/>
    </xf>
    <xf numFmtId="0" fontId="34" fillId="0" borderId="0" xfId="60" applyFont="1" applyBorder="1" applyAlignment="1">
      <alignment horizontal="right" vertical="top" wrapText="1"/>
      <protection/>
    </xf>
    <xf numFmtId="0" fontId="34" fillId="0" borderId="0" xfId="0" applyFont="1" applyAlignment="1">
      <alignment/>
    </xf>
    <xf numFmtId="0" fontId="1" fillId="0" borderId="10" xfId="60" applyFont="1" applyBorder="1">
      <alignment horizontal="left" vertical="top"/>
      <protection/>
    </xf>
    <xf numFmtId="0" fontId="1" fillId="0" borderId="10" xfId="60" applyFont="1" applyBorder="1" applyAlignment="1">
      <alignment horizontal="left" wrapText="1"/>
      <protection/>
    </xf>
    <xf numFmtId="3" fontId="1" fillId="0" borderId="10" xfId="60" applyNumberFormat="1" applyFont="1" applyBorder="1">
      <alignment horizontal="left" vertical="top"/>
      <protection/>
    </xf>
    <xf numFmtId="0" fontId="1" fillId="0" borderId="0" xfId="60" applyFont="1" applyBorder="1">
      <alignment horizontal="left" vertical="top"/>
      <protection/>
    </xf>
    <xf numFmtId="0" fontId="45" fillId="0" borderId="0" xfId="55" applyFont="1" applyAlignment="1">
      <alignment/>
    </xf>
    <xf numFmtId="0" fontId="33" fillId="0" borderId="11" xfId="60" applyFont="1" applyBorder="1" applyAlignment="1">
      <alignment horizontal="center" wrapText="1"/>
      <protection/>
    </xf>
    <xf numFmtId="0" fontId="33" fillId="0" borderId="0" xfId="60" applyFont="1" applyBorder="1" applyAlignment="1">
      <alignment horizontal="center" wrapText="1"/>
      <protection/>
    </xf>
    <xf numFmtId="0" fontId="46" fillId="0" borderId="12" xfId="60" applyFont="1" applyBorder="1" applyAlignment="1">
      <alignment horizontal="center" wrapText="1"/>
      <protection/>
    </xf>
    <xf numFmtId="0" fontId="33" fillId="0" borderId="10" xfId="60" applyFont="1" applyBorder="1" applyAlignment="1">
      <alignment horizontal="left" vertical="top" wrapText="1"/>
      <protection/>
    </xf>
    <xf numFmtId="0" fontId="33" fillId="0" borderId="11" xfId="60" applyFont="1" applyBorder="1" applyAlignment="1">
      <alignment horizontal="right" vertical="top" wrapText="1"/>
      <protection/>
    </xf>
    <xf numFmtId="0" fontId="33" fillId="0" borderId="0" xfId="60" applyFont="1" applyBorder="1" applyAlignment="1">
      <alignment horizontal="right" vertical="top" wrapText="1"/>
      <protection/>
    </xf>
    <xf numFmtId="0" fontId="33" fillId="0" borderId="13" xfId="60" applyFont="1" applyBorder="1" applyAlignment="1">
      <alignment horizontal="right" vertical="top" wrapText="1"/>
      <protection/>
    </xf>
    <xf numFmtId="0" fontId="33" fillId="0" borderId="12" xfId="60" applyFont="1" applyBorder="1" applyAlignment="1">
      <alignment horizontal="right" vertical="top" wrapText="1"/>
      <protection/>
    </xf>
    <xf numFmtId="0" fontId="33" fillId="0" borderId="0" xfId="60" applyFont="1" applyBorder="1">
      <alignment horizontal="left" vertical="top"/>
      <protection/>
    </xf>
    <xf numFmtId="0" fontId="33" fillId="0" borderId="0" xfId="60" applyFont="1">
      <alignment horizontal="left" vertical="top"/>
      <protection/>
    </xf>
    <xf numFmtId="0" fontId="32" fillId="0" borderId="11" xfId="60" applyFont="1" applyBorder="1" applyAlignment="1">
      <alignment horizontal="center" wrapText="1"/>
      <protection/>
    </xf>
    <xf numFmtId="0" fontId="43" fillId="0" borderId="12" xfId="60" applyFont="1" applyBorder="1" applyAlignment="1">
      <alignment horizontal="center" wrapText="1"/>
      <protection/>
    </xf>
    <xf numFmtId="0" fontId="32" fillId="0" borderId="10" xfId="60" applyFont="1" applyBorder="1" applyAlignment="1">
      <alignment horizontal="left" vertical="top" wrapText="1"/>
      <protection/>
    </xf>
    <xf numFmtId="0" fontId="32" fillId="0" borderId="11" xfId="60" applyFont="1" applyBorder="1" applyAlignment="1">
      <alignment horizontal="right" vertical="top" wrapText="1"/>
      <protection/>
    </xf>
    <xf numFmtId="0" fontId="32" fillId="0" borderId="13" xfId="60" applyFont="1" applyBorder="1" applyAlignment="1">
      <alignment horizontal="right" vertical="top" wrapText="1"/>
      <protection/>
    </xf>
    <xf numFmtId="0" fontId="32" fillId="0" borderId="12" xfId="60" applyFont="1" applyBorder="1" applyAlignment="1">
      <alignment horizontal="right" vertical="top" wrapText="1"/>
      <protection/>
    </xf>
    <xf numFmtId="0" fontId="32" fillId="0" borderId="0" xfId="60" applyFont="1" applyBorder="1">
      <alignment horizontal="left" vertical="top"/>
      <protection/>
    </xf>
    <xf numFmtId="0" fontId="32" fillId="0" borderId="0" xfId="60" applyFont="1">
      <alignment horizontal="left" vertical="top"/>
      <protection/>
    </xf>
    <xf numFmtId="0" fontId="2" fillId="0" borderId="0" xfId="60" applyFont="1" applyBorder="1" applyAlignment="1">
      <alignment horizontal="left" vertical="top" wrapText="1"/>
      <protection/>
    </xf>
    <xf numFmtId="0" fontId="1" fillId="0" borderId="0" xfId="60" applyFont="1" applyBorder="1" applyAlignment="1">
      <alignment vertical="top" wrapText="1"/>
      <protection/>
    </xf>
    <xf numFmtId="0" fontId="34" fillId="0" borderId="11" xfId="60" applyFont="1" applyBorder="1" applyAlignment="1">
      <alignment horizontal="center" wrapText="1"/>
      <protection/>
    </xf>
    <xf numFmtId="0" fontId="44" fillId="0" borderId="12" xfId="60" applyFont="1" applyBorder="1" applyAlignment="1">
      <alignment horizontal="center" wrapText="1"/>
      <protection/>
    </xf>
    <xf numFmtId="0" fontId="34" fillId="0" borderId="10" xfId="60" applyFont="1" applyBorder="1" applyAlignment="1">
      <alignment horizontal="left" vertical="top" wrapText="1"/>
      <protection/>
    </xf>
    <xf numFmtId="0" fontId="34" fillId="0" borderId="11" xfId="60" applyFont="1" applyBorder="1" applyAlignment="1">
      <alignment horizontal="right" vertical="top" wrapText="1"/>
      <protection/>
    </xf>
    <xf numFmtId="0" fontId="34" fillId="0" borderId="12" xfId="60" applyFont="1" applyBorder="1" applyAlignment="1">
      <alignment horizontal="right" vertical="top" wrapText="1"/>
      <protection/>
    </xf>
    <xf numFmtId="3" fontId="34" fillId="0" borderId="10" xfId="60" applyNumberFormat="1" applyFont="1" applyBorder="1" applyAlignment="1">
      <alignment horizontal="right" vertical="top" wrapText="1"/>
      <protection/>
    </xf>
    <xf numFmtId="0" fontId="1" fillId="0" borderId="10" xfId="60" applyFont="1" applyBorder="1" applyAlignment="1">
      <alignment horizontal="center" wrapText="1"/>
      <protection/>
    </xf>
    <xf numFmtId="0" fontId="1" fillId="0" borderId="11" xfId="60" applyFont="1" applyBorder="1">
      <alignment horizontal="left" vertical="top"/>
      <protection/>
    </xf>
    <xf numFmtId="164" fontId="1" fillId="0" borderId="10" xfId="60" applyNumberFormat="1" applyFont="1" applyBorder="1">
      <alignment horizontal="left" vertical="top"/>
      <protection/>
    </xf>
    <xf numFmtId="164" fontId="1" fillId="0" borderId="11" xfId="60" applyNumberFormat="1" applyFont="1" applyBorder="1">
      <alignment horizontal="left" vertical="top"/>
      <protection/>
    </xf>
    <xf numFmtId="164" fontId="1" fillId="0" borderId="0" xfId="60" applyNumberFormat="1" applyFont="1" applyBorder="1">
      <alignment horizontal="left" vertical="top"/>
      <protection/>
    </xf>
    <xf numFmtId="0" fontId="1" fillId="0" borderId="0" xfId="60" applyFont="1" applyBorder="1" applyAlignment="1">
      <alignment horizontal="left" vertical="top" wrapText="1"/>
      <protection/>
    </xf>
    <xf numFmtId="0" fontId="35" fillId="0" borderId="10" xfId="0" applyFont="1" applyBorder="1" applyAlignment="1">
      <alignment horizontal="center"/>
    </xf>
    <xf numFmtId="0" fontId="33" fillId="0" borderId="10" xfId="0" applyFont="1" applyBorder="1" applyAlignment="1">
      <alignment horizontal="center"/>
    </xf>
    <xf numFmtId="0" fontId="32" fillId="0" borderId="10" xfId="0" applyFont="1" applyBorder="1" applyAlignment="1">
      <alignment horizontal="center"/>
    </xf>
    <xf numFmtId="0" fontId="32" fillId="0" borderId="10" xfId="0" applyFont="1" applyBorder="1" applyAlignment="1">
      <alignment horizontal="center" wrapText="1"/>
    </xf>
    <xf numFmtId="0" fontId="9" fillId="0" borderId="0" xfId="0" applyFont="1" applyBorder="1" applyAlignment="1">
      <alignment horizontal="center" wrapText="1"/>
    </xf>
    <xf numFmtId="0" fontId="2" fillId="0" borderId="14" xfId="0" applyFont="1" applyFill="1" applyBorder="1" applyAlignment="1">
      <alignment/>
    </xf>
    <xf numFmtId="0" fontId="1" fillId="0" borderId="0" xfId="0" applyFont="1" applyBorder="1" applyAlignment="1">
      <alignment horizontal="center" wrapText="1"/>
    </xf>
    <xf numFmtId="0" fontId="1" fillId="0" borderId="0" xfId="0" applyFont="1" applyBorder="1" applyAlignment="1">
      <alignment horizontal="right"/>
    </xf>
    <xf numFmtId="0" fontId="1" fillId="0" borderId="10" xfId="0" applyFont="1" applyBorder="1" applyAlignment="1">
      <alignment horizontal="center"/>
    </xf>
    <xf numFmtId="0" fontId="1" fillId="0" borderId="10" xfId="0" applyFont="1" applyBorder="1" applyAlignment="1">
      <alignment horizontal="center" wrapText="1"/>
    </xf>
    <xf numFmtId="164" fontId="1" fillId="0" borderId="10" xfId="0" applyNumberFormat="1" applyFont="1" applyBorder="1" applyAlignment="1">
      <alignment/>
    </xf>
    <xf numFmtId="174" fontId="1" fillId="0" borderId="10" xfId="0" applyNumberFormat="1" applyFont="1" applyBorder="1" applyAlignment="1">
      <alignment/>
    </xf>
    <xf numFmtId="0" fontId="1" fillId="0" borderId="0" xfId="0" applyNumberFormat="1" applyFont="1" applyBorder="1" applyAlignment="1">
      <alignment/>
    </xf>
    <xf numFmtId="164" fontId="1" fillId="0" borderId="0" xfId="0" applyNumberFormat="1" applyFont="1" applyBorder="1" applyAlignment="1">
      <alignment/>
    </xf>
    <xf numFmtId="174" fontId="1" fillId="0" borderId="0" xfId="0" applyNumberFormat="1" applyFont="1" applyBorder="1" applyAlignment="1">
      <alignment/>
    </xf>
    <xf numFmtId="0" fontId="1" fillId="0" borderId="10" xfId="0" applyFont="1" applyBorder="1" applyAlignment="1">
      <alignment wrapText="1"/>
    </xf>
    <xf numFmtId="0" fontId="1" fillId="0" borderId="10" xfId="0" applyNumberFormat="1" applyFont="1" applyBorder="1" applyAlignment="1">
      <alignment/>
    </xf>
    <xf numFmtId="0" fontId="32" fillId="0" borderId="0" xfId="0" applyFont="1" applyAlignment="1">
      <alignment/>
    </xf>
    <xf numFmtId="0" fontId="33" fillId="0" borderId="10" xfId="0" applyFont="1" applyFill="1" applyBorder="1" applyAlignment="1">
      <alignment/>
    </xf>
    <xf numFmtId="164" fontId="33" fillId="0" borderId="10" xfId="0" applyNumberFormat="1" applyFont="1" applyBorder="1" applyAlignment="1">
      <alignment/>
    </xf>
    <xf numFmtId="3" fontId="33" fillId="0" borderId="10" xfId="0" applyNumberFormat="1" applyFont="1" applyBorder="1" applyAlignment="1">
      <alignment/>
    </xf>
    <xf numFmtId="0" fontId="33" fillId="0" borderId="0" xfId="0" applyFont="1" applyBorder="1" applyAlignment="1">
      <alignment/>
    </xf>
    <xf numFmtId="0" fontId="32" fillId="0" borderId="10" xfId="0" applyFont="1" applyFill="1" applyBorder="1" applyAlignment="1">
      <alignment/>
    </xf>
    <xf numFmtId="164" fontId="32" fillId="0" borderId="10" xfId="0" applyNumberFormat="1" applyFont="1" applyBorder="1" applyAlignment="1">
      <alignment/>
    </xf>
    <xf numFmtId="0" fontId="32" fillId="0" borderId="0" xfId="0" applyFont="1" applyBorder="1" applyAlignment="1">
      <alignment/>
    </xf>
    <xf numFmtId="0" fontId="44" fillId="0" borderId="0" xfId="0" applyFont="1" applyAlignment="1">
      <alignment/>
    </xf>
    <xf numFmtId="0" fontId="43" fillId="0" borderId="0" xfId="0" applyFont="1" applyAlignment="1">
      <alignment/>
    </xf>
    <xf numFmtId="0" fontId="34" fillId="0" borderId="10" xfId="0" applyFont="1" applyFill="1" applyBorder="1" applyAlignment="1">
      <alignment/>
    </xf>
    <xf numFmtId="164" fontId="34" fillId="0" borderId="10" xfId="0" applyNumberFormat="1" applyFont="1" applyBorder="1" applyAlignment="1">
      <alignment/>
    </xf>
    <xf numFmtId="0" fontId="47" fillId="0" borderId="0" xfId="0" applyFont="1" applyAlignment="1">
      <alignment/>
    </xf>
    <xf numFmtId="0" fontId="48" fillId="0" borderId="10" xfId="0" applyFont="1" applyBorder="1" applyAlignment="1">
      <alignment/>
    </xf>
    <xf numFmtId="164" fontId="48" fillId="0" borderId="10" xfId="0" applyNumberFormat="1" applyFont="1" applyBorder="1" applyAlignment="1">
      <alignment/>
    </xf>
    <xf numFmtId="3" fontId="48" fillId="0" borderId="10" xfId="0" applyNumberFormat="1" applyFont="1" applyBorder="1" applyAlignment="1">
      <alignment/>
    </xf>
    <xf numFmtId="0" fontId="34" fillId="0" borderId="0" xfId="0" applyFont="1" applyBorder="1" applyAlignment="1">
      <alignment/>
    </xf>
    <xf numFmtId="0" fontId="49" fillId="0" borderId="15" xfId="60" applyFont="1" applyBorder="1" applyAlignment="1">
      <alignment horizontal="center" vertical="top" wrapText="1"/>
      <protection/>
    </xf>
    <xf numFmtId="0" fontId="49" fillId="0" borderId="16" xfId="60" applyFont="1" applyBorder="1" applyAlignment="1">
      <alignment horizontal="center" vertical="top" wrapText="1"/>
      <protection/>
    </xf>
    <xf numFmtId="0" fontId="33" fillId="0" borderId="17" xfId="60" applyFont="1" applyBorder="1" applyAlignment="1">
      <alignment vertical="top" wrapText="1"/>
      <protection/>
    </xf>
    <xf numFmtId="0" fontId="46" fillId="0" borderId="18" xfId="60" applyFont="1" applyBorder="1" applyAlignment="1">
      <alignment horizontal="right" vertical="top" wrapText="1"/>
      <protection/>
    </xf>
    <xf numFmtId="0" fontId="33" fillId="0" borderId="18" xfId="60" applyFont="1" applyBorder="1" applyAlignment="1">
      <alignment horizontal="right" vertical="top" wrapText="1"/>
      <protection/>
    </xf>
    <xf numFmtId="0" fontId="33" fillId="0" borderId="0" xfId="60" applyFont="1" applyBorder="1" applyAlignment="1">
      <alignment horizontal="left" vertical="top" wrapText="1"/>
      <protection/>
    </xf>
    <xf numFmtId="0" fontId="43" fillId="0" borderId="0" xfId="60" applyFont="1" applyAlignment="1">
      <alignment vertical="top" wrapText="1"/>
      <protection/>
    </xf>
    <xf numFmtId="0" fontId="50" fillId="0" borderId="15" xfId="60" applyFont="1" applyBorder="1" applyAlignment="1">
      <alignment horizontal="center" vertical="top" wrapText="1"/>
      <protection/>
    </xf>
    <xf numFmtId="0" fontId="50" fillId="0" borderId="16" xfId="60" applyFont="1" applyBorder="1" applyAlignment="1">
      <alignment horizontal="center" vertical="top" wrapText="1"/>
      <protection/>
    </xf>
    <xf numFmtId="0" fontId="32" fillId="0" borderId="17" xfId="60" applyFont="1" applyBorder="1" applyAlignment="1">
      <alignment vertical="top" wrapText="1"/>
      <protection/>
    </xf>
    <xf numFmtId="0" fontId="43" fillId="0" borderId="18" xfId="60" applyFont="1" applyBorder="1" applyAlignment="1">
      <alignment horizontal="right" vertical="top" wrapText="1"/>
      <protection/>
    </xf>
    <xf numFmtId="0" fontId="32" fillId="0" borderId="18" xfId="60" applyFont="1" applyBorder="1" applyAlignment="1">
      <alignment horizontal="right" vertical="top" wrapText="1"/>
      <protection/>
    </xf>
    <xf numFmtId="0" fontId="32" fillId="0" borderId="0" xfId="60" applyFont="1" applyBorder="1" applyAlignment="1">
      <alignment horizontal="left" vertical="top" wrapText="1"/>
      <protection/>
    </xf>
    <xf numFmtId="0" fontId="44" fillId="0" borderId="0" xfId="60" applyFont="1" applyAlignment="1">
      <alignment vertical="top" wrapText="1"/>
      <protection/>
    </xf>
    <xf numFmtId="0" fontId="51" fillId="0" borderId="15" xfId="60" applyFont="1" applyBorder="1" applyAlignment="1">
      <alignment horizontal="center" vertical="top" wrapText="1"/>
      <protection/>
    </xf>
    <xf numFmtId="0" fontId="51" fillId="0" borderId="16" xfId="60" applyFont="1" applyBorder="1" applyAlignment="1">
      <alignment horizontal="center" vertical="top" wrapText="1"/>
      <protection/>
    </xf>
    <xf numFmtId="0" fontId="34" fillId="0" borderId="17" xfId="60" applyFont="1" applyBorder="1" applyAlignment="1">
      <alignment vertical="top" wrapText="1"/>
      <protection/>
    </xf>
    <xf numFmtId="0" fontId="44" fillId="0" borderId="18" xfId="60" applyNumberFormat="1" applyFont="1" applyBorder="1" applyAlignment="1">
      <alignment horizontal="right" vertical="top" wrapText="1"/>
      <protection/>
    </xf>
    <xf numFmtId="0" fontId="34" fillId="0" borderId="18" xfId="60" applyNumberFormat="1" applyFont="1" applyBorder="1" applyAlignment="1">
      <alignment horizontal="right" vertical="top" wrapText="1"/>
      <protection/>
    </xf>
    <xf numFmtId="0" fontId="34" fillId="0" borderId="0" xfId="60" applyFont="1" applyBorder="1" applyAlignment="1">
      <alignment horizontal="left" vertical="top" wrapText="1"/>
      <protection/>
    </xf>
    <xf numFmtId="0" fontId="1" fillId="0" borderId="10" xfId="60" applyFont="1" applyBorder="1" applyAlignment="1">
      <alignment horizontal="center" vertical="top" wrapText="1"/>
      <protection/>
    </xf>
    <xf numFmtId="0" fontId="1" fillId="0" borderId="0" xfId="0" applyFont="1" applyBorder="1" applyAlignment="1">
      <alignment vertical="top" wrapText="1"/>
    </xf>
    <xf numFmtId="0" fontId="33" fillId="0" borderId="0" xfId="0" applyFont="1" applyAlignment="1">
      <alignment vertical="top" wrapText="1"/>
    </xf>
    <xf numFmtId="164" fontId="33" fillId="0" borderId="0" xfId="0" applyNumberFormat="1" applyFont="1" applyAlignment="1">
      <alignment vertical="top" wrapText="1"/>
    </xf>
    <xf numFmtId="164" fontId="33" fillId="0" borderId="0" xfId="0" applyNumberFormat="1" applyFont="1" applyAlignment="1">
      <alignment/>
    </xf>
    <xf numFmtId="0" fontId="33" fillId="0" borderId="0" xfId="0" applyFont="1" applyAlignment="1">
      <alignment/>
    </xf>
    <xf numFmtId="0" fontId="32" fillId="0" borderId="0" xfId="0" applyFont="1" applyAlignment="1">
      <alignment vertical="top" wrapText="1"/>
    </xf>
    <xf numFmtId="164" fontId="32" fillId="0" borderId="0" xfId="0" applyNumberFormat="1" applyFont="1" applyAlignment="1">
      <alignment vertical="top" wrapText="1"/>
    </xf>
    <xf numFmtId="164" fontId="32" fillId="0" borderId="0" xfId="0" applyNumberFormat="1" applyFont="1" applyAlignment="1">
      <alignment/>
    </xf>
    <xf numFmtId="0" fontId="10" fillId="0" borderId="0" xfId="0" applyFont="1" applyBorder="1" applyAlignment="1">
      <alignment vertical="top" wrapText="1"/>
    </xf>
    <xf numFmtId="0" fontId="34" fillId="0" borderId="0" xfId="0" applyFont="1" applyAlignment="1">
      <alignment vertical="top" wrapText="1"/>
    </xf>
    <xf numFmtId="0" fontId="2" fillId="0" borderId="0" xfId="61" applyFont="1">
      <alignment horizontal="left" vertical="top"/>
      <protection/>
    </xf>
    <xf numFmtId="0" fontId="50" fillId="0" borderId="19" xfId="60" applyFont="1" applyBorder="1" applyAlignment="1">
      <alignment horizontal="center" vertical="top" wrapText="1"/>
      <protection/>
    </xf>
    <xf numFmtId="0" fontId="32" fillId="0" borderId="19" xfId="60" applyFont="1" applyBorder="1" applyAlignment="1">
      <alignment vertical="top" wrapText="1"/>
      <protection/>
    </xf>
    <xf numFmtId="164" fontId="32" fillId="0" borderId="19" xfId="60" applyNumberFormat="1" applyFont="1" applyBorder="1" applyAlignment="1">
      <alignment horizontal="right" vertical="top" wrapText="1"/>
      <protection/>
    </xf>
    <xf numFmtId="0" fontId="51" fillId="0" borderId="19" xfId="60" applyFont="1" applyBorder="1" applyAlignment="1">
      <alignment horizontal="center" vertical="top" wrapText="1"/>
      <protection/>
    </xf>
    <xf numFmtId="0" fontId="34" fillId="0" borderId="19" xfId="60" applyFont="1" applyBorder="1" applyAlignment="1">
      <alignment vertical="top" wrapText="1"/>
      <protection/>
    </xf>
    <xf numFmtId="164" fontId="34" fillId="0" borderId="19" xfId="60" applyNumberFormat="1" applyFont="1" applyBorder="1" applyAlignment="1">
      <alignment horizontal="right" vertical="top" wrapText="1"/>
      <protection/>
    </xf>
    <xf numFmtId="0" fontId="52" fillId="0" borderId="19" xfId="60" applyFont="1" applyBorder="1" applyAlignment="1">
      <alignment horizontal="center" vertical="top" wrapText="1"/>
      <protection/>
    </xf>
    <xf numFmtId="0" fontId="48" fillId="0" borderId="19" xfId="60" applyFont="1" applyBorder="1" applyAlignment="1">
      <alignment vertical="top" wrapText="1"/>
      <protection/>
    </xf>
    <xf numFmtId="164" fontId="48" fillId="0" borderId="19" xfId="60" applyNumberFormat="1" applyFont="1" applyBorder="1" applyAlignment="1">
      <alignment horizontal="right" vertical="top" wrapText="1"/>
      <protection/>
    </xf>
    <xf numFmtId="0" fontId="48" fillId="0" borderId="0" xfId="60" applyFont="1" applyAlignment="1">
      <alignment vertical="top" wrapText="1"/>
      <protection/>
    </xf>
    <xf numFmtId="0" fontId="34" fillId="0" borderId="0" xfId="60" applyFont="1" applyAlignment="1">
      <alignment vertical="top" wrapText="1"/>
      <protection/>
    </xf>
    <xf numFmtId="0" fontId="35" fillId="0" borderId="10" xfId="60" applyFont="1" applyBorder="1" applyAlignment="1">
      <alignment vertical="top" wrapText="1"/>
      <protection/>
    </xf>
    <xf numFmtId="164" fontId="35" fillId="0" borderId="10" xfId="60" applyNumberFormat="1" applyFont="1" applyBorder="1" applyAlignment="1">
      <alignment vertical="top" wrapText="1"/>
      <protection/>
    </xf>
    <xf numFmtId="0" fontId="35" fillId="0" borderId="0" xfId="60" applyFont="1" applyAlignment="1">
      <alignment vertical="top" wrapText="1"/>
      <protection/>
    </xf>
    <xf numFmtId="0" fontId="53" fillId="0" borderId="10" xfId="60" applyFont="1" applyBorder="1" applyAlignment="1">
      <alignment vertical="top" wrapText="1"/>
      <protection/>
    </xf>
    <xf numFmtId="164" fontId="53" fillId="0" borderId="10" xfId="60" applyNumberFormat="1" applyFont="1" applyBorder="1" applyAlignment="1">
      <alignment vertical="top" wrapText="1"/>
      <protection/>
    </xf>
    <xf numFmtId="0" fontId="53" fillId="0" borderId="0" xfId="60" applyFont="1" applyAlignment="1">
      <alignment vertical="top" wrapText="1"/>
      <protection/>
    </xf>
    <xf numFmtId="0" fontId="1" fillId="0" borderId="10" xfId="60" applyFont="1" applyBorder="1" applyAlignment="1">
      <alignment vertical="top" wrapText="1"/>
      <protection/>
    </xf>
    <xf numFmtId="164" fontId="1" fillId="0" borderId="10" xfId="60" applyNumberFormat="1" applyFont="1" applyBorder="1" applyAlignment="1">
      <alignment vertical="top" wrapText="1"/>
      <protection/>
    </xf>
    <xf numFmtId="164" fontId="1" fillId="0" borderId="0" xfId="60" applyNumberFormat="1" applyFont="1" applyBorder="1" applyAlignment="1">
      <alignment vertical="top" wrapText="1"/>
      <protection/>
    </xf>
    <xf numFmtId="0" fontId="49" fillId="0" borderId="0" xfId="60" applyFont="1" applyBorder="1" applyAlignment="1">
      <alignment vertical="top" wrapText="1"/>
      <protection/>
    </xf>
    <xf numFmtId="0" fontId="49" fillId="0" borderId="10" xfId="60" applyFont="1" applyBorder="1" applyAlignment="1">
      <alignment horizontal="center" vertical="top" wrapText="1"/>
      <protection/>
    </xf>
    <xf numFmtId="0" fontId="49" fillId="0" borderId="10" xfId="60" applyFont="1" applyBorder="1" applyAlignment="1">
      <alignment vertical="top" wrapText="1"/>
      <protection/>
    </xf>
    <xf numFmtId="164" fontId="33" fillId="0" borderId="10" xfId="60" applyNumberFormat="1" applyFont="1" applyBorder="1" applyAlignment="1">
      <alignment vertical="top" wrapText="1"/>
      <protection/>
    </xf>
    <xf numFmtId="0" fontId="33" fillId="0" borderId="20" xfId="60" applyFont="1" applyBorder="1" applyAlignment="1">
      <alignment horizontal="left" vertical="top" wrapText="1"/>
      <protection/>
    </xf>
    <xf numFmtId="0" fontId="50" fillId="0" borderId="0" xfId="60" applyFont="1" applyBorder="1" applyAlignment="1">
      <alignment vertical="top" wrapText="1"/>
      <protection/>
    </xf>
    <xf numFmtId="0" fontId="50" fillId="0" borderId="10" xfId="60" applyFont="1" applyBorder="1" applyAlignment="1">
      <alignment horizontal="center" vertical="top" wrapText="1"/>
      <protection/>
    </xf>
    <xf numFmtId="0" fontId="50" fillId="0" borderId="10" xfId="60" applyFont="1" applyBorder="1" applyAlignment="1">
      <alignment vertical="top" wrapText="1"/>
      <protection/>
    </xf>
    <xf numFmtId="164" fontId="32" fillId="0" borderId="10" xfId="60" applyNumberFormat="1" applyFont="1" applyBorder="1" applyAlignment="1">
      <alignment vertical="top" wrapText="1"/>
      <protection/>
    </xf>
    <xf numFmtId="0" fontId="51" fillId="0" borderId="0" xfId="60" applyFont="1" applyBorder="1" applyAlignment="1">
      <alignment vertical="top" wrapText="1"/>
      <protection/>
    </xf>
    <xf numFmtId="0" fontId="51" fillId="0" borderId="10" xfId="60" applyFont="1" applyBorder="1" applyAlignment="1">
      <alignment horizontal="center" vertical="top" wrapText="1"/>
      <protection/>
    </xf>
    <xf numFmtId="0" fontId="51" fillId="0" borderId="10" xfId="60" applyFont="1" applyBorder="1" applyAlignment="1">
      <alignment vertical="top" wrapText="1"/>
      <protection/>
    </xf>
    <xf numFmtId="164" fontId="34" fillId="0" borderId="10" xfId="60" applyNumberFormat="1" applyFont="1" applyBorder="1" applyAlignment="1">
      <alignment vertical="top" wrapText="1"/>
      <protection/>
    </xf>
    <xf numFmtId="0" fontId="48" fillId="0" borderId="0" xfId="60" applyFont="1" applyBorder="1" applyAlignment="1">
      <alignment horizontal="left" vertical="top" wrapText="1"/>
      <protection/>
    </xf>
    <xf numFmtId="0" fontId="52" fillId="0" borderId="0" xfId="60" applyFont="1" applyBorder="1" applyAlignment="1">
      <alignment vertical="top" wrapText="1"/>
      <protection/>
    </xf>
    <xf numFmtId="0" fontId="52" fillId="0" borderId="10" xfId="60" applyFont="1" applyBorder="1" applyAlignment="1">
      <alignment horizontal="center" vertical="top" wrapText="1"/>
      <protection/>
    </xf>
    <xf numFmtId="0" fontId="52" fillId="0" borderId="10" xfId="60" applyFont="1" applyBorder="1" applyAlignment="1">
      <alignment vertical="top" wrapText="1"/>
      <protection/>
    </xf>
    <xf numFmtId="0" fontId="48" fillId="0" borderId="10" xfId="60" applyFont="1" applyBorder="1" applyAlignment="1">
      <alignment horizontal="left" vertical="top" wrapText="1"/>
      <protection/>
    </xf>
    <xf numFmtId="0" fontId="48" fillId="0" borderId="10" xfId="60" applyFont="1" applyBorder="1" applyAlignment="1">
      <alignment vertical="top" wrapText="1"/>
      <protection/>
    </xf>
    <xf numFmtId="164" fontId="48" fillId="0" borderId="10" xfId="60" applyNumberFormat="1" applyFont="1" applyBorder="1" applyAlignment="1">
      <alignment vertical="top" wrapText="1"/>
      <protection/>
    </xf>
    <xf numFmtId="0" fontId="53" fillId="0" borderId="0" xfId="60" applyFont="1" applyBorder="1" applyAlignment="1">
      <alignment horizontal="left" vertical="top" wrapText="1"/>
      <protection/>
    </xf>
    <xf numFmtId="0" fontId="54" fillId="0" borderId="0" xfId="60" applyFont="1" applyBorder="1" applyAlignment="1">
      <alignment vertical="top" wrapText="1"/>
      <protection/>
    </xf>
    <xf numFmtId="0" fontId="54" fillId="0" borderId="10" xfId="60" applyFont="1" applyBorder="1" applyAlignment="1">
      <alignment horizontal="center" vertical="top" wrapText="1"/>
      <protection/>
    </xf>
    <xf numFmtId="0" fontId="54" fillId="0" borderId="10" xfId="60" applyFont="1" applyBorder="1" applyAlignment="1">
      <alignment vertical="top" wrapText="1"/>
      <protection/>
    </xf>
    <xf numFmtId="0" fontId="53" fillId="0" borderId="10" xfId="60" applyFont="1" applyBorder="1" applyAlignment="1">
      <alignment horizontal="left" vertical="top" wrapText="1"/>
      <protection/>
    </xf>
    <xf numFmtId="0" fontId="1" fillId="0" borderId="10" xfId="60" applyFont="1" applyBorder="1" applyAlignment="1">
      <alignment wrapText="1"/>
      <protection/>
    </xf>
    <xf numFmtId="0" fontId="1" fillId="0" borderId="0" xfId="0" applyFont="1" applyBorder="1" applyAlignment="1">
      <alignment horizontal="left" vertical="top" wrapText="1"/>
    </xf>
    <xf numFmtId="164" fontId="34" fillId="0" borderId="0" xfId="60" applyNumberFormat="1" applyFont="1" applyFill="1" applyBorder="1" applyAlignment="1">
      <alignment vertical="top" wrapText="1"/>
      <protection/>
    </xf>
    <xf numFmtId="164" fontId="34" fillId="0" borderId="0" xfId="60" applyNumberFormat="1" applyFont="1" applyBorder="1" applyAlignment="1">
      <alignment vertical="top" wrapText="1"/>
      <protection/>
    </xf>
    <xf numFmtId="0" fontId="2" fillId="0" borderId="0" xfId="60" applyFont="1" applyAlignment="1">
      <alignment vertical="top" wrapText="1"/>
      <protection/>
    </xf>
    <xf numFmtId="0" fontId="46" fillId="0" borderId="21" xfId="60" applyFont="1" applyBorder="1" applyAlignment="1">
      <alignment horizontal="center" vertical="top" wrapText="1"/>
      <protection/>
    </xf>
    <xf numFmtId="0" fontId="46" fillId="0" borderId="21" xfId="60" applyFont="1" applyBorder="1" applyAlignment="1">
      <alignment horizontal="left" vertical="top" wrapText="1"/>
      <protection/>
    </xf>
    <xf numFmtId="0" fontId="46" fillId="0" borderId="19" xfId="60" applyFont="1" applyBorder="1" applyAlignment="1">
      <alignment horizontal="center" vertical="top" wrapText="1"/>
      <protection/>
    </xf>
    <xf numFmtId="0" fontId="33" fillId="0" borderId="19" xfId="60" applyFont="1" applyBorder="1" applyAlignment="1">
      <alignment horizontal="center" vertical="top" wrapText="1"/>
      <protection/>
    </xf>
    <xf numFmtId="0" fontId="33" fillId="0" borderId="19" xfId="60" applyFont="1" applyBorder="1" applyAlignment="1">
      <alignment horizontal="left" vertical="top" wrapText="1"/>
      <protection/>
    </xf>
    <xf numFmtId="164" fontId="33" fillId="0" borderId="19" xfId="60" applyNumberFormat="1" applyFont="1" applyBorder="1" applyAlignment="1">
      <alignment horizontal="center" vertical="top" wrapText="1"/>
      <protection/>
    </xf>
    <xf numFmtId="0" fontId="43" fillId="0" borderId="22" xfId="60" applyFont="1" applyBorder="1" applyAlignment="1">
      <alignment vertical="top" wrapText="1"/>
      <protection/>
    </xf>
    <xf numFmtId="0" fontId="43" fillId="0" borderId="19" xfId="60" applyFont="1" applyBorder="1" applyAlignment="1">
      <alignment horizontal="center" vertical="top" wrapText="1"/>
      <protection/>
    </xf>
    <xf numFmtId="0" fontId="43" fillId="0" borderId="19" xfId="60" applyFont="1" applyBorder="1" applyAlignment="1">
      <alignment horizontal="left" vertical="top" wrapText="1"/>
      <protection/>
    </xf>
    <xf numFmtId="0" fontId="32" fillId="0" borderId="19" xfId="60" applyFont="1" applyBorder="1" applyAlignment="1">
      <alignment horizontal="center" vertical="top" wrapText="1"/>
      <protection/>
    </xf>
    <xf numFmtId="0" fontId="32" fillId="0" borderId="19" xfId="60" applyFont="1" applyBorder="1" applyAlignment="1">
      <alignment horizontal="left" vertical="top" wrapText="1"/>
      <protection/>
    </xf>
    <xf numFmtId="0" fontId="32" fillId="0" borderId="10" xfId="60" applyFont="1" applyBorder="1" applyAlignment="1">
      <alignment horizontal="center" vertical="top" wrapText="1"/>
      <protection/>
    </xf>
    <xf numFmtId="0" fontId="32" fillId="0" borderId="0" xfId="60" applyFont="1" applyAlignment="1">
      <alignment vertical="top" wrapText="1"/>
      <protection/>
    </xf>
    <xf numFmtId="0" fontId="44" fillId="0" borderId="19" xfId="60" applyFont="1" applyBorder="1" applyAlignment="1">
      <alignment horizontal="center" vertical="top" wrapText="1"/>
      <protection/>
    </xf>
    <xf numFmtId="0" fontId="34" fillId="0" borderId="19" xfId="60" applyFont="1" applyBorder="1" applyAlignment="1">
      <alignment horizontal="center" vertical="top" wrapText="1"/>
      <protection/>
    </xf>
    <xf numFmtId="0" fontId="34" fillId="0" borderId="19" xfId="60" applyFont="1" applyBorder="1" applyAlignment="1">
      <alignment horizontal="left" vertical="top" wrapText="1"/>
      <protection/>
    </xf>
    <xf numFmtId="0" fontId="1" fillId="0" borderId="10" xfId="60" applyFont="1" applyBorder="1" applyAlignment="1">
      <alignment horizontal="left" vertical="top" wrapText="1"/>
      <protection/>
    </xf>
    <xf numFmtId="0" fontId="34" fillId="0" borderId="0" xfId="60" applyFont="1" applyBorder="1" applyAlignment="1">
      <alignment horizontal="center" vertical="top" wrapText="1"/>
      <protection/>
    </xf>
    <xf numFmtId="0" fontId="1" fillId="0" borderId="0" xfId="60" applyFont="1" applyBorder="1" applyAlignment="1">
      <alignment horizontal="center" vertical="top" wrapText="1"/>
      <protection/>
    </xf>
    <xf numFmtId="0" fontId="46" fillId="0" borderId="10" xfId="60" applyFont="1" applyBorder="1" applyAlignment="1">
      <alignment vertical="top" wrapText="1"/>
      <protection/>
    </xf>
    <xf numFmtId="0" fontId="46" fillId="0" borderId="23" xfId="60" applyFont="1" applyBorder="1" applyAlignment="1">
      <alignment horizontal="left" vertical="top" wrapText="1"/>
      <protection/>
    </xf>
    <xf numFmtId="0" fontId="33" fillId="0" borderId="10" xfId="60" applyFont="1" applyBorder="1" applyAlignment="1">
      <alignment horizontal="center" vertical="top" wrapText="1"/>
      <protection/>
    </xf>
    <xf numFmtId="0" fontId="43" fillId="0" borderId="10" xfId="60" applyFont="1" applyBorder="1" applyAlignment="1">
      <alignment vertical="top" wrapText="1"/>
      <protection/>
    </xf>
    <xf numFmtId="0" fontId="43" fillId="0" borderId="23" xfId="60" applyFont="1" applyBorder="1" applyAlignment="1">
      <alignment horizontal="left" vertical="top" wrapText="1"/>
      <protection/>
    </xf>
    <xf numFmtId="0" fontId="56" fillId="0" borderId="0" xfId="60" applyFont="1" applyAlignment="1">
      <alignment vertical="top" wrapText="1"/>
      <protection/>
    </xf>
    <xf numFmtId="0" fontId="44" fillId="0" borderId="11" xfId="60" applyFont="1" applyBorder="1" applyAlignment="1">
      <alignment horizontal="left" vertical="top" wrapText="1"/>
      <protection/>
    </xf>
    <xf numFmtId="0" fontId="44" fillId="0" borderId="19" xfId="60" applyFont="1" applyBorder="1" applyAlignment="1">
      <alignment horizontal="left" vertical="top" wrapText="1"/>
      <protection/>
    </xf>
    <xf numFmtId="0" fontId="34" fillId="0" borderId="10" xfId="60" applyFont="1" applyBorder="1" applyAlignment="1">
      <alignment horizontal="center" vertical="top" wrapText="1"/>
      <protection/>
    </xf>
    <xf numFmtId="0" fontId="2" fillId="0" borderId="19" xfId="60" applyFont="1" applyBorder="1" applyAlignment="1">
      <alignment horizontal="center" vertical="top" wrapText="1"/>
      <protection/>
    </xf>
    <xf numFmtId="0" fontId="1" fillId="0" borderId="20" xfId="60" applyFont="1" applyBorder="1" applyAlignment="1">
      <alignment horizontal="left" vertical="top" wrapText="1"/>
      <protection/>
    </xf>
    <xf numFmtId="0" fontId="9" fillId="0" borderId="0" xfId="0" applyFont="1" applyAlignment="1">
      <alignment/>
    </xf>
    <xf numFmtId="0" fontId="49" fillId="0" borderId="0" xfId="0" applyFont="1" applyAlignment="1">
      <alignment/>
    </xf>
    <xf numFmtId="0" fontId="50" fillId="0" borderId="0" xfId="0" applyFont="1" applyAlignment="1">
      <alignment/>
    </xf>
    <xf numFmtId="0" fontId="1" fillId="0" borderId="10" xfId="0" applyFont="1" applyBorder="1" applyAlignment="1" quotePrefix="1">
      <alignment horizontal="left"/>
    </xf>
    <xf numFmtId="3" fontId="1" fillId="0" borderId="10" xfId="0" applyNumberFormat="1" applyFont="1" applyBorder="1" applyAlignment="1">
      <alignment/>
    </xf>
    <xf numFmtId="0" fontId="1" fillId="0" borderId="0" xfId="0" applyFont="1" applyAlignment="1" quotePrefix="1">
      <alignment horizontal="left" vertical="top" wrapText="1"/>
    </xf>
    <xf numFmtId="0" fontId="2" fillId="0" borderId="10" xfId="0" applyFont="1" applyBorder="1" applyAlignment="1">
      <alignment/>
    </xf>
    <xf numFmtId="0" fontId="1" fillId="0" borderId="0" xfId="0" applyNumberFormat="1"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1" fillId="0" borderId="0" xfId="0" applyFont="1" applyBorder="1" applyAlignment="1">
      <alignment/>
    </xf>
    <xf numFmtId="0" fontId="43" fillId="0" borderId="10" xfId="0" applyFont="1" applyBorder="1" applyAlignment="1">
      <alignment horizontal="center" wrapText="1"/>
    </xf>
    <xf numFmtId="0" fontId="43" fillId="0" borderId="10" xfId="0" applyFont="1" applyBorder="1" applyAlignment="1">
      <alignment wrapText="1"/>
    </xf>
    <xf numFmtId="0" fontId="2" fillId="0" borderId="0" xfId="0" applyFont="1" applyBorder="1" applyAlignment="1">
      <alignment wrapText="1"/>
    </xf>
    <xf numFmtId="0" fontId="32" fillId="0" borderId="10" xfId="0" applyFont="1" applyBorder="1" applyAlignment="1">
      <alignment wrapText="1"/>
    </xf>
    <xf numFmtId="0" fontId="32" fillId="0" borderId="10" xfId="0" applyFont="1" applyBorder="1" applyAlignment="1">
      <alignment horizontal="right"/>
    </xf>
    <xf numFmtId="164" fontId="32" fillId="0" borderId="10" xfId="0" applyNumberFormat="1" applyFont="1" applyBorder="1" applyAlignment="1">
      <alignment/>
    </xf>
    <xf numFmtId="164" fontId="32" fillId="0" borderId="10" xfId="0" applyNumberFormat="1" applyFont="1" applyBorder="1" applyAlignment="1">
      <alignment horizontal="right"/>
    </xf>
    <xf numFmtId="164" fontId="32" fillId="0" borderId="11" xfId="0" applyNumberFormat="1" applyFont="1" applyBorder="1" applyAlignment="1">
      <alignment horizontal="right"/>
    </xf>
    <xf numFmtId="0" fontId="33" fillId="0" borderId="24" xfId="0" applyFont="1" applyBorder="1" applyAlignment="1">
      <alignment/>
    </xf>
    <xf numFmtId="0" fontId="1" fillId="0" borderId="0" xfId="0" applyFont="1" applyBorder="1" applyAlignment="1">
      <alignment horizontal="center"/>
    </xf>
    <xf numFmtId="0" fontId="2" fillId="0" borderId="25" xfId="0" applyFont="1" applyBorder="1" applyAlignment="1">
      <alignment horizontal="left"/>
    </xf>
    <xf numFmtId="0" fontId="1" fillId="0" borderId="26" xfId="0" applyFont="1" applyBorder="1" applyAlignment="1">
      <alignment/>
    </xf>
    <xf numFmtId="0" fontId="1" fillId="0" borderId="26" xfId="0" applyFont="1" applyBorder="1" applyAlignment="1">
      <alignment/>
    </xf>
    <xf numFmtId="0" fontId="44" fillId="0" borderId="10" xfId="0" applyFont="1" applyFill="1" applyBorder="1" applyAlignment="1">
      <alignment horizontal="center" wrapText="1"/>
    </xf>
    <xf numFmtId="0" fontId="44" fillId="0" borderId="10" xfId="0" applyFont="1" applyFill="1" applyBorder="1" applyAlignment="1">
      <alignment wrapText="1"/>
    </xf>
    <xf numFmtId="0" fontId="1" fillId="0" borderId="24" xfId="0" applyFont="1" applyBorder="1" applyAlignment="1">
      <alignment/>
    </xf>
    <xf numFmtId="0" fontId="34" fillId="0" borderId="10" xfId="0" applyFont="1" applyFill="1" applyBorder="1" applyAlignment="1">
      <alignment wrapText="1"/>
    </xf>
    <xf numFmtId="0" fontId="34" fillId="0" borderId="10" xfId="0" applyFont="1" applyFill="1" applyBorder="1" applyAlignment="1">
      <alignment horizontal="right"/>
    </xf>
    <xf numFmtId="0" fontId="34" fillId="0" borderId="10" xfId="0" applyFont="1" applyFill="1" applyBorder="1" applyAlignment="1">
      <alignment/>
    </xf>
    <xf numFmtId="164" fontId="34" fillId="0" borderId="10" xfId="0" applyNumberFormat="1" applyFont="1" applyFill="1" applyBorder="1" applyAlignment="1">
      <alignment/>
    </xf>
    <xf numFmtId="164" fontId="34" fillId="0" borderId="10" xfId="0" applyNumberFormat="1" applyFont="1" applyFill="1" applyBorder="1" applyAlignment="1">
      <alignment horizontal="right"/>
    </xf>
    <xf numFmtId="0" fontId="2" fillId="0" borderId="0" xfId="0" applyFont="1" applyBorder="1" applyAlignment="1">
      <alignment/>
    </xf>
    <xf numFmtId="0" fontId="47" fillId="0" borderId="10" xfId="0" applyFont="1" applyBorder="1" applyAlignment="1">
      <alignment horizontal="center" wrapText="1"/>
    </xf>
    <xf numFmtId="0" fontId="47" fillId="0" borderId="10" xfId="0" applyFont="1" applyBorder="1" applyAlignment="1">
      <alignment wrapText="1"/>
    </xf>
    <xf numFmtId="0" fontId="48" fillId="0" borderId="10" xfId="0" applyFont="1" applyBorder="1" applyAlignment="1">
      <alignment wrapText="1"/>
    </xf>
    <xf numFmtId="0" fontId="48" fillId="0" borderId="10" xfId="0" applyFont="1" applyBorder="1" applyAlignment="1">
      <alignment horizontal="right"/>
    </xf>
    <xf numFmtId="0" fontId="48" fillId="0" borderId="10" xfId="0" applyFont="1" applyBorder="1" applyAlignment="1">
      <alignment/>
    </xf>
    <xf numFmtId="164" fontId="48" fillId="0" borderId="10" xfId="0" applyNumberFormat="1" applyFont="1" applyBorder="1" applyAlignment="1">
      <alignment/>
    </xf>
    <xf numFmtId="164" fontId="48" fillId="0" borderId="10" xfId="0" applyNumberFormat="1" applyFont="1" applyBorder="1" applyAlignment="1">
      <alignment horizontal="right"/>
    </xf>
    <xf numFmtId="0" fontId="59" fillId="0" borderId="10" xfId="0" applyFont="1" applyBorder="1" applyAlignment="1">
      <alignment horizontal="center" wrapText="1"/>
    </xf>
    <xf numFmtId="0" fontId="59" fillId="0" borderId="10" xfId="0" applyFont="1" applyBorder="1" applyAlignment="1">
      <alignment wrapText="1"/>
    </xf>
    <xf numFmtId="0" fontId="35" fillId="0" borderId="10" xfId="0" applyFont="1" applyBorder="1" applyAlignment="1">
      <alignment wrapText="1"/>
    </xf>
    <xf numFmtId="0" fontId="35" fillId="0" borderId="10" xfId="0" applyFont="1" applyBorder="1" applyAlignment="1">
      <alignment horizontal="right"/>
    </xf>
    <xf numFmtId="164" fontId="35" fillId="0" borderId="10" xfId="0" applyNumberFormat="1" applyFont="1" applyBorder="1" applyAlignment="1">
      <alignment/>
    </xf>
    <xf numFmtId="0" fontId="58" fillId="0" borderId="10" xfId="0" applyFont="1" applyBorder="1" applyAlignment="1">
      <alignment horizontal="center" wrapText="1"/>
    </xf>
    <xf numFmtId="0" fontId="58" fillId="0" borderId="10" xfId="0" applyFont="1" applyBorder="1" applyAlignment="1">
      <alignment wrapText="1"/>
    </xf>
    <xf numFmtId="0" fontId="53" fillId="0" borderId="10" xfId="0" applyFont="1" applyBorder="1" applyAlignment="1">
      <alignment wrapText="1"/>
    </xf>
    <xf numFmtId="0" fontId="53" fillId="0" borderId="10" xfId="0" applyFont="1" applyBorder="1" applyAlignment="1">
      <alignment horizontal="right"/>
    </xf>
    <xf numFmtId="0" fontId="53" fillId="0" borderId="10" xfId="0" applyFont="1" applyBorder="1" applyAlignment="1">
      <alignment/>
    </xf>
    <xf numFmtId="164" fontId="53" fillId="0" borderId="10" xfId="0" applyNumberFormat="1" applyFont="1" applyBorder="1" applyAlignment="1">
      <alignment/>
    </xf>
    <xf numFmtId="164" fontId="53" fillId="0" borderId="10" xfId="0" applyNumberFormat="1" applyFont="1" applyBorder="1" applyAlignment="1">
      <alignment horizontal="right"/>
    </xf>
    <xf numFmtId="0" fontId="60" fillId="0" borderId="10" xfId="0" applyFont="1" applyBorder="1" applyAlignment="1">
      <alignment horizontal="center" wrapText="1"/>
    </xf>
    <xf numFmtId="0" fontId="60" fillId="0" borderId="10" xfId="0" applyFont="1" applyBorder="1" applyAlignment="1">
      <alignment wrapText="1"/>
    </xf>
    <xf numFmtId="0" fontId="61" fillId="0" borderId="10" xfId="0" applyFont="1" applyBorder="1" applyAlignment="1">
      <alignment wrapText="1"/>
    </xf>
    <xf numFmtId="0" fontId="61" fillId="0" borderId="10" xfId="0" applyFont="1" applyBorder="1" applyAlignment="1">
      <alignment horizontal="right"/>
    </xf>
    <xf numFmtId="0" fontId="61" fillId="0" borderId="10" xfId="0" applyFont="1" applyBorder="1" applyAlignment="1">
      <alignment/>
    </xf>
    <xf numFmtId="164" fontId="61" fillId="0" borderId="10" xfId="0" applyNumberFormat="1" applyFont="1" applyBorder="1" applyAlignment="1">
      <alignment/>
    </xf>
    <xf numFmtId="164" fontId="61" fillId="0" borderId="10" xfId="0" applyNumberFormat="1" applyFont="1" applyBorder="1" applyAlignment="1">
      <alignment horizontal="right"/>
    </xf>
    <xf numFmtId="0" fontId="1" fillId="0" borderId="0" xfId="0" applyFont="1" applyBorder="1" applyAlignment="1">
      <alignment horizontal="left"/>
    </xf>
    <xf numFmtId="0" fontId="34" fillId="0" borderId="0" xfId="0" applyFont="1" applyAlignment="1">
      <alignment horizontal="left"/>
    </xf>
    <xf numFmtId="0" fontId="1" fillId="0" borderId="0" xfId="0" applyFont="1" applyAlignment="1">
      <alignment horizontal="left" indent="3"/>
    </xf>
    <xf numFmtId="0" fontId="9" fillId="0" borderId="0" xfId="0" applyFont="1" applyAlignment="1">
      <alignment horizontal="left" indent="3"/>
    </xf>
    <xf numFmtId="0" fontId="2" fillId="0" borderId="0" xfId="0" applyFont="1" applyAlignment="1">
      <alignment horizontal="left" vertical="top" indent="4"/>
    </xf>
    <xf numFmtId="0" fontId="1" fillId="0" borderId="0" xfId="0" applyFont="1" applyAlignment="1">
      <alignment horizontal="left" indent="6"/>
    </xf>
    <xf numFmtId="0" fontId="1" fillId="0" borderId="0" xfId="0" applyFont="1" applyAlignment="1">
      <alignment horizontal="left" vertical="top" indent="6"/>
    </xf>
    <xf numFmtId="0" fontId="31" fillId="0" borderId="0" xfId="55" applyFont="1" applyAlignment="1">
      <alignment horizontal="left" indent="3"/>
    </xf>
    <xf numFmtId="0" fontId="1" fillId="0" borderId="0" xfId="0" applyFont="1" applyAlignment="1">
      <alignment horizontal="left" vertical="center" wrapText="1" indent="2"/>
    </xf>
    <xf numFmtId="0" fontId="1" fillId="0" borderId="0" xfId="0" applyFont="1" applyAlignment="1">
      <alignment horizontal="left" indent="2"/>
    </xf>
    <xf numFmtId="0" fontId="1" fillId="0" borderId="0" xfId="0" applyFont="1" applyAlignment="1">
      <alignment horizontal="right"/>
    </xf>
    <xf numFmtId="0" fontId="1" fillId="0" borderId="0" xfId="0" applyFont="1" applyAlignment="1">
      <alignment vertical="top"/>
    </xf>
    <xf numFmtId="0" fontId="2" fillId="0" borderId="0" xfId="0" applyFont="1" applyAlignment="1">
      <alignment vertical="center" wrapText="1"/>
    </xf>
    <xf numFmtId="0" fontId="9" fillId="0" borderId="0" xfId="0" applyFont="1" applyAlignment="1">
      <alignment horizontal="left"/>
    </xf>
    <xf numFmtId="0" fontId="1" fillId="0" borderId="0" xfId="0" applyFont="1" applyAlignment="1">
      <alignment horizontal="left" vertical="center" wrapText="1" indent="4"/>
    </xf>
    <xf numFmtId="0" fontId="1" fillId="0" borderId="0" xfId="0" applyFont="1" applyAlignment="1">
      <alignment horizontal="centerContinuous" wrapText="1"/>
    </xf>
    <xf numFmtId="170" fontId="1" fillId="0" borderId="0" xfId="0" applyNumberFormat="1" applyFont="1" applyAlignment="1">
      <alignment/>
    </xf>
    <xf numFmtId="15" fontId="1" fillId="0" borderId="0" xfId="0" applyNumberFormat="1" applyFont="1" applyAlignment="1">
      <alignment horizontal="left"/>
    </xf>
    <xf numFmtId="20" fontId="1" fillId="0" borderId="0" xfId="0" applyNumberFormat="1" applyFont="1" applyAlignment="1">
      <alignment horizontal="left"/>
    </xf>
    <xf numFmtId="0" fontId="67" fillId="0" borderId="0" xfId="0" applyFont="1" applyAlignment="1">
      <alignment vertical="center" wrapText="1"/>
    </xf>
    <xf numFmtId="0" fontId="67" fillId="0" borderId="0" xfId="0" applyFont="1" applyAlignment="1">
      <alignment/>
    </xf>
    <xf numFmtId="0" fontId="67" fillId="0" borderId="0" xfId="0" applyFont="1" applyAlignment="1">
      <alignment horizontal="left"/>
    </xf>
    <xf numFmtId="0" fontId="11" fillId="0" borderId="0" xfId="55" applyAlignment="1">
      <alignment horizontal="left" vertical="center" wrapText="1"/>
    </xf>
    <xf numFmtId="0" fontId="11" fillId="0" borderId="0" xfId="55" applyAlignment="1">
      <alignment vertical="center" wrapText="1"/>
    </xf>
    <xf numFmtId="0" fontId="72" fillId="0" borderId="0" xfId="55" applyFont="1" applyAlignment="1">
      <alignment vertical="top" wrapText="1"/>
    </xf>
    <xf numFmtId="0" fontId="72" fillId="0" borderId="0" xfId="55" applyFont="1" applyAlignment="1">
      <alignment vertical="top" wrapText="1"/>
    </xf>
    <xf numFmtId="0" fontId="72" fillId="0" borderId="0" xfId="55" applyFont="1" applyAlignment="1">
      <alignment/>
    </xf>
    <xf numFmtId="0" fontId="72" fillId="0" borderId="0" xfId="55" applyFont="1" applyAlignment="1" quotePrefix="1">
      <alignment horizontal="left" vertical="top" wrapText="1"/>
    </xf>
    <xf numFmtId="0" fontId="72" fillId="0" borderId="0" xfId="55" applyFont="1" applyAlignment="1" quotePrefix="1">
      <alignment horizontal="left" vertical="top"/>
    </xf>
    <xf numFmtId="0" fontId="1" fillId="0" borderId="27" xfId="0" applyFont="1" applyBorder="1" applyAlignment="1">
      <alignment/>
    </xf>
    <xf numFmtId="0" fontId="1" fillId="0" borderId="28" xfId="0" applyFont="1" applyBorder="1" applyAlignment="1">
      <alignment/>
    </xf>
    <xf numFmtId="0" fontId="74" fillId="0" borderId="0" xfId="55" applyFont="1" applyAlignment="1">
      <alignment horizontal="left"/>
    </xf>
    <xf numFmtId="0" fontId="2" fillId="0" borderId="0" xfId="0" applyFont="1" applyAlignment="1">
      <alignment horizontal="left" wrapText="1"/>
    </xf>
    <xf numFmtId="0" fontId="2" fillId="0" borderId="0" xfId="0" applyFont="1" applyAlignment="1">
      <alignment/>
    </xf>
    <xf numFmtId="0" fontId="32" fillId="0" borderId="0" xfId="0" applyFont="1" applyBorder="1" applyAlignment="1">
      <alignment/>
    </xf>
    <xf numFmtId="0" fontId="33" fillId="0" borderId="0" xfId="0" applyFont="1" applyBorder="1" applyAlignment="1">
      <alignment/>
    </xf>
    <xf numFmtId="0" fontId="48" fillId="0" borderId="10" xfId="0" applyFont="1" applyBorder="1" applyAlignment="1">
      <alignment/>
    </xf>
    <xf numFmtId="0" fontId="34" fillId="0" borderId="10" xfId="0" applyFont="1" applyBorder="1" applyAlignment="1">
      <alignment/>
    </xf>
    <xf numFmtId="0" fontId="2" fillId="0" borderId="0" xfId="60" applyFont="1" applyBorder="1" applyAlignment="1">
      <alignment horizontal="center" vertical="top" wrapText="1"/>
      <protection/>
    </xf>
    <xf numFmtId="0" fontId="6" fillId="0" borderId="0" xfId="60" applyFont="1" applyAlignment="1">
      <alignment horizontal="left" vertical="center"/>
      <protection/>
    </xf>
    <xf numFmtId="0" fontId="1" fillId="0" borderId="0" xfId="0" applyFont="1" applyAlignment="1">
      <alignment horizontal="left" vertical="center"/>
    </xf>
    <xf numFmtId="0" fontId="74" fillId="0" borderId="0" xfId="55" applyFont="1" applyAlignment="1">
      <alignment horizontal="left" vertical="center" wrapText="1"/>
    </xf>
    <xf numFmtId="0" fontId="1" fillId="0" borderId="0" xfId="0" applyFont="1" applyAlignment="1" quotePrefix="1">
      <alignment horizontal="left" vertical="center" wrapText="1"/>
    </xf>
    <xf numFmtId="0" fontId="1" fillId="0" borderId="20" xfId="60" applyFont="1" applyBorder="1" applyAlignment="1">
      <alignment vertical="top" wrapText="1"/>
      <protection/>
    </xf>
    <xf numFmtId="0" fontId="33" fillId="0" borderId="20" xfId="60" applyFont="1" applyBorder="1" applyAlignment="1">
      <alignment vertical="top" wrapText="1"/>
      <protection/>
    </xf>
    <xf numFmtId="0" fontId="32" fillId="0" borderId="20" xfId="60" applyFont="1" applyBorder="1" applyAlignment="1">
      <alignment vertical="top" wrapText="1"/>
      <protection/>
    </xf>
    <xf numFmtId="0" fontId="2" fillId="0" borderId="0" xfId="60" applyFont="1" applyAlignment="1">
      <alignment vertical="top" wrapText="1"/>
      <protection/>
    </xf>
    <xf numFmtId="0" fontId="1" fillId="0" borderId="0" xfId="0" applyFont="1" applyAlignment="1">
      <alignment vertical="top"/>
    </xf>
    <xf numFmtId="0" fontId="1" fillId="0" borderId="0" xfId="0" applyFont="1" applyAlignment="1" quotePrefix="1">
      <alignment horizontal="left" wrapText="1"/>
    </xf>
    <xf numFmtId="0" fontId="1" fillId="0" borderId="0" xfId="0" applyFont="1" applyBorder="1" applyAlignment="1">
      <alignment/>
    </xf>
    <xf numFmtId="0" fontId="34" fillId="0" borderId="29" xfId="60" applyFont="1" applyBorder="1" applyAlignment="1">
      <alignment horizontal="left" vertical="top" wrapText="1"/>
      <protection/>
    </xf>
    <xf numFmtId="0" fontId="1" fillId="0" borderId="0" xfId="0" applyFont="1" applyBorder="1" applyAlignment="1">
      <alignment vertical="top" wrapText="1"/>
    </xf>
    <xf numFmtId="0" fontId="34" fillId="0" borderId="30" xfId="60" applyFont="1" applyBorder="1" applyAlignment="1">
      <alignment horizontal="left" vertical="top" wrapText="1"/>
      <protection/>
    </xf>
    <xf numFmtId="0" fontId="48" fillId="0" borderId="0" xfId="60" applyFont="1" applyBorder="1" applyAlignment="1">
      <alignment vertical="top" wrapText="1"/>
      <protection/>
    </xf>
    <xf numFmtId="0" fontId="32" fillId="0" borderId="30" xfId="60" applyFont="1" applyBorder="1" applyAlignment="1">
      <alignment horizontal="left" vertical="top" wrapText="1"/>
      <protection/>
    </xf>
    <xf numFmtId="0" fontId="2" fillId="0" borderId="0" xfId="55" applyFont="1" applyAlignment="1">
      <alignment horizontal="left" vertical="center" wrapText="1"/>
    </xf>
    <xf numFmtId="0" fontId="10" fillId="0" borderId="0" xfId="0" applyFont="1" applyAlignment="1">
      <alignment horizontal="left" vertical="center" wrapText="1"/>
    </xf>
    <xf numFmtId="0" fontId="2" fillId="0" borderId="0" xfId="0" applyFont="1" applyAlignment="1">
      <alignment vertical="top" wrapText="1"/>
    </xf>
    <xf numFmtId="0" fontId="6" fillId="0" borderId="0" xfId="60" applyFont="1" applyAlignment="1">
      <alignment vertical="center" wrapText="1"/>
      <protection/>
    </xf>
    <xf numFmtId="0" fontId="33" fillId="0" borderId="0" xfId="60" applyFont="1" applyBorder="1" applyAlignment="1">
      <alignment horizontal="left" vertical="top" wrapText="1"/>
      <protection/>
    </xf>
    <xf numFmtId="0" fontId="33" fillId="0" borderId="29" xfId="60" applyFont="1" applyBorder="1" applyAlignment="1">
      <alignment horizontal="left" vertical="top" wrapText="1"/>
      <protection/>
    </xf>
    <xf numFmtId="0" fontId="32" fillId="0" borderId="29" xfId="60" applyFont="1" applyBorder="1" applyAlignment="1">
      <alignment horizontal="left" vertical="top" wrapText="1"/>
      <protection/>
    </xf>
    <xf numFmtId="0" fontId="1" fillId="0" borderId="0" xfId="0" applyFont="1" applyAlignment="1" quotePrefix="1">
      <alignment horizontal="left" vertical="center" wrapText="1" indent="2"/>
    </xf>
    <xf numFmtId="0" fontId="1" fillId="0" borderId="0" xfId="0" applyFont="1" applyAlignment="1">
      <alignment horizontal="left" vertical="center" wrapText="1" indent="2"/>
    </xf>
    <xf numFmtId="0" fontId="9" fillId="0" borderId="0" xfId="0" applyFont="1" applyAlignment="1">
      <alignment horizontal="left" indent="3"/>
    </xf>
    <xf numFmtId="0" fontId="1" fillId="0" borderId="0" xfId="0" applyFont="1" applyAlignment="1">
      <alignment horizontal="left" indent="4"/>
    </xf>
    <xf numFmtId="0" fontId="1" fillId="0" borderId="0" xfId="0" applyFont="1" applyAlignment="1">
      <alignment horizontal="left" vertical="center" wrapText="1" indent="5"/>
    </xf>
    <xf numFmtId="0" fontId="1" fillId="0" borderId="0" xfId="0" applyFont="1" applyAlignment="1">
      <alignment horizontal="left" wrapText="1"/>
    </xf>
    <xf numFmtId="0" fontId="1" fillId="0" borderId="0" xfId="0" applyFont="1" applyAlignment="1">
      <alignment horizontal="left" indent="6"/>
    </xf>
    <xf numFmtId="0" fontId="2" fillId="0" borderId="0" xfId="0" applyFont="1" applyAlignment="1">
      <alignment horizontal="left" indent="6"/>
    </xf>
    <xf numFmtId="0" fontId="72" fillId="0" borderId="0" xfId="55"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center"/>
    </xf>
    <xf numFmtId="0" fontId="9" fillId="0" borderId="0" xfId="0" applyFont="1" applyAlignment="1">
      <alignment horizontal="left" vertical="top" wrapText="1"/>
    </xf>
    <xf numFmtId="0" fontId="2" fillId="0" borderId="0" xfId="0" applyFont="1" applyAlignment="1">
      <alignment horizontal="left" vertical="top" wrapText="1"/>
    </xf>
    <xf numFmtId="0" fontId="66" fillId="0" borderId="0" xfId="0" applyFont="1" applyAlignment="1">
      <alignment horizontal="left"/>
    </xf>
    <xf numFmtId="0" fontId="2" fillId="0" borderId="0" xfId="0" applyFont="1" applyAlignment="1">
      <alignment horizontal="left"/>
    </xf>
    <xf numFmtId="0" fontId="9" fillId="0" borderId="0" xfId="0" applyFont="1" applyAlignment="1">
      <alignment horizontal="left"/>
    </xf>
    <xf numFmtId="0" fontId="2" fillId="0" borderId="0" xfId="0" applyFont="1" applyAlignment="1">
      <alignment horizontal="center" vertical="center" wrapText="1"/>
    </xf>
    <xf numFmtId="0" fontId="1" fillId="0" borderId="0" xfId="0" applyFont="1" applyAlignment="1">
      <alignment horizontal="left" indent="3"/>
    </xf>
    <xf numFmtId="0" fontId="31" fillId="0" borderId="0" xfId="55" applyFont="1" applyAlignment="1">
      <alignment horizontal="left" indent="3"/>
    </xf>
    <xf numFmtId="0" fontId="1" fillId="0" borderId="0" xfId="60" applyFont="1" applyBorder="1" applyAlignment="1">
      <alignment horizontal="left" vertical="center" wrapText="1"/>
      <protection/>
    </xf>
    <xf numFmtId="0" fontId="53" fillId="0" borderId="0" xfId="60" applyFont="1" applyBorder="1" applyAlignment="1">
      <alignment vertical="top" wrapText="1"/>
      <protection/>
    </xf>
    <xf numFmtId="0" fontId="74" fillId="0" borderId="0" xfId="55" applyFont="1" applyAlignment="1">
      <alignment horizontal="left" vertical="center" wrapText="1" shrinkToFit="1"/>
    </xf>
    <xf numFmtId="0" fontId="1" fillId="0" borderId="0" xfId="60" applyFont="1" applyBorder="1" applyAlignment="1">
      <alignment horizontal="left" vertical="top" wrapText="1"/>
      <protection/>
    </xf>
    <xf numFmtId="0" fontId="6" fillId="0" borderId="0" xfId="60" applyFont="1" applyAlignment="1">
      <alignment horizontal="left" vertical="top" wrapText="1"/>
      <protection/>
    </xf>
    <xf numFmtId="0" fontId="32" fillId="0" borderId="20" xfId="60" applyFont="1" applyBorder="1" applyAlignment="1">
      <alignment horizontal="left" vertical="top" wrapText="1"/>
      <protection/>
    </xf>
    <xf numFmtId="0" fontId="34" fillId="0" borderId="20" xfId="60" applyFont="1" applyBorder="1" applyAlignment="1">
      <alignment vertical="top" wrapText="1"/>
      <protection/>
    </xf>
    <xf numFmtId="0" fontId="6" fillId="0" borderId="0" xfId="60" applyFont="1" applyAlignment="1">
      <alignment horizontal="left" vertical="center" wrapText="1"/>
      <protection/>
    </xf>
    <xf numFmtId="0" fontId="72" fillId="0" borderId="0" xfId="55" applyFont="1" applyAlignment="1">
      <alignment horizontal="center"/>
    </xf>
    <xf numFmtId="0" fontId="2" fillId="0" borderId="0" xfId="60" applyFont="1" applyBorder="1" applyAlignment="1">
      <alignment vertical="top" wrapText="1"/>
      <protection/>
    </xf>
    <xf numFmtId="0" fontId="1" fillId="0" borderId="0" xfId="0" applyFont="1" applyAlignment="1">
      <alignment/>
    </xf>
    <xf numFmtId="0" fontId="35" fillId="0" borderId="0" xfId="60" applyFont="1" applyBorder="1" applyAlignment="1">
      <alignment vertical="top" wrapText="1"/>
      <protection/>
    </xf>
    <xf numFmtId="0" fontId="48" fillId="0" borderId="20" xfId="60" applyFont="1" applyBorder="1" applyAlignment="1">
      <alignment horizontal="left" vertical="top" wrapText="1"/>
      <protection/>
    </xf>
    <xf numFmtId="0" fontId="34" fillId="0" borderId="20" xfId="60" applyFont="1" applyBorder="1" applyAlignment="1">
      <alignment horizontal="left" vertical="top" wrapText="1"/>
      <protection/>
    </xf>
    <xf numFmtId="0" fontId="2" fillId="0" borderId="0" xfId="0" applyFont="1" applyBorder="1" applyAlignment="1">
      <alignment horizontal="left" vertical="center" wrapText="1"/>
    </xf>
    <xf numFmtId="0" fontId="53" fillId="0" borderId="20" xfId="60" applyFont="1" applyBorder="1" applyAlignment="1">
      <alignment horizontal="left" vertical="top" wrapText="1"/>
      <protection/>
    </xf>
    <xf numFmtId="0" fontId="1" fillId="0" borderId="0" xfId="0" applyFont="1" applyAlignment="1" quotePrefix="1">
      <alignment horizontal="left" vertical="top" wrapText="1"/>
    </xf>
    <xf numFmtId="0" fontId="1" fillId="0" borderId="0" xfId="0" applyFont="1" applyAlignment="1">
      <alignment vertical="top" wrapText="1"/>
    </xf>
    <xf numFmtId="0" fontId="11" fillId="0" borderId="0" xfId="55" applyAlignment="1">
      <alignment horizontal="left" vertical="center" wrapText="1"/>
    </xf>
    <xf numFmtId="0" fontId="11" fillId="0" borderId="0" xfId="55" applyAlignment="1">
      <alignment vertical="center" wrapText="1"/>
    </xf>
    <xf numFmtId="0" fontId="11" fillId="0" borderId="0" xfId="55" applyAlignment="1">
      <alignment horizontal="left" vertical="center" wrapText="1" indent="2"/>
    </xf>
    <xf numFmtId="0" fontId="1" fillId="0" borderId="0" xfId="55" applyFont="1" applyAlignment="1">
      <alignment horizontal="left" vertical="center" wrapText="1"/>
    </xf>
    <xf numFmtId="0" fontId="73" fillId="0" borderId="0" xfId="55" applyFont="1" applyAlignment="1">
      <alignment horizontal="center" vertical="center" wrapText="1"/>
    </xf>
    <xf numFmtId="0" fontId="74" fillId="0" borderId="0" xfId="55" applyFont="1" applyAlignment="1">
      <alignment vertical="center"/>
    </xf>
    <xf numFmtId="0" fontId="68" fillId="0" borderId="0" xfId="0" applyFont="1" applyAlignment="1">
      <alignment horizontal="center" vertical="center" wrapText="1"/>
    </xf>
    <xf numFmtId="0" fontId="1" fillId="0" borderId="0" xfId="0" applyFont="1" applyAlignment="1">
      <alignment horizontal="left" indent="2"/>
    </xf>
    <xf numFmtId="0" fontId="1" fillId="0" borderId="0" xfId="0" applyFont="1" applyAlignment="1">
      <alignment horizontal="left" vertical="center" wrapText="1" indent="4"/>
    </xf>
    <xf numFmtId="0" fontId="70" fillId="0" borderId="0" xfId="0" applyFont="1" applyAlignment="1">
      <alignment horizontal="center"/>
    </xf>
    <xf numFmtId="0" fontId="71" fillId="0" borderId="0" xfId="0" applyFont="1" applyAlignment="1">
      <alignment horizontal="center"/>
    </xf>
    <xf numFmtId="0" fontId="2" fillId="0" borderId="0" xfId="0" applyFont="1" applyAlignment="1">
      <alignment vertical="center" wrapText="1"/>
    </xf>
    <xf numFmtId="0" fontId="2" fillId="0" borderId="0" xfId="0" applyFont="1" applyAlignment="1" quotePrefix="1">
      <alignment vertical="center" wrapText="1"/>
    </xf>
    <xf numFmtId="0" fontId="6" fillId="0" borderId="0" xfId="60" applyFont="1" applyAlignment="1">
      <alignment horizontal="left" vertical="top"/>
      <protection/>
    </xf>
    <xf numFmtId="0" fontId="11" fillId="0" borderId="0" xfId="55" applyFont="1" applyAlignment="1">
      <alignment vertical="center" wrapText="1"/>
    </xf>
    <xf numFmtId="0" fontId="34" fillId="0" borderId="0" xfId="60" applyFont="1" applyBorder="1" applyAlignment="1">
      <alignment vertical="top" wrapText="1"/>
      <protection/>
    </xf>
    <xf numFmtId="0" fontId="33" fillId="0" borderId="20" xfId="55" applyFont="1" applyBorder="1" applyAlignment="1">
      <alignment vertical="top" wrapText="1"/>
    </xf>
    <xf numFmtId="0" fontId="33" fillId="0" borderId="20" xfId="0" applyFont="1" applyBorder="1" applyAlignment="1">
      <alignment vertical="top" wrapText="1"/>
    </xf>
    <xf numFmtId="0" fontId="33" fillId="0" borderId="0" xfId="60" applyFont="1" applyBorder="1" applyAlignment="1">
      <alignment vertical="top" wrapText="1"/>
      <protection/>
    </xf>
    <xf numFmtId="0" fontId="32" fillId="0" borderId="0" xfId="60" applyFont="1" applyBorder="1" applyAlignment="1">
      <alignment vertical="top" wrapText="1"/>
      <protection/>
    </xf>
    <xf numFmtId="0" fontId="31" fillId="0" borderId="0" xfId="55" applyFont="1" applyAlignment="1">
      <alignment/>
    </xf>
    <xf numFmtId="0" fontId="34" fillId="0" borderId="0" xfId="0" applyFont="1" applyAlignment="1">
      <alignment/>
    </xf>
  </cellXfs>
  <cellStyles count="54">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mphasis 1" xfId="46"/>
    <cellStyle name="Emphasis 2" xfId="47"/>
    <cellStyle name="Emphasis 3"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erjed" xfId="58"/>
    <cellStyle name="Neutral" xfId="59"/>
    <cellStyle name="Normal_GAP Report (Graphs)" xfId="60"/>
    <cellStyle name="Normal_Sheet1" xfId="61"/>
    <cellStyle name="Note" xfId="62"/>
    <cellStyle name="Output" xfId="63"/>
    <cellStyle name="Percent" xfId="64"/>
    <cellStyle name="Sheet 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Teaching Certificates Issued to White and  Minority Teachers</a:t>
            </a:r>
          </a:p>
        </c:rich>
      </c:tx>
      <c:layout>
        <c:manualLayout>
          <c:xMode val="factor"/>
          <c:yMode val="factor"/>
          <c:x val="0.0445"/>
          <c:y val="-0.018"/>
        </c:manualLayout>
      </c:layout>
      <c:spPr>
        <a:noFill/>
        <a:ln>
          <a:noFill/>
        </a:ln>
      </c:spPr>
    </c:title>
    <c:plotArea>
      <c:layout>
        <c:manualLayout>
          <c:xMode val="edge"/>
          <c:yMode val="edge"/>
          <c:x val="0.0065"/>
          <c:y val="0.22225"/>
          <c:w val="0.91375"/>
          <c:h val="0.75525"/>
        </c:manualLayout>
      </c:layout>
      <c:barChart>
        <c:barDir val="col"/>
        <c:grouping val="clustered"/>
        <c:varyColors val="0"/>
        <c:ser>
          <c:idx val="0"/>
          <c:order val="0"/>
          <c:tx>
            <c:strRef>
              <c:f>'GAP Report'!$C$1361</c:f>
              <c:strCache>
                <c:ptCount val="1"/>
                <c:pt idx="0">
                  <c:v>Total No. of Certificates Issued</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'GAP Report'!$H$1362:$H$1367</c:f>
            </c:numRef>
          </c:cat>
          <c:val>
            <c:numRef>
              <c:f>'GAP Report'!$C$1362:$C$1367</c:f>
            </c:numRef>
          </c:val>
        </c:ser>
        <c:ser>
          <c:idx val="1"/>
          <c:order val="1"/>
          <c:tx>
            <c:strRef>
              <c:f>'GAP Report'!$D$1361</c:f>
              <c:strCache>
                <c:ptCount val="1"/>
                <c:pt idx="0">
                  <c:v>Certificates Issued, White</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'GAP Report'!$H$1362:$H$1367</c:f>
            </c:numRef>
          </c:cat>
          <c:val>
            <c:numRef>
              <c:f>'GAP Report'!$D$1362:$D$1367</c:f>
            </c:numRef>
          </c:val>
        </c:ser>
        <c:ser>
          <c:idx val="2"/>
          <c:order val="2"/>
          <c:tx>
            <c:strRef>
              <c:f>'GAP Report'!$E$1361</c:f>
              <c:strCache>
                <c:ptCount val="1"/>
                <c:pt idx="0">
                  <c:v>Certificates Issued, Minority</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'GAP Report'!$H$1362:$H$1367</c:f>
            </c:numRef>
          </c:cat>
          <c:val>
            <c:numRef>
              <c:f>'GAP Report'!$E$1362:$E$1367</c:f>
            </c:numRef>
          </c:val>
        </c:ser>
        <c:axId val="59926837"/>
        <c:axId val="2470622"/>
      </c:barChart>
      <c:catAx>
        <c:axId val="59926837"/>
        <c:scaling>
          <c:orientation val="minMax"/>
        </c:scaling>
        <c:axPos val="b"/>
        <c:delete val="0"/>
        <c:numFmt formatCode="General" sourceLinked="1"/>
        <c:majorTickMark val="out"/>
        <c:minorTickMark val="none"/>
        <c:tickLblPos val="nextTo"/>
        <c:crossAx val="2470622"/>
        <c:crosses val="autoZero"/>
        <c:auto val="1"/>
        <c:lblOffset val="100"/>
        <c:noMultiLvlLbl val="0"/>
      </c:catAx>
      <c:valAx>
        <c:axId val="247062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926837"/>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University Enrollment by Ethnicity </a:t>
            </a:r>
          </a:p>
        </c:rich>
      </c:tx>
      <c:layout>
        <c:manualLayout>
          <c:xMode val="factor"/>
          <c:yMode val="factor"/>
          <c:x val="0.06775"/>
          <c:y val="-0.008"/>
        </c:manualLayout>
      </c:layout>
      <c:spPr>
        <a:noFill/>
        <a:ln>
          <a:noFill/>
        </a:ln>
      </c:spPr>
    </c:title>
    <c:plotArea>
      <c:layout>
        <c:manualLayout>
          <c:xMode val="edge"/>
          <c:yMode val="edge"/>
          <c:x val="0.07375"/>
          <c:y val="0.22025"/>
          <c:w val="0.823"/>
          <c:h val="0.65775"/>
        </c:manualLayout>
      </c:layout>
      <c:barChart>
        <c:barDir val="col"/>
        <c:grouping val="clustered"/>
        <c:varyColors val="0"/>
        <c:ser>
          <c:idx val="0"/>
          <c:order val="0"/>
          <c:tx>
            <c:strRef>
              <c:f>'GAP Report'!$D$370</c:f>
              <c:strCache>
                <c:ptCount val="1"/>
                <c:pt idx="0">
                  <c:v>% African American</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Report'!$H$371:$H$373</c:f>
            </c:strRef>
          </c:cat>
          <c:val>
            <c:numRef>
              <c:f>'GAP Report'!$D$371:$D$373</c:f>
            </c:numRef>
          </c:val>
        </c:ser>
        <c:ser>
          <c:idx val="1"/>
          <c:order val="1"/>
          <c:tx>
            <c:strRef>
              <c:f>'GAP Report'!$E$370</c:f>
              <c:strCache>
                <c:ptCount val="1"/>
                <c:pt idx="0">
                  <c:v>% Hispanic</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Report'!$H$371:$H$373</c:f>
            </c:strRef>
          </c:cat>
          <c:val>
            <c:numRef>
              <c:f>'GAP Report'!$E$371:$E$373</c:f>
            </c:numRef>
          </c:val>
        </c:ser>
        <c:ser>
          <c:idx val="2"/>
          <c:order val="2"/>
          <c:tx>
            <c:strRef>
              <c:f>'GAP Report'!$F$370</c:f>
              <c:strCache>
                <c:ptCount val="1"/>
                <c:pt idx="0">
                  <c:v>% White</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Report'!$H$371:$H$373</c:f>
            </c:strRef>
          </c:cat>
          <c:val>
            <c:numRef>
              <c:f>'GAP Report'!$F$371:$F$373</c:f>
            </c:numRef>
          </c:val>
        </c:ser>
        <c:axId val="56498975"/>
        <c:axId val="38728728"/>
      </c:barChart>
      <c:catAx>
        <c:axId val="56498975"/>
        <c:scaling>
          <c:orientation val="minMax"/>
        </c:scaling>
        <c:axPos val="b"/>
        <c:delete val="0"/>
        <c:numFmt formatCode="General" sourceLinked="1"/>
        <c:majorTickMark val="out"/>
        <c:minorTickMark val="none"/>
        <c:tickLblPos val="nextTo"/>
        <c:crossAx val="38728728"/>
        <c:crosses val="autoZero"/>
        <c:auto val="1"/>
        <c:lblOffset val="100"/>
        <c:noMultiLvlLbl val="0"/>
      </c:catAx>
      <c:valAx>
        <c:axId val="38728728"/>
        <c:scaling>
          <c:orientation val="minMax"/>
        </c:scaling>
        <c:axPos val="l"/>
        <c:majorGridlines/>
        <c:delete val="0"/>
        <c:numFmt formatCode="General" sourceLinked="1"/>
        <c:majorTickMark val="out"/>
        <c:minorTickMark val="none"/>
        <c:tickLblPos val="nextTo"/>
        <c:crossAx val="56498975"/>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Educator Certificates Issued through Teacher Preparation 
Entities in Regions 10 and 11 by Year</a:t>
            </a:r>
          </a:p>
        </c:rich>
      </c:tx>
      <c:layout>
        <c:manualLayout>
          <c:xMode val="factor"/>
          <c:yMode val="factor"/>
          <c:x val="0.03875"/>
          <c:y val="-0.01875"/>
        </c:manualLayout>
      </c:layout>
      <c:spPr>
        <a:noFill/>
        <a:ln>
          <a:noFill/>
        </a:ln>
      </c:spPr>
    </c:title>
    <c:plotArea>
      <c:layout>
        <c:manualLayout>
          <c:xMode val="edge"/>
          <c:yMode val="edge"/>
          <c:x val="0.07375"/>
          <c:y val="0.219"/>
          <c:w val="0.823"/>
          <c:h val="0.65675"/>
        </c:manualLayout>
      </c:layout>
      <c:barChart>
        <c:barDir val="col"/>
        <c:grouping val="clustered"/>
        <c:varyColors val="0"/>
        <c:ser>
          <c:idx val="0"/>
          <c:order val="0"/>
          <c:tx>
            <c:strRef>
              <c:f>'GAP Report'!$B$955</c:f>
              <c:strCache>
                <c:ptCount val="1"/>
                <c:pt idx="0">
                  <c:v>Mathematics</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Report'!$C$954:$H$954</c:f>
            </c:strRef>
          </c:cat>
          <c:val>
            <c:numRef>
              <c:f>'GAP Report'!$C$955:$H$955</c:f>
            </c:numRef>
          </c:val>
        </c:ser>
        <c:axId val="13014233"/>
        <c:axId val="50019234"/>
      </c:barChart>
      <c:catAx>
        <c:axId val="13014233"/>
        <c:scaling>
          <c:orientation val="minMax"/>
        </c:scaling>
        <c:axPos val="b"/>
        <c:delete val="0"/>
        <c:numFmt formatCode="General" sourceLinked="1"/>
        <c:majorTickMark val="out"/>
        <c:minorTickMark val="none"/>
        <c:tickLblPos val="nextTo"/>
        <c:crossAx val="50019234"/>
        <c:crosses val="autoZero"/>
        <c:auto val="1"/>
        <c:lblOffset val="100"/>
        <c:noMultiLvlLbl val="0"/>
      </c:catAx>
      <c:valAx>
        <c:axId val="5001923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014233"/>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Certified Educators by Subject Area of Interest 
in Member Districts - High School (Grades 9-12)</a:t>
            </a:r>
          </a:p>
        </c:rich>
      </c:tx>
      <c:layout>
        <c:manualLayout>
          <c:xMode val="factor"/>
          <c:yMode val="factor"/>
          <c:x val="0.048"/>
          <c:y val="-0.0185"/>
        </c:manualLayout>
      </c:layout>
      <c:spPr>
        <a:noFill/>
        <a:ln>
          <a:noFill/>
        </a:ln>
      </c:spPr>
    </c:title>
    <c:plotArea>
      <c:layout>
        <c:manualLayout>
          <c:xMode val="edge"/>
          <c:yMode val="edge"/>
          <c:x val="0.01"/>
          <c:y val="0.19025"/>
          <c:w val="0.93875"/>
          <c:h val="0.798"/>
        </c:manualLayout>
      </c:layout>
      <c:barChart>
        <c:barDir val="col"/>
        <c:grouping val="clustered"/>
        <c:varyColors val="0"/>
        <c:ser>
          <c:idx val="0"/>
          <c:order val="0"/>
          <c:tx>
            <c:strRef>
              <c:f>'GAP Report'!$L$914</c:f>
              <c:strCache>
                <c:ptCount val="1"/>
                <c:pt idx="0">
                  <c:v>2003-04</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Report'!$C$911:$K$911</c:f>
            </c:strRef>
          </c:cat>
          <c:val>
            <c:numRef>
              <c:f>'GAP Report'!$C$914:$K$914</c:f>
            </c:numRef>
          </c:val>
        </c:ser>
        <c:ser>
          <c:idx val="1"/>
          <c:order val="1"/>
          <c:tx>
            <c:strRef>
              <c:f>'GAP Report'!$L$913</c:f>
              <c:strCache>
                <c:ptCount val="1"/>
                <c:pt idx="0">
                  <c:v>2004-05</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Report'!$C$911:$K$911</c:f>
            </c:strRef>
          </c:cat>
          <c:val>
            <c:numRef>
              <c:f>'GAP Report'!$C$913:$K$913</c:f>
            </c:numRef>
          </c:val>
        </c:ser>
        <c:ser>
          <c:idx val="2"/>
          <c:order val="2"/>
          <c:tx>
            <c:strRef>
              <c:f>'GAP Report'!$L$912</c:f>
              <c:strCache>
                <c:ptCount val="1"/>
                <c:pt idx="0">
                  <c:v>2005-06</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Report'!$C$911:$K$911</c:f>
            </c:strRef>
          </c:cat>
          <c:val>
            <c:numRef>
              <c:f>'GAP Report'!$C$912:$K$912</c:f>
            </c:numRef>
          </c:val>
        </c:ser>
        <c:axId val="47519923"/>
        <c:axId val="25026124"/>
      </c:barChart>
      <c:catAx>
        <c:axId val="47519923"/>
        <c:scaling>
          <c:orientation val="minMax"/>
        </c:scaling>
        <c:axPos val="b"/>
        <c:delete val="0"/>
        <c:numFmt formatCode="General" sourceLinked="1"/>
        <c:majorTickMark val="out"/>
        <c:minorTickMark val="none"/>
        <c:tickLblPos val="nextTo"/>
        <c:crossAx val="25026124"/>
        <c:crosses val="autoZero"/>
        <c:auto val="1"/>
        <c:lblOffset val="100"/>
        <c:noMultiLvlLbl val="0"/>
      </c:catAx>
      <c:valAx>
        <c:axId val="2502612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519923"/>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Average Undergraduate Tuition and Fees for 30 Semester Hours </a:t>
            </a:r>
          </a:p>
        </c:rich>
      </c:tx>
      <c:layout>
        <c:manualLayout>
          <c:xMode val="factor"/>
          <c:yMode val="factor"/>
          <c:x val="0.06175"/>
          <c:y val="0.0025"/>
        </c:manualLayout>
      </c:layout>
      <c:spPr>
        <a:noFill/>
        <a:ln>
          <a:noFill/>
        </a:ln>
      </c:spPr>
    </c:title>
    <c:plotArea>
      <c:layout>
        <c:manualLayout>
          <c:xMode val="edge"/>
          <c:yMode val="edge"/>
          <c:x val="0.07425"/>
          <c:y val="0.225"/>
          <c:w val="0.822"/>
          <c:h val="0.7465"/>
        </c:manualLayout>
      </c:layout>
      <c:barChart>
        <c:barDir val="col"/>
        <c:grouping val="clustered"/>
        <c:varyColors val="0"/>
        <c:ser>
          <c:idx val="0"/>
          <c:order val="0"/>
          <c:tx>
            <c:strRef>
              <c:f>'GAP Report'!$C$412</c:f>
              <c:strCache>
                <c:ptCount val="1"/>
                <c:pt idx="0">
                  <c:v>2003</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Report'!$B$413</c:f>
            </c:strRef>
          </c:cat>
          <c:val>
            <c:numRef>
              <c:f>'GAP Report'!$C$413:$C$413</c:f>
            </c:numRef>
          </c:val>
        </c:ser>
        <c:ser>
          <c:idx val="1"/>
          <c:order val="1"/>
          <c:tx>
            <c:strRef>
              <c:f>'GAP Report'!$D$412</c:f>
              <c:strCache>
                <c:ptCount val="1"/>
                <c:pt idx="0">
                  <c:v>2004</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Report'!$B$413</c:f>
            </c:strRef>
          </c:cat>
          <c:val>
            <c:numRef>
              <c:f>'GAP Report'!$D$413</c:f>
            </c:numRef>
          </c:val>
        </c:ser>
        <c:ser>
          <c:idx val="2"/>
          <c:order val="2"/>
          <c:tx>
            <c:strRef>
              <c:f>'GAP Report'!$E$412</c:f>
              <c:strCache>
                <c:ptCount val="1"/>
                <c:pt idx="0">
                  <c:v>2005</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Report'!$B$413</c:f>
            </c:strRef>
          </c:cat>
          <c:val>
            <c:numRef>
              <c:f>'GAP Report'!$E$413</c:f>
            </c:numRef>
          </c:val>
        </c:ser>
        <c:ser>
          <c:idx val="3"/>
          <c:order val="3"/>
          <c:tx>
            <c:strRef>
              <c:f>'GAP Report'!$F$412</c:f>
              <c:strCache>
                <c:ptCount val="1"/>
                <c:pt idx="0">
                  <c:v>2006</c:v>
                </c:pt>
              </c:strCache>
            </c:strRef>
          </c:tx>
          <c:spPr>
            <a:gradFill rotWithShape="1">
              <a:gsLst>
                <a:gs pos="0">
                  <a:srgbClr val="5E7575"/>
                </a:gs>
                <a:gs pos="100000">
                  <a:srgbClr val="CC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Report'!$B$413</c:f>
            </c:strRef>
          </c:cat>
          <c:val>
            <c:numRef>
              <c:f>'GAP Report'!$F$413</c:f>
            </c:numRef>
          </c:val>
        </c:ser>
        <c:gapWidth val="500"/>
        <c:axId val="23908525"/>
        <c:axId val="13850134"/>
      </c:barChart>
      <c:catAx>
        <c:axId val="23908525"/>
        <c:scaling>
          <c:orientation val="minMax"/>
        </c:scaling>
        <c:axPos val="b"/>
        <c:delete val="0"/>
        <c:numFmt formatCode="General" sourceLinked="1"/>
        <c:majorTickMark val="out"/>
        <c:minorTickMark val="none"/>
        <c:tickLblPos val="nextTo"/>
        <c:crossAx val="13850134"/>
        <c:crosses val="autoZero"/>
        <c:auto val="1"/>
        <c:lblOffset val="100"/>
        <c:noMultiLvlLbl val="0"/>
      </c:catAx>
      <c:valAx>
        <c:axId val="1385013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908525"/>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Students Enrolled in Dual Credit Courses in 
Collin and Dallas County CCDs by Ethnicity </a:t>
            </a:r>
          </a:p>
        </c:rich>
      </c:tx>
      <c:layout>
        <c:manualLayout>
          <c:xMode val="factor"/>
          <c:yMode val="factor"/>
          <c:x val="0.05025"/>
          <c:y val="-0.0185"/>
        </c:manualLayout>
      </c:layout>
      <c:spPr>
        <a:noFill/>
        <a:ln>
          <a:noFill/>
        </a:ln>
      </c:spPr>
    </c:title>
    <c:plotArea>
      <c:layout>
        <c:manualLayout>
          <c:xMode val="edge"/>
          <c:yMode val="edge"/>
          <c:x val="0.0035"/>
          <c:y val="0.21375"/>
          <c:w val="0.96875"/>
          <c:h val="0.76975"/>
        </c:manualLayout>
      </c:layout>
      <c:barChart>
        <c:barDir val="col"/>
        <c:grouping val="clustered"/>
        <c:varyColors val="0"/>
        <c:ser>
          <c:idx val="0"/>
          <c:order val="0"/>
          <c:tx>
            <c:strRef>
              <c:f>'GAP Report'!$E$488</c:f>
              <c:strCache>
                <c:ptCount val="1"/>
                <c:pt idx="0">
                  <c:v>Percentage Enrolled Collin</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'GAP Report'!$H$489:$H$492</c:f>
            </c:numRef>
          </c:cat>
          <c:val>
            <c:numRef>
              <c:f>'GAP Report'!$E$489:$E$492</c:f>
            </c:numRef>
          </c:val>
        </c:ser>
        <c:ser>
          <c:idx val="1"/>
          <c:order val="1"/>
          <c:tx>
            <c:strRef>
              <c:f>'GAP Report'!$F$488</c:f>
              <c:strCache>
                <c:ptCount val="1"/>
                <c:pt idx="0">
                  <c:v>Percentage Enrolled Dallas</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'GAP Report'!$H$489:$H$492</c:f>
            </c:numRef>
          </c:cat>
          <c:val>
            <c:numRef>
              <c:f>'GAP Report'!$F$489:$F$492</c:f>
            </c:numRef>
          </c:val>
        </c:ser>
        <c:ser>
          <c:idx val="2"/>
          <c:order val="2"/>
          <c:tx>
            <c:strRef>
              <c:f>'GAP Report'!$G$488</c:f>
              <c:strCache>
                <c:ptCount val="1"/>
                <c:pt idx="0">
                  <c:v>Percentage Enrolled NCTC</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'GAP Report'!$H$489:$H$492</c:f>
            </c:numRef>
          </c:cat>
          <c:val>
            <c:numRef>
              <c:f>'GAP Report'!$G$489:$G$492</c:f>
            </c:numRef>
          </c:val>
        </c:ser>
        <c:axId val="57542343"/>
        <c:axId val="48119040"/>
      </c:barChart>
      <c:catAx>
        <c:axId val="57542343"/>
        <c:scaling>
          <c:orientation val="minMax"/>
        </c:scaling>
        <c:axPos val="b"/>
        <c:delete val="0"/>
        <c:numFmt formatCode="General" sourceLinked="1"/>
        <c:majorTickMark val="out"/>
        <c:minorTickMark val="none"/>
        <c:tickLblPos val="nextTo"/>
        <c:crossAx val="48119040"/>
        <c:crosses val="autoZero"/>
        <c:auto val="1"/>
        <c:lblOffset val="100"/>
        <c:noMultiLvlLbl val="0"/>
      </c:catAx>
      <c:valAx>
        <c:axId val="4811904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542343"/>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Community College District (CCD) Enrollment by Ethnicity </a:t>
            </a:r>
          </a:p>
        </c:rich>
      </c:tx>
      <c:layout>
        <c:manualLayout>
          <c:xMode val="factor"/>
          <c:yMode val="factor"/>
          <c:x val="0.0945"/>
          <c:y val="-0.017"/>
        </c:manualLayout>
      </c:layout>
      <c:spPr>
        <a:noFill/>
        <a:ln>
          <a:noFill/>
        </a:ln>
      </c:spPr>
    </c:title>
    <c:plotArea>
      <c:layout>
        <c:manualLayout>
          <c:xMode val="edge"/>
          <c:yMode val="edge"/>
          <c:x val="0.07525"/>
          <c:y val="0.1875"/>
          <c:w val="0.82125"/>
          <c:h val="0.768"/>
        </c:manualLayout>
      </c:layout>
      <c:barChart>
        <c:barDir val="col"/>
        <c:grouping val="clustered"/>
        <c:varyColors val="0"/>
        <c:ser>
          <c:idx val="0"/>
          <c:order val="0"/>
          <c:tx>
            <c:strRef>
              <c:f>'GAP Report'!$D$295</c:f>
              <c:strCache>
                <c:ptCount val="1"/>
                <c:pt idx="0">
                  <c:v>%African American</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Report'!$I$296:$I$298</c:f>
            </c:strRef>
          </c:cat>
          <c:val>
            <c:numRef>
              <c:f>'GAP Report'!$D$296:$D$298</c:f>
            </c:numRef>
          </c:val>
        </c:ser>
        <c:ser>
          <c:idx val="1"/>
          <c:order val="1"/>
          <c:tx>
            <c:strRef>
              <c:f>'GAP Report'!$E$295</c:f>
              <c:strCache>
                <c:ptCount val="1"/>
                <c:pt idx="0">
                  <c:v>%Hispanic</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Report'!$I$296:$I$298</c:f>
            </c:strRef>
          </c:cat>
          <c:val>
            <c:numRef>
              <c:f>'GAP Report'!$E$296:$E$298</c:f>
            </c:numRef>
          </c:val>
        </c:ser>
        <c:ser>
          <c:idx val="2"/>
          <c:order val="2"/>
          <c:tx>
            <c:strRef>
              <c:f>'GAP Report'!$F$295</c:f>
              <c:strCache>
                <c:ptCount val="1"/>
                <c:pt idx="0">
                  <c:v>% White</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Report'!$I$296:$I$298</c:f>
            </c:strRef>
          </c:cat>
          <c:val>
            <c:numRef>
              <c:f>'GAP Report'!$F$296:$F$298</c:f>
            </c:numRef>
          </c:val>
        </c:ser>
        <c:ser>
          <c:idx val="3"/>
          <c:order val="3"/>
          <c:tx>
            <c:strRef>
              <c:f>'GAP Report'!$G$295</c:f>
              <c:strCache>
                <c:ptCount val="1"/>
                <c:pt idx="0">
                  <c:v>%Other Minorities</c:v>
                </c:pt>
              </c:strCache>
            </c:strRef>
          </c:tx>
          <c:spPr>
            <a:gradFill rotWithShape="1">
              <a:gsLst>
                <a:gs pos="0">
                  <a:srgbClr val="5E7575"/>
                </a:gs>
                <a:gs pos="100000">
                  <a:srgbClr val="CC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Report'!$I$296:$I$298</c:f>
            </c:strRef>
          </c:cat>
          <c:val>
            <c:numRef>
              <c:f>'GAP Report'!$G$296:$G$298</c:f>
            </c:numRef>
          </c:val>
        </c:ser>
        <c:ser>
          <c:idx val="4"/>
          <c:order val="4"/>
          <c:tx>
            <c:strRef>
              <c:f>'GAP Report'!$H$295</c:f>
              <c:strCache>
                <c:ptCount val="1"/>
                <c:pt idx="0">
                  <c:v> %Int'l</c:v>
                </c:pt>
              </c:strCache>
            </c:strRef>
          </c:tx>
          <c:spPr>
            <a:gradFill rotWithShape="1">
              <a:gsLst>
                <a:gs pos="0">
                  <a:srgbClr val="755E46"/>
                </a:gs>
                <a:gs pos="100000">
                  <a:srgbClr val="FFCC9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Report'!$I$296:$I$298</c:f>
            </c:strRef>
          </c:cat>
          <c:val>
            <c:numRef>
              <c:f>'GAP Report'!$H$296:$H$298</c:f>
            </c:numRef>
          </c:val>
        </c:ser>
        <c:axId val="30418177"/>
        <c:axId val="5328138"/>
      </c:barChart>
      <c:catAx>
        <c:axId val="30418177"/>
        <c:scaling>
          <c:orientation val="minMax"/>
        </c:scaling>
        <c:axPos val="b"/>
        <c:delete val="0"/>
        <c:numFmt formatCode="General" sourceLinked="1"/>
        <c:majorTickMark val="out"/>
        <c:minorTickMark val="none"/>
        <c:tickLblPos val="nextTo"/>
        <c:crossAx val="5328138"/>
        <c:crosses val="autoZero"/>
        <c:auto val="1"/>
        <c:lblOffset val="100"/>
        <c:noMultiLvlLbl val="0"/>
      </c:catAx>
      <c:valAx>
        <c:axId val="5328138"/>
        <c:scaling>
          <c:orientation val="minMax"/>
        </c:scaling>
        <c:axPos val="l"/>
        <c:majorGridlines/>
        <c:delete val="0"/>
        <c:numFmt formatCode="General" sourceLinked="1"/>
        <c:majorTickMark val="out"/>
        <c:minorTickMark val="none"/>
        <c:tickLblPos val="nextTo"/>
        <c:crossAx val="30418177"/>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High School Graduates that Enroll in Texas Higher Education </a:t>
            </a:r>
          </a:p>
        </c:rich>
      </c:tx>
      <c:layout>
        <c:manualLayout>
          <c:xMode val="factor"/>
          <c:yMode val="factor"/>
          <c:x val="0.0705"/>
          <c:y val="0"/>
        </c:manualLayout>
      </c:layout>
      <c:spPr>
        <a:noFill/>
        <a:ln>
          <a:noFill/>
        </a:ln>
      </c:spPr>
    </c:title>
    <c:plotArea>
      <c:layout>
        <c:manualLayout>
          <c:xMode val="edge"/>
          <c:yMode val="edge"/>
          <c:x val="0.00225"/>
          <c:y val="0.189"/>
          <c:w val="0.97"/>
          <c:h val="0.79175"/>
        </c:manualLayout>
      </c:layout>
      <c:barChart>
        <c:barDir val="col"/>
        <c:grouping val="clustered"/>
        <c:varyColors val="0"/>
        <c:ser>
          <c:idx val="0"/>
          <c:order val="0"/>
          <c:tx>
            <c:strRef>
              <c:f>'GAP Report'!$C$240</c:f>
              <c:strCache>
                <c:ptCount val="1"/>
                <c:pt idx="0">
                  <c:v>Number of Graduates</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Report'!$F$241:$F$243</c:f>
            </c:strRef>
          </c:cat>
          <c:val>
            <c:numRef>
              <c:f>'GAP Report'!$C$241:$C$243</c:f>
            </c:numRef>
          </c:val>
        </c:ser>
        <c:ser>
          <c:idx val="1"/>
          <c:order val="1"/>
          <c:tx>
            <c:strRef>
              <c:f>'GAP Report'!$D$240</c:f>
              <c:strCache>
                <c:ptCount val="1"/>
                <c:pt idx="0">
                  <c:v>Number Enrolled in Higher Education</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Report'!$F$241:$F$243</c:f>
            </c:strRef>
          </c:cat>
          <c:val>
            <c:numRef>
              <c:f>'GAP Report'!$D$241:$D$243</c:f>
            </c:numRef>
          </c:val>
        </c:ser>
        <c:axId val="47953243"/>
        <c:axId val="28926004"/>
      </c:barChart>
      <c:catAx>
        <c:axId val="47953243"/>
        <c:scaling>
          <c:orientation val="minMax"/>
        </c:scaling>
        <c:axPos val="b"/>
        <c:delete val="0"/>
        <c:numFmt formatCode="General" sourceLinked="1"/>
        <c:majorTickMark val="out"/>
        <c:minorTickMark val="none"/>
        <c:tickLblPos val="nextTo"/>
        <c:crossAx val="28926004"/>
        <c:crosses val="autoZero"/>
        <c:auto val="1"/>
        <c:lblOffset val="100"/>
        <c:noMultiLvlLbl val="0"/>
      </c:catAx>
      <c:valAx>
        <c:axId val="28926004"/>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953243"/>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Certified Educators by Subject Area of Interest 
in Member Districts Middle School (Grades 6-8)</a:t>
            </a:r>
          </a:p>
        </c:rich>
      </c:tx>
      <c:layout>
        <c:manualLayout>
          <c:xMode val="factor"/>
          <c:yMode val="factor"/>
          <c:x val="0.07675"/>
          <c:y val="-0.01575"/>
        </c:manualLayout>
      </c:layout>
      <c:spPr>
        <a:noFill/>
        <a:ln>
          <a:noFill/>
        </a:ln>
      </c:spPr>
    </c:title>
    <c:plotArea>
      <c:layout>
        <c:manualLayout>
          <c:xMode val="edge"/>
          <c:yMode val="edge"/>
          <c:x val="0.07475"/>
          <c:y val="0.15675"/>
          <c:w val="0.822"/>
          <c:h val="0.839"/>
        </c:manualLayout>
      </c:layout>
      <c:barChart>
        <c:barDir val="col"/>
        <c:grouping val="clustered"/>
        <c:varyColors val="0"/>
        <c:ser>
          <c:idx val="0"/>
          <c:order val="0"/>
          <c:tx>
            <c:strRef>
              <c:f>'GAP Report'!$L$859</c:f>
              <c:strCache>
                <c:ptCount val="1"/>
                <c:pt idx="0">
                  <c:v>2003-04</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Report'!$C$856:$K$856</c:f>
            </c:strRef>
          </c:cat>
          <c:val>
            <c:numRef>
              <c:f>'GAP Report'!$C$859:$K$859</c:f>
            </c:numRef>
          </c:val>
        </c:ser>
        <c:ser>
          <c:idx val="1"/>
          <c:order val="1"/>
          <c:tx>
            <c:strRef>
              <c:f>'GAP Report'!$L$858</c:f>
              <c:strCache>
                <c:ptCount val="1"/>
                <c:pt idx="0">
                  <c:v>2004-05</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Report'!$C$856:$K$856</c:f>
            </c:strRef>
          </c:cat>
          <c:val>
            <c:numRef>
              <c:f>'GAP Report'!$C$858:$K$858</c:f>
            </c:numRef>
          </c:val>
        </c:ser>
        <c:ser>
          <c:idx val="2"/>
          <c:order val="2"/>
          <c:tx>
            <c:strRef>
              <c:f>'GAP Report'!$L$857</c:f>
              <c:strCache>
                <c:ptCount val="1"/>
                <c:pt idx="0">
                  <c:v>2005-06</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Report'!$C$856:$K$856</c:f>
            </c:strRef>
          </c:cat>
          <c:val>
            <c:numRef>
              <c:f>'GAP Report'!$C$857:$K$857</c:f>
            </c:numRef>
          </c:val>
        </c:ser>
        <c:axId val="59007445"/>
        <c:axId val="61304958"/>
      </c:barChart>
      <c:catAx>
        <c:axId val="59007445"/>
        <c:scaling>
          <c:orientation val="minMax"/>
        </c:scaling>
        <c:axPos val="b"/>
        <c:delete val="0"/>
        <c:numFmt formatCode="General" sourceLinked="1"/>
        <c:majorTickMark val="out"/>
        <c:minorTickMark val="none"/>
        <c:tickLblPos val="nextTo"/>
        <c:crossAx val="61304958"/>
        <c:crosses val="autoZero"/>
        <c:auto val="1"/>
        <c:lblOffset val="100"/>
        <c:noMultiLvlLbl val="0"/>
      </c:catAx>
      <c:valAx>
        <c:axId val="61304958"/>
        <c:scaling>
          <c:orientation val="minMax"/>
        </c:scaling>
        <c:axPos val="l"/>
        <c:majorGridlines/>
        <c:delete val="0"/>
        <c:numFmt formatCode="General" sourceLinked="1"/>
        <c:majorTickMark val="out"/>
        <c:minorTickMark val="none"/>
        <c:tickLblPos val="nextTo"/>
        <c:crossAx val="59007445"/>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State Demographer Projection  of  Texas K-12 Student Population, 2000-2040</a:t>
            </a:r>
          </a:p>
        </c:rich>
      </c:tx>
      <c:layout>
        <c:manualLayout>
          <c:xMode val="factor"/>
          <c:yMode val="factor"/>
          <c:x val="0.06425"/>
          <c:y val="0.002"/>
        </c:manualLayout>
      </c:layout>
      <c:spPr>
        <a:ln w="3175">
          <a:noFill/>
        </a:ln>
      </c:spPr>
    </c:title>
    <c:plotArea>
      <c:layout>
        <c:manualLayout>
          <c:xMode val="edge"/>
          <c:yMode val="edge"/>
          <c:x val="0"/>
          <c:y val="0.20075"/>
          <c:w val="1"/>
          <c:h val="0.744"/>
        </c:manualLayout>
      </c:layout>
      <c:barChart>
        <c:barDir val="bar"/>
        <c:grouping val="clustered"/>
        <c:varyColors val="1"/>
        <c:ser>
          <c:idx val="0"/>
          <c:order val="0"/>
          <c:tx>
            <c:strRef>
              <c:f>'GAP Report'!$B$1133</c:f>
              <c:strCache>
                <c:ptCount val="1"/>
                <c:pt idx="0">
                  <c:v>2000-2040 Percent Change</c:v>
                </c:pt>
              </c:strCache>
            </c:strRef>
          </c:tx>
          <c:spPr>
            <a:solidFill>
              <a:srgbClr val="008000"/>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solidFill>
                <a:srgbClr val="008000"/>
              </a:solidFill>
              <a:effectLst>
                <a:outerShdw dist="35921" dir="2700000" algn="br">
                  <a:prstClr val="black"/>
                </a:outerShdw>
              </a:effectLst>
            </c:spPr>
          </c:dPt>
          <c:dLbls>
            <c:dLbl>
              <c:idx val="0"/>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Lit>
              <c:ptCount val="8"/>
              <c:pt idx="0">
                <c:v>Career and Technology Education</c:v>
              </c:pt>
              <c:pt idx="1">
                <c:v>Title 1</c:v>
              </c:pt>
              <c:pt idx="2">
                <c:v>Special Education</c:v>
              </c:pt>
              <c:pt idx="3">
                <c:v>Limited English Proficiency (LEP)</c:v>
              </c:pt>
              <c:pt idx="4">
                <c:v>Immigrants  </c:v>
              </c:pt>
              <c:pt idx="5">
                <c:v>Gifted and Talented</c:v>
              </c:pt>
              <c:pt idx="6">
                <c:v>Economically Disadvantaged</c:v>
              </c:pt>
              <c:pt idx="7">
                <c:v>Bilingual/ESL</c:v>
              </c:pt>
            </c:strLit>
          </c:cat>
          <c:val>
            <c:numLit>
              <c:ptCount val="8"/>
              <c:pt idx="0">
                <c:v>0.699</c:v>
              </c:pt>
              <c:pt idx="1">
                <c:v>1.019</c:v>
              </c:pt>
              <c:pt idx="2">
                <c:v>0.647</c:v>
              </c:pt>
              <c:pt idx="3">
                <c:v>1.881</c:v>
              </c:pt>
              <c:pt idx="4">
                <c:v>1.83</c:v>
              </c:pt>
              <c:pt idx="5">
                <c:v>0.485</c:v>
              </c:pt>
              <c:pt idx="6">
                <c:v>1.199</c:v>
              </c:pt>
              <c:pt idx="7">
                <c:v>1.868</c:v>
              </c:pt>
            </c:numLit>
          </c:val>
        </c:ser>
        <c:overlap val="100"/>
        <c:gapWidth val="20"/>
        <c:axId val="14873711"/>
        <c:axId val="66754536"/>
      </c:barChart>
      <c:catAx>
        <c:axId val="14873711"/>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754536"/>
        <c:crosses val="autoZero"/>
        <c:auto val="1"/>
        <c:lblOffset val="100"/>
        <c:noMultiLvlLbl val="0"/>
      </c:catAx>
      <c:valAx>
        <c:axId val="66754536"/>
        <c:scaling>
          <c:orientation val="minMax"/>
        </c:scaling>
        <c:axPos val="b"/>
        <c:majorGridlines>
          <c:spPr>
            <a:ln w="3175">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4873711"/>
        <c:crossesAt val="1"/>
        <c:crossBetween val="between"/>
        <c:dispUnits/>
        <c:majorUnit val="0.5"/>
      </c:valAx>
      <c:spPr>
        <a:solidFill>
          <a:srgbClr val="FFFF99"/>
        </a:solidFill>
        <a:ln w="12700">
          <a:solidFill>
            <a:srgbClr val="808080"/>
          </a:solidFill>
        </a:ln>
      </c:spPr>
    </c:plotArea>
    <c:plotVisOnly val="0"/>
    <c:dispBlanksAs val="gap"/>
    <c:showDLblsOverMax val="0"/>
  </c:chart>
  <c:txPr>
    <a:bodyPr vert="horz" rot="0"/>
    <a:lstStyle/>
    <a:p>
      <a:pPr>
        <a:defRPr lang="en-US" cap="none" sz="2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Teacher Turnover Rates in Regions 10 and 11</a:t>
            </a:r>
          </a:p>
        </c:rich>
      </c:tx>
      <c:layout>
        <c:manualLayout>
          <c:xMode val="factor"/>
          <c:yMode val="factor"/>
          <c:x val="0.06675"/>
          <c:y val="0.039"/>
        </c:manualLayout>
      </c:layout>
      <c:spPr>
        <a:noFill/>
        <a:ln>
          <a:noFill/>
        </a:ln>
      </c:spPr>
    </c:title>
    <c:plotArea>
      <c:layout>
        <c:manualLayout>
          <c:xMode val="edge"/>
          <c:yMode val="edge"/>
          <c:x val="0.07275"/>
          <c:y val="0.11275"/>
          <c:w val="0.825"/>
          <c:h val="0.88"/>
        </c:manualLayout>
      </c:layout>
      <c:barChart>
        <c:barDir val="col"/>
        <c:grouping val="clustered"/>
        <c:varyColors val="0"/>
        <c:ser>
          <c:idx val="0"/>
          <c:order val="0"/>
          <c:tx>
            <c:strRef>
              <c:f>'GAP Report'!$E$1107</c:f>
              <c:strCache>
                <c:ptCount val="1"/>
                <c:pt idx="0">
                  <c:v>1999-2000</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Report'!$C$1100:$D$1100</c:f>
            </c:strRef>
          </c:cat>
          <c:val>
            <c:numRef>
              <c:f>'GAP Report'!$C$1101:$D$1101</c:f>
            </c:numRef>
          </c:val>
        </c:ser>
        <c:ser>
          <c:idx val="1"/>
          <c:order val="1"/>
          <c:tx>
            <c:strRef>
              <c:f>'GAP Report'!$E$1106</c:f>
              <c:strCache>
                <c:ptCount val="1"/>
                <c:pt idx="0">
                  <c:v>2000-2001</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Report'!$C$1106:$D$1106</c:f>
            </c:numRef>
          </c:val>
        </c:ser>
        <c:ser>
          <c:idx val="2"/>
          <c:order val="2"/>
          <c:tx>
            <c:strRef>
              <c:f>'GAP Report'!$E$1105</c:f>
              <c:strCache>
                <c:ptCount val="1"/>
                <c:pt idx="0">
                  <c:v>2001-2002</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Report'!$C$1105:$D$1105</c:f>
            </c:numRef>
          </c:val>
        </c:ser>
        <c:ser>
          <c:idx val="3"/>
          <c:order val="3"/>
          <c:tx>
            <c:strRef>
              <c:f>'GAP Report'!$E$1104</c:f>
              <c:strCache>
                <c:ptCount val="1"/>
                <c:pt idx="0">
                  <c:v>2002-2003</c:v>
                </c:pt>
              </c:strCache>
            </c:strRef>
          </c:tx>
          <c:spPr>
            <a:gradFill rotWithShape="1">
              <a:gsLst>
                <a:gs pos="0">
                  <a:srgbClr val="5E7575"/>
                </a:gs>
                <a:gs pos="100000">
                  <a:srgbClr val="CC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Report'!$C$1104:$D$1104</c:f>
            </c:numRef>
          </c:val>
        </c:ser>
        <c:ser>
          <c:idx val="4"/>
          <c:order val="4"/>
          <c:tx>
            <c:strRef>
              <c:f>'GAP Report'!$E$1103</c:f>
              <c:strCache>
                <c:ptCount val="1"/>
                <c:pt idx="0">
                  <c:v>2003-2004</c:v>
                </c:pt>
              </c:strCache>
            </c:strRef>
          </c:tx>
          <c:spPr>
            <a:gradFill rotWithShape="1">
              <a:gsLst>
                <a:gs pos="0">
                  <a:srgbClr val="755E46"/>
                </a:gs>
                <a:gs pos="100000">
                  <a:srgbClr val="FFCC9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Report'!$C$1103:$D$1103</c:f>
            </c:numRef>
          </c:val>
        </c:ser>
        <c:ser>
          <c:idx val="5"/>
          <c:order val="5"/>
          <c:tx>
            <c:strRef>
              <c:f>'GAP Report'!$E$1102</c:f>
              <c:strCache>
                <c:ptCount val="1"/>
                <c:pt idx="0">
                  <c:v>2004-2005</c:v>
                </c:pt>
              </c:strCache>
            </c:strRef>
          </c:tx>
          <c:spPr>
            <a:gradFill rotWithShape="1">
              <a:gsLst>
                <a:gs pos="0">
                  <a:srgbClr val="17462F"/>
                </a:gs>
                <a:gs pos="100000">
                  <a:srgbClr val="3399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Report'!$C$1102:$D$1102</c:f>
            </c:numRef>
          </c:val>
        </c:ser>
        <c:ser>
          <c:idx val="6"/>
          <c:order val="6"/>
          <c:tx>
            <c:strRef>
              <c:f>'GAP Report'!$E$1101</c:f>
              <c:strCache>
                <c:ptCount val="1"/>
                <c:pt idx="0">
                  <c:v>2005-2006</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Report'!$C$1101:$D$1101</c:f>
            </c:numRef>
          </c:val>
        </c:ser>
        <c:axId val="22235599"/>
        <c:axId val="65902664"/>
      </c:barChart>
      <c:catAx>
        <c:axId val="22235599"/>
        <c:scaling>
          <c:orientation val="minMax"/>
        </c:scaling>
        <c:axPos val="b"/>
        <c:delete val="0"/>
        <c:numFmt formatCode="General" sourceLinked="1"/>
        <c:majorTickMark val="out"/>
        <c:minorTickMark val="none"/>
        <c:tickLblPos val="nextTo"/>
        <c:crossAx val="65902664"/>
        <c:crosses val="autoZero"/>
        <c:auto val="1"/>
        <c:lblOffset val="100"/>
        <c:noMultiLvlLbl val="0"/>
      </c:catAx>
      <c:valAx>
        <c:axId val="65902664"/>
        <c:scaling>
          <c:orientation val="minMax"/>
        </c:scaling>
        <c:axPos val="l"/>
        <c:majorGridlines/>
        <c:delete val="0"/>
        <c:numFmt formatCode="General" sourceLinked="1"/>
        <c:majorTickMark val="out"/>
        <c:minorTickMark val="none"/>
        <c:tickLblPos val="nextTo"/>
        <c:crossAx val="22235599"/>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University Student 6-Year Graduation Rates for Public University 
P-16 Council Members (graduation from this institution or another) </a:t>
            </a:r>
          </a:p>
        </c:rich>
      </c:tx>
      <c:layout>
        <c:manualLayout>
          <c:xMode val="factor"/>
          <c:yMode val="factor"/>
          <c:x val="0.06575"/>
          <c:y val="-0.0205"/>
        </c:manualLayout>
      </c:layout>
      <c:spPr>
        <a:noFill/>
        <a:ln>
          <a:noFill/>
        </a:ln>
      </c:spPr>
    </c:title>
    <c:plotArea>
      <c:layout>
        <c:manualLayout>
          <c:xMode val="edge"/>
          <c:yMode val="edge"/>
          <c:x val="0.07325"/>
          <c:y val="0.18425"/>
          <c:w val="0.824"/>
          <c:h val="0.762"/>
        </c:manualLayout>
      </c:layout>
      <c:barChart>
        <c:barDir val="col"/>
        <c:grouping val="clustered"/>
        <c:varyColors val="0"/>
        <c:ser>
          <c:idx val="0"/>
          <c:order val="0"/>
          <c:tx>
            <c:strRef>
              <c:f>'GAP Report'!$I$780</c:f>
              <c:strCache>
                <c:ptCount val="1"/>
                <c:pt idx="0">
                  <c:v>1999</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Report'!$C$775:$H$775</c:f>
            </c:strRef>
          </c:cat>
          <c:val>
            <c:numRef>
              <c:f>'GAP Report'!$C$780:$H$780</c:f>
            </c:numRef>
          </c:val>
        </c:ser>
        <c:ser>
          <c:idx val="1"/>
          <c:order val="1"/>
          <c:tx>
            <c:strRef>
              <c:f>'GAP Report'!$I$779</c:f>
              <c:strCache>
                <c:ptCount val="1"/>
                <c:pt idx="0">
                  <c:v>2001</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Report'!$C$779:$H$779</c:f>
            </c:numRef>
          </c:val>
        </c:ser>
        <c:ser>
          <c:idx val="2"/>
          <c:order val="2"/>
          <c:tx>
            <c:strRef>
              <c:f>'GAP Report'!$I$778</c:f>
              <c:strCache>
                <c:ptCount val="1"/>
                <c:pt idx="0">
                  <c:v>2003</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Report'!$C$778:$H$778</c:f>
            </c:numRef>
          </c:val>
        </c:ser>
        <c:ser>
          <c:idx val="3"/>
          <c:order val="3"/>
          <c:tx>
            <c:strRef>
              <c:f>'GAP Report'!$I$777</c:f>
              <c:strCache>
                <c:ptCount val="1"/>
                <c:pt idx="0">
                  <c:v>2004</c:v>
                </c:pt>
              </c:strCache>
            </c:strRef>
          </c:tx>
          <c:spPr>
            <a:gradFill rotWithShape="1">
              <a:gsLst>
                <a:gs pos="0">
                  <a:srgbClr val="5E7575"/>
                </a:gs>
                <a:gs pos="100000">
                  <a:srgbClr val="CC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Report'!$C$777:$H$777</c:f>
            </c:numRef>
          </c:val>
        </c:ser>
        <c:ser>
          <c:idx val="4"/>
          <c:order val="4"/>
          <c:tx>
            <c:strRef>
              <c:f>'GAP Report'!$I$776</c:f>
              <c:strCache>
                <c:ptCount val="1"/>
                <c:pt idx="0">
                  <c:v>2005</c:v>
                </c:pt>
              </c:strCache>
            </c:strRef>
          </c:tx>
          <c:spPr>
            <a:gradFill rotWithShape="1">
              <a:gsLst>
                <a:gs pos="0">
                  <a:srgbClr val="755E46"/>
                </a:gs>
                <a:gs pos="100000">
                  <a:srgbClr val="FFCC9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Report'!$C$776:$H$776</c:f>
            </c:numRef>
          </c:val>
        </c:ser>
        <c:axId val="56253065"/>
        <c:axId val="36515538"/>
      </c:barChart>
      <c:catAx>
        <c:axId val="56253065"/>
        <c:scaling>
          <c:orientation val="minMax"/>
        </c:scaling>
        <c:axPos val="b"/>
        <c:delete val="0"/>
        <c:numFmt formatCode="General" sourceLinked="1"/>
        <c:majorTickMark val="out"/>
        <c:minorTickMark val="none"/>
        <c:tickLblPos val="nextTo"/>
        <c:crossAx val="36515538"/>
        <c:crosses val="autoZero"/>
        <c:auto val="1"/>
        <c:lblOffset val="100"/>
        <c:noMultiLvlLbl val="0"/>
      </c:catAx>
      <c:valAx>
        <c:axId val="3651553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253065"/>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University Student 6-Years Completion Rate Trends for
 Public University P-16 Council Members</a:t>
            </a:r>
          </a:p>
        </c:rich>
      </c:tx>
      <c:layout/>
      <c:spPr>
        <a:noFill/>
        <a:ln>
          <a:noFill/>
        </a:ln>
      </c:spPr>
    </c:title>
    <c:plotArea>
      <c:layout/>
      <c:barChart>
        <c:barDir val="col"/>
        <c:grouping val="clustered"/>
        <c:varyColors val="0"/>
        <c:ser>
          <c:idx val="0"/>
          <c:order val="0"/>
          <c:tx>
            <c:strRef>
              <c:f>'GAP Report'!#REF!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'GAP Report'!#REF!</c:f>
              <c:strCache>
                <c:ptCount val="1"/>
                <c:pt idx="0">
                  <c:v>1</c:v>
                </c:pt>
              </c:strCache>
            </c:strRef>
          </c:cat>
          <c:val>
            <c:numRef>
              <c:f>'GAP Report'!#REF!</c:f>
              <c:numCache>
                <c:ptCount val="1"/>
                <c:pt idx="0">
                  <c:v>1</c:v>
                </c:pt>
              </c:numCache>
            </c:numRef>
          </c:val>
        </c:ser>
        <c:ser>
          <c:idx val="1"/>
          <c:order val="1"/>
          <c:tx>
            <c:strRef>
              <c:f>'GAP Report'!#REF!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Report'!#REF!</c:f>
              <c:numCache>
                <c:ptCount val="1"/>
                <c:pt idx="0">
                  <c:v>1</c:v>
                </c:pt>
              </c:numCache>
            </c:numRef>
          </c:val>
        </c:ser>
        <c:ser>
          <c:idx val="2"/>
          <c:order val="2"/>
          <c:tx>
            <c:strRef>
              <c:f>'GAP Report'!#REF!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Report'!#REF!</c:f>
              <c:numCache>
                <c:ptCount val="1"/>
                <c:pt idx="0">
                  <c:v>1</c:v>
                </c:pt>
              </c:numCache>
            </c:numRef>
          </c:val>
        </c:ser>
        <c:ser>
          <c:idx val="3"/>
          <c:order val="3"/>
          <c:tx>
            <c:strRef>
              <c:f>'GAP Report'!#REF!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Report'!#REF!</c:f>
              <c:numCache>
                <c:ptCount val="1"/>
                <c:pt idx="0">
                  <c:v>1</c:v>
                </c:pt>
              </c:numCache>
            </c:numRef>
          </c:val>
        </c:ser>
        <c:ser>
          <c:idx val="4"/>
          <c:order val="4"/>
          <c:tx>
            <c:strRef>
              <c:f>'GAP Report'!#REF!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Report'!#REF!</c:f>
              <c:numCache>
                <c:ptCount val="1"/>
                <c:pt idx="0">
                  <c:v>1</c:v>
                </c:pt>
              </c:numCache>
            </c:numRef>
          </c:val>
        </c:ser>
        <c:ser>
          <c:idx val="5"/>
          <c:order val="5"/>
          <c:tx>
            <c:strRef>
              <c:f>'GAP Report'!#REF!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Report'!#REF!</c:f>
              <c:numCache>
                <c:ptCount val="1"/>
                <c:pt idx="0">
                  <c:v>1</c:v>
                </c:pt>
              </c:numCache>
            </c:numRef>
          </c:val>
        </c:ser>
        <c:axId val="60204387"/>
        <c:axId val="4968572"/>
      </c:barChart>
      <c:catAx>
        <c:axId val="60204387"/>
        <c:scaling>
          <c:orientation val="minMax"/>
        </c:scaling>
        <c:axPos val="b"/>
        <c:delete val="0"/>
        <c:numFmt formatCode="General" sourceLinked="0"/>
        <c:majorTickMark val="out"/>
        <c:minorTickMark val="none"/>
        <c:tickLblPos val="nextTo"/>
        <c:spPr>
          <a:ln w="3175">
            <a:solidFill>
              <a:srgbClr val="000000"/>
            </a:solidFill>
          </a:ln>
        </c:spPr>
        <c:crossAx val="4968572"/>
        <c:crosses val="autoZero"/>
        <c:auto val="1"/>
        <c:lblOffset val="100"/>
        <c:tickLblSkip val="1"/>
        <c:noMultiLvlLbl val="0"/>
      </c:catAx>
      <c:valAx>
        <c:axId val="49685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204387"/>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Initial Educator Certification for Areas of Interest by Teacher Education Entity </a:t>
            </a:r>
          </a:p>
        </c:rich>
      </c:tx>
      <c:layout>
        <c:manualLayout>
          <c:xMode val="factor"/>
          <c:yMode val="factor"/>
          <c:x val="0.08825"/>
          <c:y val="-0.01925"/>
        </c:manualLayout>
      </c:layout>
      <c:spPr>
        <a:noFill/>
        <a:ln>
          <a:noFill/>
        </a:ln>
      </c:spPr>
    </c:title>
    <c:plotArea>
      <c:layout>
        <c:manualLayout>
          <c:xMode val="edge"/>
          <c:yMode val="edge"/>
          <c:x val="0.0055"/>
          <c:y val="0.1285"/>
          <c:w val="0.949"/>
          <c:h val="0.8565"/>
        </c:manualLayout>
      </c:layout>
      <c:barChart>
        <c:barDir val="col"/>
        <c:grouping val="clustered"/>
        <c:varyColors val="0"/>
        <c:ser>
          <c:idx val="0"/>
          <c:order val="0"/>
          <c:tx>
            <c:strRef>
              <c:f>'GAP Report'!$C$1063</c:f>
              <c:strCache>
                <c:ptCount val="1"/>
                <c:pt idx="0">
                  <c:v>Bilingual/ ESL</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Report'!$I$1064:$I$1066</c:f>
            </c:strRef>
          </c:cat>
          <c:val>
            <c:numRef>
              <c:f>'GAP Report'!$C$1064:$C$1066</c:f>
            </c:numRef>
          </c:val>
        </c:ser>
        <c:ser>
          <c:idx val="1"/>
          <c:order val="1"/>
          <c:tx>
            <c:strRef>
              <c:f>'GAP Report'!$D$1063</c:f>
              <c:strCache>
                <c:ptCount val="1"/>
                <c:pt idx="0">
                  <c:v>English/ Language Arts</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Report'!$I$1064:$I$1066</c:f>
            </c:strRef>
          </c:cat>
          <c:val>
            <c:numRef>
              <c:f>'GAP Report'!$D$1064:$D$1066</c:f>
            </c:numRef>
          </c:val>
        </c:ser>
        <c:ser>
          <c:idx val="2"/>
          <c:order val="2"/>
          <c:tx>
            <c:strRef>
              <c:f>'GAP Report'!$E$1063</c:f>
              <c:strCache>
                <c:ptCount val="1"/>
                <c:pt idx="0">
                  <c:v>Mathematics</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Report'!$I$1064:$I$1066</c:f>
            </c:strRef>
          </c:cat>
          <c:val>
            <c:numRef>
              <c:f>'GAP Report'!$E$1064:$E$1066</c:f>
            </c:numRef>
          </c:val>
        </c:ser>
        <c:ser>
          <c:idx val="3"/>
          <c:order val="3"/>
          <c:tx>
            <c:strRef>
              <c:f>'GAP Report'!$F$1063</c:f>
              <c:strCache>
                <c:ptCount val="1"/>
                <c:pt idx="0">
                  <c:v>Science</c:v>
                </c:pt>
              </c:strCache>
            </c:strRef>
          </c:tx>
          <c:spPr>
            <a:gradFill rotWithShape="1">
              <a:gsLst>
                <a:gs pos="0">
                  <a:srgbClr val="5E7575"/>
                </a:gs>
                <a:gs pos="100000">
                  <a:srgbClr val="CC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Report'!$I$1064:$I$1066</c:f>
            </c:strRef>
          </c:cat>
          <c:val>
            <c:numRef>
              <c:f>'GAP Report'!$F$1064:$F$1066</c:f>
            </c:numRef>
          </c:val>
        </c:ser>
        <c:ser>
          <c:idx val="4"/>
          <c:order val="4"/>
          <c:tx>
            <c:strRef>
              <c:f>'GAP Report'!$G$1063</c:f>
              <c:strCache>
                <c:ptCount val="1"/>
                <c:pt idx="0">
                  <c:v>Social Studies</c:v>
                </c:pt>
              </c:strCache>
            </c:strRef>
          </c:tx>
          <c:spPr>
            <a:gradFill rotWithShape="1">
              <a:gsLst>
                <a:gs pos="0">
                  <a:srgbClr val="755E46"/>
                </a:gs>
                <a:gs pos="100000">
                  <a:srgbClr val="FFCC9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Report'!$I$1064:$I$1066</c:f>
            </c:strRef>
          </c:cat>
          <c:val>
            <c:numRef>
              <c:f>'GAP Report'!$G$1064:$G$1066</c:f>
            </c:numRef>
          </c:val>
        </c:ser>
        <c:ser>
          <c:idx val="5"/>
          <c:order val="5"/>
          <c:tx>
            <c:strRef>
              <c:f>'GAP Report'!$H$1063</c:f>
              <c:strCache>
                <c:ptCount val="1"/>
                <c:pt idx="0">
                  <c:v>Total Number of Certificates Issued through Entity</c:v>
                </c:pt>
              </c:strCache>
            </c:strRef>
          </c:tx>
          <c:spPr>
            <a:gradFill rotWithShape="1">
              <a:gsLst>
                <a:gs pos="0">
                  <a:srgbClr val="17462F"/>
                </a:gs>
                <a:gs pos="100000">
                  <a:srgbClr val="3399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Report'!$I$1064:$I$1066</c:f>
            </c:strRef>
          </c:cat>
          <c:val>
            <c:numRef>
              <c:f>'GAP Report'!$H$1064:$H$1066</c:f>
            </c:numRef>
          </c:val>
        </c:ser>
        <c:axId val="44717149"/>
        <c:axId val="66910022"/>
      </c:barChart>
      <c:catAx>
        <c:axId val="44717149"/>
        <c:scaling>
          <c:orientation val="minMax"/>
        </c:scaling>
        <c:axPos val="b"/>
        <c:delete val="0"/>
        <c:numFmt formatCode="General" sourceLinked="1"/>
        <c:majorTickMark val="out"/>
        <c:minorTickMark val="none"/>
        <c:tickLblPos val="nextTo"/>
        <c:crossAx val="66910022"/>
        <c:crosses val="autoZero"/>
        <c:auto val="1"/>
        <c:lblOffset val="100"/>
        <c:noMultiLvlLbl val="0"/>
      </c:catAx>
      <c:valAx>
        <c:axId val="6691002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717149"/>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First- Time in College Students in Developmental Education Receiving Remediation by Ethnicity for CCD’s</a:t>
            </a:r>
          </a:p>
        </c:rich>
      </c:tx>
      <c:layout>
        <c:manualLayout>
          <c:xMode val="factor"/>
          <c:yMode val="factor"/>
          <c:x val="0.10275"/>
          <c:y val="-0.02125"/>
        </c:manualLayout>
      </c:layout>
      <c:spPr>
        <a:noFill/>
        <a:ln>
          <a:noFill/>
        </a:ln>
      </c:spPr>
    </c:title>
    <c:plotArea>
      <c:layout>
        <c:manualLayout>
          <c:xMode val="edge"/>
          <c:yMode val="edge"/>
          <c:x val="0.07375"/>
          <c:y val="0.135"/>
          <c:w val="0.826"/>
          <c:h val="0.83925"/>
        </c:manualLayout>
      </c:layout>
      <c:barChart>
        <c:barDir val="col"/>
        <c:grouping val="clustered"/>
        <c:varyColors val="0"/>
        <c:ser>
          <c:idx val="0"/>
          <c:order val="0"/>
          <c:tx>
            <c:strRef>
              <c:f>'GAP Report'!$C$554</c:f>
              <c:strCache>
                <c:ptCount val="1"/>
                <c:pt idx="0">
                  <c:v>African American</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Report'!$G$555:$G$557</c:f>
            </c:strRef>
          </c:cat>
          <c:val>
            <c:numRef>
              <c:f>'GAP Report'!$C$555:$C$557</c:f>
            </c:numRef>
          </c:val>
        </c:ser>
        <c:ser>
          <c:idx val="1"/>
          <c:order val="1"/>
          <c:tx>
            <c:strRef>
              <c:f>'GAP Report'!$D$554</c:f>
              <c:strCache>
                <c:ptCount val="1"/>
                <c:pt idx="0">
                  <c:v>Hispanic</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Report'!$G$555:$G$557</c:f>
            </c:strRef>
          </c:cat>
          <c:val>
            <c:numRef>
              <c:f>'GAP Report'!$D$555:$D$557</c:f>
            </c:numRef>
          </c:val>
        </c:ser>
        <c:ser>
          <c:idx val="2"/>
          <c:order val="2"/>
          <c:tx>
            <c:strRef>
              <c:f>'GAP Report'!$E$554</c:f>
              <c:strCache>
                <c:ptCount val="1"/>
                <c:pt idx="0">
                  <c:v>White</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Report'!$G$555:$G$557</c:f>
            </c:strRef>
          </c:cat>
          <c:val>
            <c:numRef>
              <c:f>'GAP Report'!$E$555:$E$557</c:f>
            </c:numRef>
          </c:val>
        </c:ser>
        <c:ser>
          <c:idx val="3"/>
          <c:order val="3"/>
          <c:tx>
            <c:strRef>
              <c:f>'GAP Report'!$F$554</c:f>
              <c:strCache>
                <c:ptCount val="1"/>
                <c:pt idx="0">
                  <c:v>Other Minorities</c:v>
                </c:pt>
              </c:strCache>
            </c:strRef>
          </c:tx>
          <c:spPr>
            <a:gradFill rotWithShape="1">
              <a:gsLst>
                <a:gs pos="0">
                  <a:srgbClr val="5E7575"/>
                </a:gs>
                <a:gs pos="50000">
                  <a:srgbClr val="CCFFFF"/>
                </a:gs>
                <a:gs pos="100000">
                  <a:srgbClr val="5E7575"/>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Report'!$G$555:$G$557</c:f>
            </c:strRef>
          </c:cat>
          <c:val>
            <c:numRef>
              <c:f>'GAP Report'!$F$555:$F$557</c:f>
            </c:numRef>
          </c:val>
        </c:ser>
        <c:axId val="65319287"/>
        <c:axId val="51002672"/>
      </c:barChart>
      <c:catAx>
        <c:axId val="65319287"/>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1002672"/>
        <c:crosses val="autoZero"/>
        <c:auto val="1"/>
        <c:lblOffset val="100"/>
        <c:tickLblSkip val="1"/>
        <c:noMultiLvlLbl val="0"/>
      </c:catAx>
      <c:valAx>
        <c:axId val="510026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31928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Academic Graduates Employed in Texas and Enrolled in a Senior Institution 
within One Year of Community College Graduation </a:t>
            </a:r>
          </a:p>
        </c:rich>
      </c:tx>
      <c:layout>
        <c:manualLayout>
          <c:xMode val="factor"/>
          <c:yMode val="factor"/>
          <c:x val="0.082"/>
          <c:y val="-0.02025"/>
        </c:manualLayout>
      </c:layout>
      <c:spPr>
        <a:noFill/>
        <a:ln>
          <a:noFill/>
        </a:ln>
      </c:spPr>
    </c:title>
    <c:plotArea>
      <c:layout>
        <c:manualLayout>
          <c:xMode val="edge"/>
          <c:yMode val="edge"/>
          <c:x val="0.07475"/>
          <c:y val="0.2055"/>
          <c:w val="0.821"/>
          <c:h val="0.78275"/>
        </c:manualLayout>
      </c:layout>
      <c:barChart>
        <c:barDir val="col"/>
        <c:grouping val="clustered"/>
        <c:varyColors val="0"/>
        <c:ser>
          <c:idx val="0"/>
          <c:order val="0"/>
          <c:tx>
            <c:strRef>
              <c:f>'GAP Report'!$G$621</c:f>
              <c:strCache>
                <c:ptCount val="1"/>
                <c:pt idx="0">
                  <c:v>2004</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Report'!$C$620:$F$620</c:f>
            </c:strRef>
          </c:cat>
          <c:val>
            <c:numRef>
              <c:f>'GAP Report'!$C$621:$F$621</c:f>
            </c:numRef>
          </c:val>
        </c:ser>
        <c:ser>
          <c:idx val="1"/>
          <c:order val="1"/>
          <c:tx>
            <c:strRef>
              <c:f>'GAP Report'!$G$622</c:f>
              <c:strCache>
                <c:ptCount val="1"/>
                <c:pt idx="0">
                  <c:v>2005</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Report'!$C$622:$F$622</c:f>
            </c:numRef>
          </c:val>
        </c:ser>
        <c:axId val="56370865"/>
        <c:axId val="37575738"/>
      </c:barChart>
      <c:catAx>
        <c:axId val="56370865"/>
        <c:scaling>
          <c:orientation val="minMax"/>
        </c:scaling>
        <c:axPos val="b"/>
        <c:delete val="0"/>
        <c:numFmt formatCode="General" sourceLinked="1"/>
        <c:majorTickMark val="out"/>
        <c:minorTickMark val="none"/>
        <c:tickLblPos val="nextTo"/>
        <c:crossAx val="37575738"/>
        <c:crosses val="autoZero"/>
        <c:auto val="1"/>
        <c:lblOffset val="100"/>
        <c:noMultiLvlLbl val="0"/>
      </c:catAx>
      <c:valAx>
        <c:axId val="3757573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370865"/>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TASP Tests and Retention Rates for Public Universities</a:t>
            </a:r>
          </a:p>
        </c:rich>
      </c:tx>
      <c:layout/>
      <c:spPr>
        <a:noFill/>
        <a:ln>
          <a:noFill/>
        </a:ln>
      </c:spPr>
    </c:title>
    <c:plotArea>
      <c:layout/>
      <c:barChart>
        <c:barDir val="col"/>
        <c:grouping val="clustered"/>
        <c:varyColors val="0"/>
        <c:ser>
          <c:idx val="1"/>
          <c:order val="0"/>
          <c:tx>
            <c:strRef>
              <c:f>'GAP Report'!#REF!</c:f>
              <c:strCache>
                <c:ptCount val="1"/>
                <c:pt idx="0">
                  <c:v>#REF!</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Report'!#REF!</c:f>
              <c:strCache>
                <c:ptCount val="1"/>
                <c:pt idx="0">
                  <c:v>1</c:v>
                </c:pt>
              </c:strCache>
            </c:strRef>
          </c:cat>
          <c:val>
            <c:numRef>
              <c:f>'GAP Report'!#REF!</c:f>
              <c:numCache>
                <c:ptCount val="1"/>
                <c:pt idx="0">
                  <c:v>1</c:v>
                </c:pt>
              </c:numCache>
            </c:numRef>
          </c:val>
        </c:ser>
        <c:ser>
          <c:idx val="0"/>
          <c:order val="1"/>
          <c:tx>
            <c:strRef>
              <c:f>'GAP Report'!#REF!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'GAP Report'!#REF!</c:f>
              <c:numCache>
                <c:ptCount val="1"/>
                <c:pt idx="0">
                  <c:v>1</c:v>
                </c:pt>
              </c:numCache>
            </c:numRef>
          </c:val>
        </c:ser>
        <c:ser>
          <c:idx val="2"/>
          <c:order val="2"/>
          <c:tx>
            <c:strRef>
              <c:f>'GAP Report'!#REF!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 Report'!#REF!</c:f>
              <c:numCache>
                <c:ptCount val="1"/>
                <c:pt idx="0">
                  <c:v>1</c:v>
                </c:pt>
              </c:numCache>
            </c:numRef>
          </c:val>
        </c:ser>
        <c:gapWidth val="500"/>
        <c:axId val="2637323"/>
        <c:axId val="23735908"/>
      </c:barChart>
      <c:catAx>
        <c:axId val="2637323"/>
        <c:scaling>
          <c:orientation val="minMax"/>
        </c:scaling>
        <c:axPos val="b"/>
        <c:delete val="0"/>
        <c:numFmt formatCode="General" sourceLinked="0"/>
        <c:majorTickMark val="out"/>
        <c:minorTickMark val="none"/>
        <c:tickLblPos val="nextTo"/>
        <c:spPr>
          <a:ln w="3175">
            <a:solidFill>
              <a:srgbClr val="000000"/>
            </a:solidFill>
          </a:ln>
        </c:spPr>
        <c:crossAx val="23735908"/>
        <c:crosses val="autoZero"/>
        <c:auto val="1"/>
        <c:lblOffset val="100"/>
        <c:tickLblSkip val="1"/>
        <c:noMultiLvlLbl val="0"/>
      </c:catAx>
      <c:valAx>
        <c:axId val="237359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37323"/>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Community College Student Persistence After Two Years </a:t>
            </a:r>
          </a:p>
        </c:rich>
      </c:tx>
      <c:layout>
        <c:manualLayout>
          <c:xMode val="factor"/>
          <c:yMode val="factor"/>
          <c:x val="0.07425"/>
          <c:y val="-0.01575"/>
        </c:manualLayout>
      </c:layout>
      <c:spPr>
        <a:noFill/>
        <a:ln>
          <a:noFill/>
        </a:ln>
      </c:spPr>
    </c:title>
    <c:plotArea>
      <c:layout>
        <c:manualLayout>
          <c:xMode val="edge"/>
          <c:yMode val="edge"/>
          <c:x val="0.04525"/>
          <c:y val="0.1525"/>
          <c:w val="0.944"/>
          <c:h val="0.8475"/>
        </c:manualLayout>
      </c:layout>
      <c:barChart>
        <c:barDir val="col"/>
        <c:grouping val="clustered"/>
        <c:varyColors val="0"/>
        <c:ser>
          <c:idx val="0"/>
          <c:order val="0"/>
          <c:tx>
            <c:strRef>
              <c:f>'GAP Report'!$J$697</c:f>
              <c:strCache>
                <c:ptCount val="1"/>
                <c:pt idx="0">
                  <c:v>Fall 2000</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Report'!$C$696:$I$696</c:f>
            </c:strRef>
          </c:cat>
          <c:val>
            <c:numRef>
              <c:f>'GAP Report'!$C$697:$I$697</c:f>
            </c:numRef>
          </c:val>
        </c:ser>
        <c:ser>
          <c:idx val="1"/>
          <c:order val="1"/>
          <c:tx>
            <c:strRef>
              <c:f>'GAP Report'!$J$698</c:f>
              <c:strCache>
                <c:ptCount val="1"/>
                <c:pt idx="0">
                  <c:v>Fall 2001</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 Report'!$C$696:$I$696</c:f>
            </c:strRef>
          </c:cat>
          <c:val>
            <c:numRef>
              <c:f>'GAP Report'!$C$698:$I$698</c:f>
            </c:numRef>
          </c:val>
        </c:ser>
        <c:ser>
          <c:idx val="2"/>
          <c:order val="2"/>
          <c:tx>
            <c:strRef>
              <c:f>'GAP Report'!$J$699</c:f>
              <c:strCache>
                <c:ptCount val="1"/>
                <c:pt idx="0">
                  <c:v>Fall 2002</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Report'!$C$699:$I$699</c:f>
            </c:numRef>
          </c:val>
        </c:ser>
        <c:ser>
          <c:idx val="3"/>
          <c:order val="3"/>
          <c:tx>
            <c:strRef>
              <c:f>'GAP Report'!$J$700</c:f>
              <c:strCache>
                <c:ptCount val="1"/>
                <c:pt idx="0">
                  <c:v>Fall 2003</c:v>
                </c:pt>
              </c:strCache>
            </c:strRef>
          </c:tx>
          <c:spPr>
            <a:gradFill rotWithShape="1">
              <a:gsLst>
                <a:gs pos="0">
                  <a:srgbClr val="5E7575"/>
                </a:gs>
                <a:gs pos="100000">
                  <a:srgbClr val="CC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Report'!$C$700:$I$700</c:f>
            </c:numRef>
          </c:val>
        </c:ser>
        <c:ser>
          <c:idx val="4"/>
          <c:order val="4"/>
          <c:tx>
            <c:strRef>
              <c:f>'GAP Report'!$J$701</c:f>
              <c:strCache>
                <c:ptCount val="1"/>
                <c:pt idx="0">
                  <c:v>Fall 2004</c:v>
                </c:pt>
              </c:strCache>
            </c:strRef>
          </c:tx>
          <c:spPr>
            <a:gradFill rotWithShape="1">
              <a:gsLst>
                <a:gs pos="0">
                  <a:srgbClr val="755E46"/>
                </a:gs>
                <a:gs pos="100000">
                  <a:srgbClr val="FFCC9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Report'!$C$701:$I$701</c:f>
            </c:numRef>
          </c:val>
        </c:ser>
        <c:axId val="12296581"/>
        <c:axId val="43560366"/>
      </c:barChart>
      <c:catAx>
        <c:axId val="12296581"/>
        <c:scaling>
          <c:orientation val="minMax"/>
        </c:scaling>
        <c:axPos val="b"/>
        <c:delete val="0"/>
        <c:numFmt formatCode="General" sourceLinked="1"/>
        <c:majorTickMark val="out"/>
        <c:minorTickMark val="none"/>
        <c:tickLblPos val="nextTo"/>
        <c:crossAx val="43560366"/>
        <c:crosses val="autoZero"/>
        <c:auto val="1"/>
        <c:lblOffset val="100"/>
        <c:noMultiLvlLbl val="0"/>
      </c:catAx>
      <c:valAx>
        <c:axId val="4356036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296581"/>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image" Target="../media/image1.jpeg" /><Relationship Id="rId19"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0.454</cdr:x>
      <cdr:y>0.13775</cdr:y>
    </cdr:from>
    <cdr:to>
      <cdr:x>0.65675</cdr:x>
      <cdr:y>0.206</cdr:y>
    </cdr:to>
    <cdr:sp textlink="'GAP Report'!$B$1364">
      <cdr:nvSpPr>
        <cdr:cNvPr id="1" name="TextBox 3"/>
        <cdr:cNvSpPr txBox="1">
          <a:spLocks noChangeArrowheads="1"/>
        </cdr:cNvSpPr>
      </cdr:nvSpPr>
      <cdr:spPr>
        <a:xfrm>
          <a:off x="3895725" y="523875"/>
          <a:ext cx="1743075" cy="266700"/>
        </a:xfrm>
        <a:prstGeom prst="rect">
          <a:avLst/>
        </a:prstGeom>
        <a:noFill/>
        <a:ln w="1" cmpd="sng">
          <a:noFill/>
        </a:ln>
      </cdr:spPr>
      <cdr:txBody>
        <a:bodyPr vertOverflow="clip" wrap="square" anchor="ctr"/>
        <a:p>
          <a:pPr algn="ctr">
            <a:defRPr/>
          </a:pPr>
          <a:fld id="{93203c38-1d04-4777-8e2e-6919981dca8e}" type="TxLink">
            <a:rPr lang="en-US" cap="none" sz="800" b="0" i="0" u="none" baseline="0">
              <a:solidFill>
                <a:srgbClr val="FF6600"/>
              </a:solidFill>
              <a:latin typeface="Arial"/>
              <a:ea typeface="Arial"/>
              <a:cs typeface="Arial"/>
            </a:rPr>
            <a:t>Southern Methodist Univ.</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0.3595</cdr:x>
      <cdr:y>0.14925</cdr:y>
    </cdr:from>
    <cdr:to>
      <cdr:x>0.687</cdr:x>
      <cdr:y>0.19925</cdr:y>
    </cdr:to>
    <cdr:sp textlink="'GAP Report'!$B$955">
      <cdr:nvSpPr>
        <cdr:cNvPr id="1" name="TextBox 3"/>
        <cdr:cNvSpPr txBox="1">
          <a:spLocks noChangeArrowheads="1"/>
        </cdr:cNvSpPr>
      </cdr:nvSpPr>
      <cdr:spPr>
        <a:xfrm>
          <a:off x="3057525" y="542925"/>
          <a:ext cx="2790825" cy="180975"/>
        </a:xfrm>
        <a:prstGeom prst="rect">
          <a:avLst/>
        </a:prstGeom>
        <a:noFill/>
        <a:ln w="1" cmpd="sng">
          <a:noFill/>
        </a:ln>
      </cdr:spPr>
      <cdr:txBody>
        <a:bodyPr vertOverflow="clip" wrap="square" anchor="ctr"/>
        <a:p>
          <a:pPr algn="ctr">
            <a:defRPr/>
          </a:pPr>
          <a:fld id="{8a68dd89-5385-4b20-a00f-63d0cb8f143a}" type="TxLink">
            <a:rPr lang="en-US" cap="none" sz="1000" b="0" i="0" u="none" baseline="0">
              <a:solidFill>
                <a:srgbClr val="FF6600"/>
              </a:solidFill>
              <a:latin typeface="Arial"/>
              <a:ea typeface="Arial"/>
              <a:cs typeface="Arial"/>
            </a:rPr>
            <a:t>Mathematics</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cdr:x>
      <cdr:y>0.12325</cdr:y>
    </cdr:from>
    <cdr:to>
      <cdr:x>0.615</cdr:x>
      <cdr:y>0.1775</cdr:y>
    </cdr:to>
    <cdr:sp textlink="'GAP Report'!$B$913">
      <cdr:nvSpPr>
        <cdr:cNvPr id="1" name="TextBox 2"/>
        <cdr:cNvSpPr txBox="1">
          <a:spLocks noChangeArrowheads="1"/>
        </cdr:cNvSpPr>
      </cdr:nvSpPr>
      <cdr:spPr>
        <a:xfrm>
          <a:off x="3476625" y="447675"/>
          <a:ext cx="1752600" cy="200025"/>
        </a:xfrm>
        <a:prstGeom prst="rect">
          <a:avLst/>
        </a:prstGeom>
        <a:noFill/>
        <a:ln w="1" cmpd="sng">
          <a:noFill/>
        </a:ln>
      </cdr:spPr>
      <cdr:txBody>
        <a:bodyPr vertOverflow="clip" wrap="square" anchor="ctr"/>
        <a:p>
          <a:pPr algn="ctr">
            <a:defRPr/>
          </a:pPr>
          <a:fld id="{13a5baaf-69b3-4ce2-ad1b-502d34da43f6}" type="TxLink">
            <a:rPr lang="en-US" cap="none" sz="1000" b="0" i="0" u="none" baseline="0">
              <a:solidFill>
                <a:srgbClr val="FF6600"/>
              </a:solidFill>
              <a:latin typeface="Arial"/>
              <a:ea typeface="Arial"/>
              <a:cs typeface="Arial"/>
            </a:rPr>
            <a:t>English / Lang. Arts</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0.4095</cdr:x>
      <cdr:y>0.12375</cdr:y>
    </cdr:from>
    <cdr:to>
      <cdr:x>0.66</cdr:x>
      <cdr:y>0.204</cdr:y>
    </cdr:to>
    <cdr:sp textlink="'GAP Report'!$B$413">
      <cdr:nvSpPr>
        <cdr:cNvPr id="1" name="TextBox 2"/>
        <cdr:cNvSpPr txBox="1">
          <a:spLocks noChangeArrowheads="1"/>
        </cdr:cNvSpPr>
      </cdr:nvSpPr>
      <cdr:spPr>
        <a:xfrm>
          <a:off x="3333750" y="476250"/>
          <a:ext cx="2038350" cy="314325"/>
        </a:xfrm>
        <a:prstGeom prst="rect">
          <a:avLst/>
        </a:prstGeom>
        <a:noFill/>
        <a:ln w="1" cmpd="sng">
          <a:noFill/>
        </a:ln>
      </cdr:spPr>
      <cdr:txBody>
        <a:bodyPr vertOverflow="clip" wrap="square" anchor="ctr"/>
        <a:p>
          <a:pPr algn="ctr">
            <a:defRPr/>
          </a:pPr>
          <a:fld id="{6d246ee6-1905-4153-a4d4-2ce857f907f4}" type="TxLink">
            <a:rPr lang="en-US" cap="none" sz="1000" b="0" i="0" u="none" baseline="0">
              <a:solidFill>
                <a:srgbClr val="FF6600"/>
              </a:solidFill>
              <a:latin typeface="Arial"/>
              <a:ea typeface="Arial"/>
              <a:cs typeface="Arial"/>
            </a:rPr>
            <a:t>UT at Arlington</a:t>
          </a:fld>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0.34975</cdr:x>
      <cdr:y>0</cdr:y>
    </cdr:from>
    <cdr:to>
      <cdr:x>0.74225</cdr:x>
      <cdr:y>0.117</cdr:y>
    </cdr:to>
    <cdr:sp>
      <cdr:nvSpPr>
        <cdr:cNvPr id="1" name="Rectangle 4097"/>
        <cdr:cNvSpPr>
          <a:spLocks/>
        </cdr:cNvSpPr>
      </cdr:nvSpPr>
      <cdr:spPr>
        <a:xfrm>
          <a:off x="2981325" y="0"/>
          <a:ext cx="3343275" cy="485775"/>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0.44125</cdr:x>
      <cdr:y>0.1455</cdr:y>
    </cdr:from>
    <cdr:to>
      <cdr:x>0.6065</cdr:x>
      <cdr:y>0.18675</cdr:y>
    </cdr:to>
    <cdr:sp textlink="'GAP Report'!$B$490">
      <cdr:nvSpPr>
        <cdr:cNvPr id="2" name="TextBox 3"/>
        <cdr:cNvSpPr txBox="1">
          <a:spLocks noChangeArrowheads="1"/>
        </cdr:cNvSpPr>
      </cdr:nvSpPr>
      <cdr:spPr>
        <a:xfrm>
          <a:off x="3752850" y="609600"/>
          <a:ext cx="1409700" cy="171450"/>
        </a:xfrm>
        <a:prstGeom prst="rect">
          <a:avLst/>
        </a:prstGeom>
        <a:noFill/>
        <a:ln w="1" cmpd="sng">
          <a:noFill/>
        </a:ln>
      </cdr:spPr>
      <cdr:txBody>
        <a:bodyPr vertOverflow="clip" wrap="square" anchor="ctr"/>
        <a:p>
          <a:pPr algn="ctr">
            <a:defRPr/>
          </a:pPr>
          <a:fld id="{d981f484-aea7-4230-b7e7-2c72605ab180}" type="TxLink">
            <a:rPr lang="en-US" cap="none" sz="1000" b="0" i="0" u="none" baseline="0">
              <a:solidFill>
                <a:srgbClr val="FF6600"/>
              </a:solidFill>
              <a:latin typeface="Arial"/>
              <a:ea typeface="Arial"/>
              <a:cs typeface="Arial"/>
            </a:rPr>
            <a:t>White</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0.4115</cdr:x>
      <cdr:y>0.14325</cdr:y>
    </cdr:from>
    <cdr:to>
      <cdr:x>0.718</cdr:x>
      <cdr:y>0.1855</cdr:y>
    </cdr:to>
    <cdr:sp textlink="'GAP Report'!$B$297">
      <cdr:nvSpPr>
        <cdr:cNvPr id="1" name="TextBox 5"/>
        <cdr:cNvSpPr txBox="1">
          <a:spLocks noChangeArrowheads="1"/>
        </cdr:cNvSpPr>
      </cdr:nvSpPr>
      <cdr:spPr>
        <a:xfrm>
          <a:off x="3362325" y="561975"/>
          <a:ext cx="2505075" cy="161925"/>
        </a:xfrm>
        <a:prstGeom prst="rect">
          <a:avLst/>
        </a:prstGeom>
        <a:noFill/>
        <a:ln w="1" cmpd="sng">
          <a:noFill/>
        </a:ln>
      </cdr:spPr>
      <cdr:txBody>
        <a:bodyPr vertOverflow="clip" wrap="square" anchor="ctr"/>
        <a:p>
          <a:pPr algn="ctr">
            <a:defRPr/>
          </a:pPr>
          <a:fld id="{8a47eb3e-dcff-4ced-83fb-62592ea10141}" type="TxLink">
            <a:rPr lang="en-US" cap="none" sz="800" b="0" i="0" u="none" baseline="0">
              <a:solidFill>
                <a:srgbClr val="FF6600"/>
              </a:solidFill>
              <a:latin typeface="Arial"/>
              <a:ea typeface="Arial"/>
              <a:cs typeface="Arial"/>
            </a:rPr>
            <a:t>Tarrant County College District</a:t>
          </a:fld>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0.39025</cdr:x>
      <cdr:y>0.91425</cdr:y>
    </cdr:from>
    <cdr:to>
      <cdr:x>0.44675</cdr:x>
      <cdr:y>0.9505</cdr:y>
    </cdr:to>
    <cdr:sp>
      <cdr:nvSpPr>
        <cdr:cNvPr id="1" name="Rectangle 100355"/>
        <cdr:cNvSpPr>
          <a:spLocks/>
        </cdr:cNvSpPr>
      </cdr:nvSpPr>
      <cdr:spPr>
        <a:xfrm>
          <a:off x="3314700" y="3095625"/>
          <a:ext cx="476250" cy="123825"/>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0.476</cdr:x>
      <cdr:y>0.105</cdr:y>
    </cdr:from>
    <cdr:to>
      <cdr:x>0.6235</cdr:x>
      <cdr:y>0.16</cdr:y>
    </cdr:to>
    <cdr:sp textlink="'GAP Report'!$B$242">
      <cdr:nvSpPr>
        <cdr:cNvPr id="2" name="TextBox 5"/>
        <cdr:cNvSpPr txBox="1">
          <a:spLocks noChangeArrowheads="1"/>
        </cdr:cNvSpPr>
      </cdr:nvSpPr>
      <cdr:spPr>
        <a:xfrm>
          <a:off x="4048125" y="352425"/>
          <a:ext cx="1257300" cy="190500"/>
        </a:xfrm>
        <a:prstGeom prst="rect">
          <a:avLst/>
        </a:prstGeom>
        <a:noFill/>
        <a:ln w="1" cmpd="sng">
          <a:noFill/>
        </a:ln>
      </cdr:spPr>
      <cdr:txBody>
        <a:bodyPr vertOverflow="clip" wrap="square" anchor="ctr"/>
        <a:p>
          <a:pPr algn="ctr">
            <a:defRPr/>
          </a:pPr>
          <a:fld id="{ffcd7324-4b78-4151-b499-594d11b8a710}" type="TxLink">
            <a:rPr lang="en-US" cap="none" sz="1000" b="0" i="0" u="none" baseline="0">
              <a:solidFill>
                <a:srgbClr val="FF6600"/>
              </a:solidFill>
              <a:latin typeface="Arial"/>
              <a:ea typeface="Arial"/>
              <a:cs typeface="Arial"/>
            </a:rPr>
            <a:t>Denton County</a:t>
          </a:fld>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0.4695</cdr:x>
      <cdr:y>0.10675</cdr:y>
    </cdr:from>
    <cdr:to>
      <cdr:x>0.63275</cdr:x>
      <cdr:y>0.15375</cdr:y>
    </cdr:to>
    <cdr:sp textlink="'GAP Report'!$B$858">
      <cdr:nvSpPr>
        <cdr:cNvPr id="1" name="TextBox 2"/>
        <cdr:cNvSpPr txBox="1">
          <a:spLocks noChangeArrowheads="1"/>
        </cdr:cNvSpPr>
      </cdr:nvSpPr>
      <cdr:spPr>
        <a:xfrm>
          <a:off x="4000500" y="476250"/>
          <a:ext cx="1390650" cy="209550"/>
        </a:xfrm>
        <a:prstGeom prst="rect">
          <a:avLst/>
        </a:prstGeom>
        <a:noFill/>
        <a:ln w="1" cmpd="sng">
          <a:noFill/>
        </a:ln>
      </cdr:spPr>
      <cdr:txBody>
        <a:bodyPr vertOverflow="clip" wrap="square" anchor="ctr"/>
        <a:p>
          <a:pPr algn="ctr">
            <a:defRPr/>
          </a:pPr>
          <a:fld id="{8a1cc37d-141c-494e-b6e3-a4f9f0a492a4}" type="TxLink">
            <a:rPr lang="en-US" cap="none" sz="800" b="0" i="0" u="none" baseline="0">
              <a:solidFill>
                <a:srgbClr val="FF6600"/>
              </a:solidFill>
              <a:latin typeface="Arial"/>
              <a:ea typeface="Arial"/>
              <a:cs typeface="Arial"/>
            </a:rPr>
            <a:t>English / Lang. Arts</a:t>
          </a:fld>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0.49125</cdr:x>
      <cdr:y>0.1555</cdr:y>
    </cdr:from>
    <cdr:to>
      <cdr:x>0.85625</cdr:x>
      <cdr:y>0.8905</cdr:y>
    </cdr:to>
    <cdr:grpSp>
      <cdr:nvGrpSpPr>
        <cdr:cNvPr id="1" name="Group 3"/>
        <cdr:cNvGrpSpPr>
          <a:grpSpLocks/>
        </cdr:cNvGrpSpPr>
      </cdr:nvGrpSpPr>
      <cdr:grpSpPr>
        <a:xfrm>
          <a:off x="4200525" y="742950"/>
          <a:ext cx="3124200" cy="3514725"/>
          <a:chOff x="4029182" y="724126"/>
          <a:chExt cx="2944011" cy="3610237"/>
        </a:xfrm>
        <a:solidFill>
          <a:srgbClr val="FFFFFF"/>
        </a:solidFill>
      </cdr:grpSpPr>
      <cdr:sp>
        <cdr:nvSpPr>
          <cdr:cNvPr id="2" name="Line 1"/>
          <cdr:cNvSpPr>
            <a:spLocks/>
          </cdr:cNvSpPr>
        </cdr:nvSpPr>
        <cdr:spPr>
          <a:xfrm flipH="1" flipV="1">
            <a:off x="4029182" y="809869"/>
            <a:ext cx="0" cy="3524494"/>
          </a:xfrm>
          <a:prstGeom prst="line">
            <a:avLst/>
          </a:prstGeom>
          <a:noFill/>
          <a:ln w="1587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sp textlink="'GAP Report'!$B$1137">
        <cdr:nvSpPr>
          <cdr:cNvPr id="3" name="TextBox 2"/>
          <cdr:cNvSpPr txBox="1">
            <a:spLocks noChangeArrowheads="1"/>
          </cdr:cNvSpPr>
        </cdr:nvSpPr>
        <cdr:spPr>
          <a:xfrm>
            <a:off x="4085854" y="724126"/>
            <a:ext cx="2887339" cy="199466"/>
          </a:xfrm>
          <a:prstGeom prst="rect">
            <a:avLst/>
          </a:prstGeom>
          <a:noFill/>
          <a:ln w="1" cmpd="sng">
            <a:noFill/>
          </a:ln>
        </cdr:spPr>
        <cdr:txBody>
          <a:bodyPr vertOverflow="clip" wrap="square" anchor="ctr"/>
          <a:p>
            <a:pPr algn="ctr">
              <a:defRPr/>
            </a:pPr>
            <a:fld id="{ea1dcb27-bdfc-4c1b-bec5-c2945afb9206}" type="TxLink">
              <a:rPr lang="en-US" cap="none" sz="900" b="0" i="0" u="none" baseline="0">
                <a:solidFill>
                  <a:srgbClr val="FF6600"/>
                </a:solidFill>
                <a:latin typeface="Arial"/>
                <a:ea typeface="Arial"/>
                <a:cs typeface="Arial"/>
              </a:rPr>
              <a:t>76.2% Elementary and Secondary Enrollment Growth </a:t>
            </a:fld>
          </a:p>
        </cdr:txBody>
      </cdr:sp>
    </cdr:grpSp>
  </cdr:relSizeAnchor>
  <cdr:relSizeAnchor xmlns:cdr="http://schemas.openxmlformats.org/drawingml/2006/chartDrawing">
    <cdr:from>
      <cdr:x>0.49975</cdr:x>
      <cdr:y>0.49875</cdr:y>
    </cdr:from>
    <cdr:to>
      <cdr:x>0.51325</cdr:x>
      <cdr:y>0.58</cdr:y>
    </cdr:to>
    <cdr:sp>
      <cdr:nvSpPr>
        <cdr:cNvPr id="4" name="TextBox 4"/>
        <cdr:cNvSpPr txBox="1">
          <a:spLocks noChangeArrowheads="1"/>
        </cdr:cNvSpPr>
      </cdr:nvSpPr>
      <cdr:spPr>
        <a:xfrm>
          <a:off x="4267200" y="2381250"/>
          <a:ext cx="114300" cy="390525"/>
        </a:xfrm>
        <a:prstGeom prst="rect">
          <a:avLst/>
        </a:prstGeom>
        <a:noFill/>
        <a:ln w="1" cmpd="sng">
          <a:noFill/>
        </a:ln>
      </cdr:spPr>
      <cdr:txBody>
        <a:bodyPr vertOverflow="clip" wrap="square" anchor="ctr"/>
        <a:p>
          <a:pPr algn="ctr">
            <a:defRPr/>
          </a:pPr>
          <a:r>
            <a:rPr lang="en-US" cap="none" sz="2225" b="0" i="0" u="none" baseline="0">
              <a:latin typeface="Arial"/>
              <a:ea typeface="Arial"/>
              <a:cs typeface="Arial"/>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1367</xdr:row>
      <xdr:rowOff>28575</xdr:rowOff>
    </xdr:from>
    <xdr:to>
      <xdr:col>12</xdr:col>
      <xdr:colOff>0</xdr:colOff>
      <xdr:row>1388</xdr:row>
      <xdr:rowOff>0</xdr:rowOff>
    </xdr:to>
    <xdr:graphicFrame>
      <xdr:nvGraphicFramePr>
        <xdr:cNvPr id="1" name="Chart 14"/>
        <xdr:cNvGraphicFramePr/>
      </xdr:nvGraphicFramePr>
      <xdr:xfrm>
        <a:off x="419100" y="168963975"/>
        <a:ext cx="8582025" cy="386715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1093</xdr:row>
      <xdr:rowOff>228600</xdr:rowOff>
    </xdr:from>
    <xdr:to>
      <xdr:col>12</xdr:col>
      <xdr:colOff>0</xdr:colOff>
      <xdr:row>1126</xdr:row>
      <xdr:rowOff>161925</xdr:rowOff>
    </xdr:to>
    <xdr:graphicFrame>
      <xdr:nvGraphicFramePr>
        <xdr:cNvPr id="2" name="Chart 80"/>
        <xdr:cNvGraphicFramePr/>
      </xdr:nvGraphicFramePr>
      <xdr:xfrm>
        <a:off x="485775" y="148894800"/>
        <a:ext cx="8515350" cy="396240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782</xdr:row>
      <xdr:rowOff>123825</xdr:rowOff>
    </xdr:from>
    <xdr:to>
      <xdr:col>11</xdr:col>
      <xdr:colOff>219075</xdr:colOff>
      <xdr:row>805</xdr:row>
      <xdr:rowOff>28575</xdr:rowOff>
    </xdr:to>
    <xdr:graphicFrame>
      <xdr:nvGraphicFramePr>
        <xdr:cNvPr id="3" name="Chart 74"/>
        <xdr:cNvGraphicFramePr/>
      </xdr:nvGraphicFramePr>
      <xdr:xfrm>
        <a:off x="495300" y="104422575"/>
        <a:ext cx="8115300" cy="38290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732</xdr:row>
      <xdr:rowOff>0</xdr:rowOff>
    </xdr:from>
    <xdr:to>
      <xdr:col>7</xdr:col>
      <xdr:colOff>523875</xdr:colOff>
      <xdr:row>732</xdr:row>
      <xdr:rowOff>0</xdr:rowOff>
    </xdr:to>
    <xdr:graphicFrame>
      <xdr:nvGraphicFramePr>
        <xdr:cNvPr id="4" name="Chart 73"/>
        <xdr:cNvGraphicFramePr/>
      </xdr:nvGraphicFramePr>
      <xdr:xfrm>
        <a:off x="457200" y="104289225"/>
        <a:ext cx="5000625" cy="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1066</xdr:row>
      <xdr:rowOff>9525</xdr:rowOff>
    </xdr:from>
    <xdr:to>
      <xdr:col>11</xdr:col>
      <xdr:colOff>600075</xdr:colOff>
      <xdr:row>1086</xdr:row>
      <xdr:rowOff>19050</xdr:rowOff>
    </xdr:to>
    <xdr:graphicFrame>
      <xdr:nvGraphicFramePr>
        <xdr:cNvPr id="5" name="Chart 70"/>
        <xdr:cNvGraphicFramePr/>
      </xdr:nvGraphicFramePr>
      <xdr:xfrm>
        <a:off x="466725" y="141341475"/>
        <a:ext cx="8524875" cy="45339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557</xdr:row>
      <xdr:rowOff>114300</xdr:rowOff>
    </xdr:from>
    <xdr:to>
      <xdr:col>11</xdr:col>
      <xdr:colOff>590550</xdr:colOff>
      <xdr:row>577</xdr:row>
      <xdr:rowOff>276225</xdr:rowOff>
    </xdr:to>
    <xdr:graphicFrame>
      <xdr:nvGraphicFramePr>
        <xdr:cNvPr id="6" name="Chart 35"/>
        <xdr:cNvGraphicFramePr/>
      </xdr:nvGraphicFramePr>
      <xdr:xfrm>
        <a:off x="466725" y="81638775"/>
        <a:ext cx="8515350" cy="40862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622</xdr:row>
      <xdr:rowOff>38100</xdr:rowOff>
    </xdr:from>
    <xdr:to>
      <xdr:col>11</xdr:col>
      <xdr:colOff>561975</xdr:colOff>
      <xdr:row>643</xdr:row>
      <xdr:rowOff>28575</xdr:rowOff>
    </xdr:to>
    <xdr:graphicFrame>
      <xdr:nvGraphicFramePr>
        <xdr:cNvPr id="7" name="Chart 13"/>
        <xdr:cNvGraphicFramePr/>
      </xdr:nvGraphicFramePr>
      <xdr:xfrm>
        <a:off x="457200" y="88763475"/>
        <a:ext cx="8496300" cy="3438525"/>
      </xdr:xfrm>
      <a:graphic>
        <a:graphicData uri="http://schemas.openxmlformats.org/drawingml/2006/chart">
          <c:chart xmlns:c="http://schemas.openxmlformats.org/drawingml/2006/chart" r:id="rId7"/>
        </a:graphicData>
      </a:graphic>
    </xdr:graphicFrame>
    <xdr:clientData/>
  </xdr:twoCellAnchor>
  <xdr:twoCellAnchor>
    <xdr:from>
      <xdr:col>1</xdr:col>
      <xdr:colOff>19050</xdr:colOff>
      <xdr:row>579</xdr:row>
      <xdr:rowOff>0</xdr:rowOff>
    </xdr:from>
    <xdr:to>
      <xdr:col>8</xdr:col>
      <xdr:colOff>38100</xdr:colOff>
      <xdr:row>579</xdr:row>
      <xdr:rowOff>0</xdr:rowOff>
    </xdr:to>
    <xdr:graphicFrame>
      <xdr:nvGraphicFramePr>
        <xdr:cNvPr id="8" name="Chart 45"/>
        <xdr:cNvGraphicFramePr/>
      </xdr:nvGraphicFramePr>
      <xdr:xfrm>
        <a:off x="476250" y="86153625"/>
        <a:ext cx="5162550" cy="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701</xdr:row>
      <xdr:rowOff>114300</xdr:rowOff>
    </xdr:from>
    <xdr:to>
      <xdr:col>12</xdr:col>
      <xdr:colOff>228600</xdr:colOff>
      <xdr:row>722</xdr:row>
      <xdr:rowOff>47625</xdr:rowOff>
    </xdr:to>
    <xdr:graphicFrame>
      <xdr:nvGraphicFramePr>
        <xdr:cNvPr id="9" name="Chart 19"/>
        <xdr:cNvGraphicFramePr/>
      </xdr:nvGraphicFramePr>
      <xdr:xfrm>
        <a:off x="466725" y="97707450"/>
        <a:ext cx="8763000" cy="405765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373</xdr:row>
      <xdr:rowOff>28575</xdr:rowOff>
    </xdr:from>
    <xdr:to>
      <xdr:col>12</xdr:col>
      <xdr:colOff>9525</xdr:colOff>
      <xdr:row>396</xdr:row>
      <xdr:rowOff>9525</xdr:rowOff>
    </xdr:to>
    <xdr:graphicFrame>
      <xdr:nvGraphicFramePr>
        <xdr:cNvPr id="10" name="Chart 2"/>
        <xdr:cNvGraphicFramePr/>
      </xdr:nvGraphicFramePr>
      <xdr:xfrm>
        <a:off x="457200" y="57007125"/>
        <a:ext cx="8553450" cy="45815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955</xdr:row>
      <xdr:rowOff>47625</xdr:rowOff>
    </xdr:from>
    <xdr:to>
      <xdr:col>11</xdr:col>
      <xdr:colOff>590550</xdr:colOff>
      <xdr:row>976</xdr:row>
      <xdr:rowOff>0</xdr:rowOff>
    </xdr:to>
    <xdr:graphicFrame>
      <xdr:nvGraphicFramePr>
        <xdr:cNvPr id="11" name="Chart 29"/>
        <xdr:cNvGraphicFramePr/>
      </xdr:nvGraphicFramePr>
      <xdr:xfrm>
        <a:off x="457200" y="135378825"/>
        <a:ext cx="8524875" cy="3686175"/>
      </xdr:xfrm>
      <a:graphic>
        <a:graphicData uri="http://schemas.openxmlformats.org/drawingml/2006/chart">
          <c:chart xmlns:c="http://schemas.openxmlformats.org/drawingml/2006/chart" r:id="rId11"/>
        </a:graphicData>
      </a:graphic>
    </xdr:graphicFrame>
    <xdr:clientData/>
  </xdr:twoCellAnchor>
  <xdr:twoCellAnchor>
    <xdr:from>
      <xdr:col>1</xdr:col>
      <xdr:colOff>38100</xdr:colOff>
      <xdr:row>915</xdr:row>
      <xdr:rowOff>28575</xdr:rowOff>
    </xdr:from>
    <xdr:to>
      <xdr:col>12</xdr:col>
      <xdr:colOff>9525</xdr:colOff>
      <xdr:row>936</xdr:row>
      <xdr:rowOff>0</xdr:rowOff>
    </xdr:to>
    <xdr:graphicFrame>
      <xdr:nvGraphicFramePr>
        <xdr:cNvPr id="12" name="Chart 20"/>
        <xdr:cNvGraphicFramePr/>
      </xdr:nvGraphicFramePr>
      <xdr:xfrm>
        <a:off x="495300" y="127987425"/>
        <a:ext cx="8515350" cy="364807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414</xdr:row>
      <xdr:rowOff>57150</xdr:rowOff>
    </xdr:from>
    <xdr:to>
      <xdr:col>11</xdr:col>
      <xdr:colOff>209550</xdr:colOff>
      <xdr:row>435</xdr:row>
      <xdr:rowOff>28575</xdr:rowOff>
    </xdr:to>
    <xdr:graphicFrame>
      <xdr:nvGraphicFramePr>
        <xdr:cNvPr id="13" name="Chart 42"/>
        <xdr:cNvGraphicFramePr/>
      </xdr:nvGraphicFramePr>
      <xdr:xfrm>
        <a:off x="457200" y="63722250"/>
        <a:ext cx="8143875" cy="3867150"/>
      </xdr:xfrm>
      <a:graphic>
        <a:graphicData uri="http://schemas.openxmlformats.org/drawingml/2006/chart">
          <c:chart xmlns:c="http://schemas.openxmlformats.org/drawingml/2006/chart" r:id="rId13"/>
        </a:graphicData>
      </a:graphic>
    </xdr:graphicFrame>
    <xdr:clientData/>
  </xdr:twoCellAnchor>
  <xdr:twoCellAnchor>
    <xdr:from>
      <xdr:col>1</xdr:col>
      <xdr:colOff>19050</xdr:colOff>
      <xdr:row>492</xdr:row>
      <xdr:rowOff>57150</xdr:rowOff>
    </xdr:from>
    <xdr:to>
      <xdr:col>12</xdr:col>
      <xdr:colOff>0</xdr:colOff>
      <xdr:row>513</xdr:row>
      <xdr:rowOff>47625</xdr:rowOff>
    </xdr:to>
    <xdr:graphicFrame>
      <xdr:nvGraphicFramePr>
        <xdr:cNvPr id="14" name="Chart 6"/>
        <xdr:cNvGraphicFramePr/>
      </xdr:nvGraphicFramePr>
      <xdr:xfrm>
        <a:off x="476250" y="73399650"/>
        <a:ext cx="8524875" cy="4191000"/>
      </xdr:xfrm>
      <a:graphic>
        <a:graphicData uri="http://schemas.openxmlformats.org/drawingml/2006/chart">
          <c:chart xmlns:c="http://schemas.openxmlformats.org/drawingml/2006/chart" r:id="rId14"/>
        </a:graphicData>
      </a:graphic>
    </xdr:graphicFrame>
    <xdr:clientData/>
  </xdr:twoCellAnchor>
  <xdr:twoCellAnchor>
    <xdr:from>
      <xdr:col>1</xdr:col>
      <xdr:colOff>19050</xdr:colOff>
      <xdr:row>298</xdr:row>
      <xdr:rowOff>38100</xdr:rowOff>
    </xdr:from>
    <xdr:to>
      <xdr:col>11</xdr:col>
      <xdr:colOff>266700</xdr:colOff>
      <xdr:row>318</xdr:row>
      <xdr:rowOff>9525</xdr:rowOff>
    </xdr:to>
    <xdr:graphicFrame>
      <xdr:nvGraphicFramePr>
        <xdr:cNvPr id="15" name="Chart 15"/>
        <xdr:cNvGraphicFramePr/>
      </xdr:nvGraphicFramePr>
      <xdr:xfrm>
        <a:off x="476250" y="50644425"/>
        <a:ext cx="8181975" cy="3924300"/>
      </xdr:xfrm>
      <a:graphic>
        <a:graphicData uri="http://schemas.openxmlformats.org/drawingml/2006/chart">
          <c:chart xmlns:c="http://schemas.openxmlformats.org/drawingml/2006/chart" r:id="rId15"/>
        </a:graphicData>
      </a:graphic>
    </xdr:graphicFrame>
    <xdr:clientData/>
  </xdr:twoCellAnchor>
  <xdr:twoCellAnchor>
    <xdr:from>
      <xdr:col>1</xdr:col>
      <xdr:colOff>19050</xdr:colOff>
      <xdr:row>243</xdr:row>
      <xdr:rowOff>19050</xdr:rowOff>
    </xdr:from>
    <xdr:to>
      <xdr:col>11</xdr:col>
      <xdr:colOff>590550</xdr:colOff>
      <xdr:row>262</xdr:row>
      <xdr:rowOff>285750</xdr:rowOff>
    </xdr:to>
    <xdr:graphicFrame>
      <xdr:nvGraphicFramePr>
        <xdr:cNvPr id="16" name="Chart 16"/>
        <xdr:cNvGraphicFramePr/>
      </xdr:nvGraphicFramePr>
      <xdr:xfrm>
        <a:off x="476250" y="44015025"/>
        <a:ext cx="8505825" cy="3390900"/>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859</xdr:row>
      <xdr:rowOff>28575</xdr:rowOff>
    </xdr:from>
    <xdr:to>
      <xdr:col>11</xdr:col>
      <xdr:colOff>600075</xdr:colOff>
      <xdr:row>881</xdr:row>
      <xdr:rowOff>142875</xdr:rowOff>
    </xdr:to>
    <xdr:graphicFrame>
      <xdr:nvGraphicFramePr>
        <xdr:cNvPr id="17" name="Chart 21"/>
        <xdr:cNvGraphicFramePr/>
      </xdr:nvGraphicFramePr>
      <xdr:xfrm>
        <a:off x="457200" y="122510550"/>
        <a:ext cx="8534400" cy="4514850"/>
      </xdr:xfrm>
      <a:graphic>
        <a:graphicData uri="http://schemas.openxmlformats.org/drawingml/2006/chart">
          <c:chart xmlns:c="http://schemas.openxmlformats.org/drawingml/2006/chart" r:id="rId17"/>
        </a:graphicData>
      </a:graphic>
    </xdr:graphicFrame>
    <xdr:clientData/>
  </xdr:twoCellAnchor>
  <xdr:twoCellAnchor>
    <xdr:from>
      <xdr:col>7</xdr:col>
      <xdr:colOff>266700</xdr:colOff>
      <xdr:row>1550</xdr:row>
      <xdr:rowOff>28575</xdr:rowOff>
    </xdr:from>
    <xdr:to>
      <xdr:col>10</xdr:col>
      <xdr:colOff>457200</xdr:colOff>
      <xdr:row>1561</xdr:row>
      <xdr:rowOff>95250</xdr:rowOff>
    </xdr:to>
    <xdr:pic>
      <xdr:nvPicPr>
        <xdr:cNvPr id="18" name="Picture 98"/>
        <xdr:cNvPicPr preferRelativeResize="1">
          <a:picLocks noChangeAspect="1"/>
        </xdr:cNvPicPr>
      </xdr:nvPicPr>
      <xdr:blipFill>
        <a:blip r:embed="rId18"/>
        <a:stretch>
          <a:fillRect/>
        </a:stretch>
      </xdr:blipFill>
      <xdr:spPr>
        <a:xfrm>
          <a:off x="5200650" y="220865700"/>
          <a:ext cx="2571750" cy="2324100"/>
        </a:xfrm>
        <a:prstGeom prst="rect">
          <a:avLst/>
        </a:prstGeom>
        <a:noFill/>
        <a:ln w="9525" cmpd="sng">
          <a:noFill/>
        </a:ln>
      </xdr:spPr>
    </xdr:pic>
    <xdr:clientData/>
  </xdr:twoCellAnchor>
  <xdr:twoCellAnchor>
    <xdr:from>
      <xdr:col>1</xdr:col>
      <xdr:colOff>0</xdr:colOff>
      <xdr:row>1140</xdr:row>
      <xdr:rowOff>0</xdr:rowOff>
    </xdr:from>
    <xdr:to>
      <xdr:col>12</xdr:col>
      <xdr:colOff>9525</xdr:colOff>
      <xdr:row>1163</xdr:row>
      <xdr:rowOff>180975</xdr:rowOff>
    </xdr:to>
    <xdr:graphicFrame>
      <xdr:nvGraphicFramePr>
        <xdr:cNvPr id="19" name="Chart 100"/>
        <xdr:cNvGraphicFramePr/>
      </xdr:nvGraphicFramePr>
      <xdr:xfrm>
        <a:off x="457200" y="155657550"/>
        <a:ext cx="8553450" cy="4781550"/>
      </xdr:xfrm>
      <a:graphic>
        <a:graphicData uri="http://schemas.openxmlformats.org/drawingml/2006/chart">
          <c:chart xmlns:c="http://schemas.openxmlformats.org/drawingml/2006/chart" r:id="rId19"/>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0.3885</cdr:x>
      <cdr:y>0.19575</cdr:y>
    </cdr:from>
    <cdr:to>
      <cdr:x>0.70225</cdr:x>
      <cdr:y>0.27275</cdr:y>
    </cdr:to>
    <cdr:sp>
      <cdr:nvSpPr>
        <cdr:cNvPr id="1" name="Rectangle 105473"/>
        <cdr:cNvSpPr>
          <a:spLocks/>
        </cdr:cNvSpPr>
      </cdr:nvSpPr>
      <cdr:spPr>
        <a:xfrm>
          <a:off x="3152775" y="742950"/>
          <a:ext cx="2543175" cy="295275"/>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0.42575</cdr:x>
      <cdr:y>0.1015</cdr:y>
    </cdr:from>
    <cdr:to>
      <cdr:x>0.66125</cdr:x>
      <cdr:y>0.19425</cdr:y>
    </cdr:to>
    <cdr:sp textlink="'GAP Report'!$B$780">
      <cdr:nvSpPr>
        <cdr:cNvPr id="2" name="TextBox 2"/>
        <cdr:cNvSpPr txBox="1">
          <a:spLocks noChangeArrowheads="1"/>
        </cdr:cNvSpPr>
      </cdr:nvSpPr>
      <cdr:spPr>
        <a:xfrm>
          <a:off x="3448050" y="381000"/>
          <a:ext cx="1914525" cy="352425"/>
        </a:xfrm>
        <a:prstGeom prst="rect">
          <a:avLst/>
        </a:prstGeom>
        <a:noFill/>
        <a:ln w="1" cmpd="sng">
          <a:noFill/>
        </a:ln>
      </cdr:spPr>
      <cdr:txBody>
        <a:bodyPr vertOverflow="clip" wrap="square" anchor="ctr"/>
        <a:p>
          <a:pPr algn="ctr">
            <a:defRPr/>
          </a:pPr>
          <a:fld id="{eb15019b-e107-43b3-bebc-b1143707bd8a}" type="TxLink">
            <a:rPr lang="en-US" cap="none" sz="1000" b="0" i="0" u="none" baseline="0">
              <a:solidFill>
                <a:srgbClr val="FF6600"/>
              </a:solidFill>
              <a:latin typeface="Arial"/>
              <a:ea typeface="Arial"/>
              <a:cs typeface="Arial"/>
            </a:rPr>
            <a:t>TAMU – Commerce </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0.37825</cdr:x>
      <cdr:y>0.209</cdr:y>
    </cdr:from>
    <cdr:to>
      <cdr:x>0.668</cdr:x>
      <cdr:y>0.215</cdr:y>
    </cdr:to>
    <cdr:sp>
      <cdr:nvSpPr>
        <cdr:cNvPr id="1" name="Rectangle 105473"/>
        <cdr:cNvSpPr>
          <a:spLocks/>
        </cdr:cNvSpPr>
      </cdr:nvSpPr>
      <cdr:spPr>
        <a:xfrm>
          <a:off x="1885950" y="0"/>
          <a:ext cx="1447800" cy="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0.37775</cdr:x>
      <cdr:y>0.209</cdr:y>
    </cdr:from>
    <cdr:to>
      <cdr:x>0.63225</cdr:x>
      <cdr:y>0.209</cdr:y>
    </cdr:to>
    <cdr:sp textlink="'GAP Report'!#REF!">
      <cdr:nvSpPr>
        <cdr:cNvPr id="2" name="TextBox 3"/>
        <cdr:cNvSpPr txBox="1">
          <a:spLocks noChangeArrowheads="1"/>
        </cdr:cNvSpPr>
      </cdr:nvSpPr>
      <cdr:spPr>
        <a:xfrm>
          <a:off x="1885950" y="0"/>
          <a:ext cx="1276350" cy="0"/>
        </a:xfrm>
        <a:prstGeom prst="rect">
          <a:avLst/>
        </a:prstGeom>
        <a:noFill/>
        <a:ln w="1" cmpd="sng">
          <a:noFill/>
        </a:ln>
      </cdr:spPr>
      <cdr:txBody>
        <a:bodyPr vertOverflow="clip" wrap="square" anchor="ctr"/>
        <a:p>
          <a:pPr algn="ctr">
            <a:defRPr/>
          </a:pPr>
          <a:fld id="{c10ab8dc-ae74-4ff8-9fea-197d1903fc91}" type="TxLink">
            <a:rPr lang="en-US" cap="none" sz="1000" b="0" i="0" u="none" baseline="0">
              <a:solidFill>
                <a:srgbClr val="FF6600"/>
              </a:solidFill>
              <a:latin typeface="Arial"/>
              <a:ea typeface="Arial"/>
              <a:cs typeface="Arial"/>
            </a:rPr>
            <a:t>UT – Arlington </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0.4935</cdr:x>
      <cdr:y>0.0685</cdr:y>
    </cdr:from>
    <cdr:to>
      <cdr:x>0.70975</cdr:x>
      <cdr:y>0.1235</cdr:y>
    </cdr:to>
    <cdr:sp textlink="'GAP Report'!$B$1065">
      <cdr:nvSpPr>
        <cdr:cNvPr id="1" name="TextBox 1"/>
        <cdr:cNvSpPr txBox="1">
          <a:spLocks noChangeArrowheads="1"/>
        </cdr:cNvSpPr>
      </cdr:nvSpPr>
      <cdr:spPr>
        <a:xfrm>
          <a:off x="4200525" y="304800"/>
          <a:ext cx="1847850" cy="247650"/>
        </a:xfrm>
        <a:prstGeom prst="rect">
          <a:avLst/>
        </a:prstGeom>
        <a:noFill/>
        <a:ln w="1" cmpd="sng">
          <a:noFill/>
        </a:ln>
      </cdr:spPr>
      <cdr:txBody>
        <a:bodyPr vertOverflow="clip" wrap="square" anchor="ctr"/>
        <a:p>
          <a:pPr algn="ctr">
            <a:defRPr/>
          </a:pPr>
          <a:fld id="{f80fcbd8-7357-40af-a1c8-0bd7337425bf}" type="TxLink">
            <a:rPr lang="en-US" cap="none" sz="1000" b="0" i="0" u="none" baseline="0">
              <a:solidFill>
                <a:srgbClr val="FF6600"/>
              </a:solidFill>
              <a:latin typeface="Arial"/>
              <a:ea typeface="Arial"/>
              <a:cs typeface="Arial"/>
            </a:rPr>
            <a:t>UT – Arlington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0.45325</cdr:x>
      <cdr:y>0.087</cdr:y>
    </cdr:from>
    <cdr:to>
      <cdr:x>0.66425</cdr:x>
      <cdr:y>0.14525</cdr:y>
    </cdr:to>
    <cdr:sp textlink="'GAP Report'!$B$556">
      <cdr:nvSpPr>
        <cdr:cNvPr id="1" name="TextBox 2"/>
        <cdr:cNvSpPr txBox="1">
          <a:spLocks noChangeArrowheads="1"/>
        </cdr:cNvSpPr>
      </cdr:nvSpPr>
      <cdr:spPr>
        <a:xfrm>
          <a:off x="3857625" y="352425"/>
          <a:ext cx="1800225" cy="238125"/>
        </a:xfrm>
        <a:prstGeom prst="rect">
          <a:avLst/>
        </a:prstGeom>
        <a:noFill/>
        <a:ln w="1" cmpd="sng">
          <a:noFill/>
        </a:ln>
      </cdr:spPr>
      <cdr:txBody>
        <a:bodyPr vertOverflow="clip" wrap="square" anchor="ctr"/>
        <a:p>
          <a:pPr algn="ctr">
            <a:defRPr/>
          </a:pPr>
          <a:fld id="{7eec8362-1c68-4740-8863-48fc37b670c3}" type="TxLink">
            <a:rPr lang="en-US" cap="none" sz="1000" b="0" i="0" u="none" baseline="0">
              <a:solidFill>
                <a:srgbClr val="FF6600"/>
              </a:solidFill>
              <a:latin typeface="Arial"/>
              <a:ea typeface="Arial"/>
              <a:cs typeface="Arial"/>
            </a:rPr>
            <a:t>State Totals</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cdr:x>
      <cdr:y>0.15575</cdr:y>
    </cdr:from>
    <cdr:to>
      <cdr:x>0.674</cdr:x>
      <cdr:y>0.20125</cdr:y>
    </cdr:to>
    <cdr:sp textlink="'GAP Report'!$B$621">
      <cdr:nvSpPr>
        <cdr:cNvPr id="1" name="TextBox 3"/>
        <cdr:cNvSpPr txBox="1">
          <a:spLocks noChangeArrowheads="1"/>
        </cdr:cNvSpPr>
      </cdr:nvSpPr>
      <cdr:spPr>
        <a:xfrm>
          <a:off x="3505200" y="533400"/>
          <a:ext cx="2219325" cy="152400"/>
        </a:xfrm>
        <a:prstGeom prst="rect">
          <a:avLst/>
        </a:prstGeom>
        <a:noFill/>
        <a:ln w="1" cmpd="sng">
          <a:noFill/>
        </a:ln>
      </cdr:spPr>
      <cdr:txBody>
        <a:bodyPr vertOverflow="clip" wrap="square" anchor="ctr"/>
        <a:p>
          <a:pPr algn="ctr">
            <a:defRPr/>
          </a:pPr>
          <a:fld id="{569294ea-4437-43b0-abad-fc47172112ca}" type="TxLink">
            <a:rPr lang="en-US" cap="none" sz="1000" b="0" i="0" u="none" baseline="0">
              <a:solidFill>
                <a:srgbClr val="FF6600"/>
              </a:solidFill>
              <a:latin typeface="Arial"/>
              <a:ea typeface="Arial"/>
              <a:cs typeface="Arial"/>
            </a:rPr>
            <a:t>Tarrant Northeast</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0.35075</cdr:x>
      <cdr:y>0.0365</cdr:y>
    </cdr:from>
    <cdr:to>
      <cdr:x>0.628</cdr:x>
      <cdr:y>0.06175</cdr:y>
    </cdr:to>
    <cdr:sp textlink="'GAP Report'!#REF!">
      <cdr:nvSpPr>
        <cdr:cNvPr id="1" name="TextBox 4"/>
        <cdr:cNvSpPr txBox="1">
          <a:spLocks noChangeArrowheads="1"/>
        </cdr:cNvSpPr>
      </cdr:nvSpPr>
      <cdr:spPr>
        <a:xfrm>
          <a:off x="1809750" y="0"/>
          <a:ext cx="1428750" cy="0"/>
        </a:xfrm>
        <a:prstGeom prst="rect">
          <a:avLst/>
        </a:prstGeom>
        <a:noFill/>
        <a:ln w="1" cmpd="sng">
          <a:noFill/>
        </a:ln>
      </cdr:spPr>
      <cdr:txBody>
        <a:bodyPr vertOverflow="clip" wrap="square" anchor="ctr"/>
        <a:p>
          <a:pPr algn="ctr">
            <a:defRPr/>
          </a:pPr>
          <a:fld id="{71c77e5c-5088-4f7d-82d9-07f4e18128e4}" type="TxLink">
            <a:rPr lang="en-US" cap="none" sz="1000" b="0" i="0" u="none" baseline="0">
              <a:solidFill>
                <a:srgbClr val="FF6600"/>
              </a:solidFill>
              <a:latin typeface="Arial"/>
              <a:ea typeface="Arial"/>
              <a:cs typeface="Arial"/>
            </a:rPr>
            <a:t>UT – Arlington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cdr:x>
      <cdr:y>0.06725</cdr:y>
    </cdr:from>
    <cdr:to>
      <cdr:x>0.61575</cdr:x>
      <cdr:y>0.15825</cdr:y>
    </cdr:to>
    <cdr:sp textlink="'GAP Report'!$B$700">
      <cdr:nvSpPr>
        <cdr:cNvPr id="1" name="TextBox 2"/>
        <cdr:cNvSpPr txBox="1">
          <a:spLocks noChangeArrowheads="1"/>
        </cdr:cNvSpPr>
      </cdr:nvSpPr>
      <cdr:spPr>
        <a:xfrm>
          <a:off x="4324350" y="266700"/>
          <a:ext cx="1066800" cy="371475"/>
        </a:xfrm>
        <a:prstGeom prst="rect">
          <a:avLst/>
        </a:prstGeom>
        <a:noFill/>
        <a:ln w="1" cmpd="sng">
          <a:noFill/>
        </a:ln>
      </cdr:spPr>
      <cdr:txBody>
        <a:bodyPr vertOverflow="clip" wrap="square" anchor="ctr"/>
        <a:p>
          <a:pPr algn="ctr">
            <a:defRPr/>
          </a:pPr>
          <a:fld id="{30c078f9-9cc1-4d28-95a6-6b887557c068}" type="TxLink">
            <a:rPr lang="en-US" cap="none" sz="800" b="0" i="0" u="none" baseline="0">
              <a:solidFill>
                <a:srgbClr val="FF6600"/>
              </a:solidFill>
            </a:rPr>
            <a:t>NCTC</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cdr:x>
      <cdr:y>0.1225</cdr:y>
    </cdr:from>
    <cdr:to>
      <cdr:x>0.658</cdr:x>
      <cdr:y>0.212</cdr:y>
    </cdr:to>
    <cdr:sp textlink="'GAP Report'!$B$372">
      <cdr:nvSpPr>
        <cdr:cNvPr id="1" name="TextBox 2"/>
        <cdr:cNvSpPr txBox="1">
          <a:spLocks noChangeArrowheads="1"/>
        </cdr:cNvSpPr>
      </cdr:nvSpPr>
      <cdr:spPr>
        <a:xfrm>
          <a:off x="3990975" y="552450"/>
          <a:ext cx="1638300" cy="409575"/>
        </a:xfrm>
        <a:prstGeom prst="rect">
          <a:avLst/>
        </a:prstGeom>
        <a:noFill/>
        <a:ln w="1" cmpd="sng">
          <a:noFill/>
        </a:ln>
      </cdr:spPr>
      <cdr:txBody>
        <a:bodyPr vertOverflow="clip" wrap="square" anchor="ctr"/>
        <a:p>
          <a:pPr algn="ctr">
            <a:defRPr/>
          </a:pPr>
          <a:fld id="{e23e567f-7e1f-404f-961a-5c1fbac5fc88}" type="TxLink">
            <a:rPr lang="en-US" cap="none" sz="1000" b="0" i="0" u="none" baseline="0">
              <a:solidFill>
                <a:srgbClr val="FF6600"/>
              </a:solidFill>
              <a:latin typeface="Arial"/>
              <a:ea typeface="Arial"/>
              <a:cs typeface="Arial"/>
            </a:rPr>
            <a:t>TWU</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GAP%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cb.state.tx.us/reports/PDF/0953.PDF" TargetMode="External" /><Relationship Id="rId2" Type="http://schemas.openxmlformats.org/officeDocument/2006/relationships/hyperlink" Target="http://www.all4ed.org/publications/TeacherAttrition.pdf" TargetMode="External" /><Relationship Id="rId3" Type="http://schemas.openxmlformats.org/officeDocument/2006/relationships/hyperlink" Target="http://epaa.asa.edu/epaa/v1n50/" TargetMode="External" /><Relationship Id="rId4" Type="http://schemas.openxmlformats.org/officeDocument/2006/relationships/hyperlink" Target="http://tcat.org/2006_12_13_Textbook_Coordinators_Association_Austin.pdf" TargetMode="External" /><Relationship Id="rId5" Type="http://schemas.openxmlformats.org/officeDocument/2006/relationships/hyperlink" Target="http://measuringup.highereducation.org/_docs/2006/NationalReport_2006.pdf/" TargetMode="External" /><Relationship Id="rId6" Type="http://schemas.openxmlformats.org/officeDocument/2006/relationships/hyperlink" Target="http://www.tasb.org/services/hr_services/hrx/archives/volume_12.html" TargetMode="External" /><Relationship Id="rId7" Type="http://schemas.openxmlformats.org/officeDocument/2006/relationships/hyperlink" Target="http://www.tea.state.tx.us/p16/p16_exec_summ.pdf" TargetMode="External" /><Relationship Id="rId8" Type="http://schemas.openxmlformats.org/officeDocument/2006/relationships/hyperlink" Target="http://www.tea.state.tx.us/ayp/2005/index.html" TargetMode="External" /><Relationship Id="rId9" Type="http://schemas.openxmlformats.org/officeDocument/2006/relationships/hyperlink" Target="http://www.thecb.state.tx.us/reports/PDF/1176.PDF" TargetMode="External" /><Relationship Id="rId10" Type="http://schemas.openxmlformats.org/officeDocument/2006/relationships/hyperlink" Target="http://www.sbec.state.tx.us/SBECOnline/reprtdatarsrch/tchrdemand/" TargetMode="External" /><Relationship Id="rId11" Type="http://schemas.openxmlformats.org/officeDocument/2006/relationships/hyperlink" Target="http://www.sbec.state.tx.us/SBECOnline/reprtdatarsrch/tchrprod/" TargetMode="External" /><Relationship Id="rId12" Type="http://schemas.openxmlformats.org/officeDocument/2006/relationships/hyperlink" Target="http://www.sbec.state.tx.us/SBECOnline/reprtdatarsrch/mthsci/" TargetMode="External" /><Relationship Id="rId13" Type="http://schemas.openxmlformats.org/officeDocument/2006/relationships/hyperlink" Target="http://www.all4ed.org/publications/TeacherAttrition.pdf" TargetMode="External" /><Relationship Id="rId14" Type="http://schemas.openxmlformats.org/officeDocument/2006/relationships/vmlDrawing" Target="../drawings/vmlDrawing1.vml" /><Relationship Id="rId15" Type="http://schemas.openxmlformats.org/officeDocument/2006/relationships/drawing" Target="../drawings/drawing18.xm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654"/>
  <sheetViews>
    <sheetView showGridLines="0" tabSelected="1" view="pageBreakPreview" zoomScaleSheetLayoutView="100" zoomScalePageLayoutView="0" workbookViewId="0" topLeftCell="A1629">
      <selection activeCell="L1538" sqref="L1538"/>
    </sheetView>
  </sheetViews>
  <sheetFormatPr defaultColWidth="9.140625" defaultRowHeight="12.75"/>
  <cols>
    <col min="1" max="1" width="6.8515625" style="8" customWidth="1"/>
    <col min="2" max="2" width="14.7109375" style="8" customWidth="1"/>
    <col min="3" max="3" width="11.140625" style="8" customWidth="1"/>
    <col min="4" max="4" width="10.7109375" style="8" customWidth="1"/>
    <col min="5" max="5" width="9.421875" style="8" customWidth="1"/>
    <col min="6" max="6" width="10.00390625" style="8" customWidth="1"/>
    <col min="7" max="7" width="11.140625" style="8" customWidth="1"/>
    <col min="8" max="8" width="10.00390625" style="8" customWidth="1"/>
    <col min="9" max="9" width="9.140625" style="8" customWidth="1"/>
    <col min="10" max="10" width="16.57421875" style="8" customWidth="1"/>
    <col min="11" max="11" width="16.140625" style="8" customWidth="1"/>
    <col min="12" max="16384" width="9.140625" style="8" customWidth="1"/>
  </cols>
  <sheetData>
    <row r="2" spans="2:11" ht="48" customHeight="1">
      <c r="B2" s="434" t="s">
        <v>66</v>
      </c>
      <c r="C2" s="434"/>
      <c r="D2" s="434"/>
      <c r="E2" s="434"/>
      <c r="F2" s="434"/>
      <c r="G2" s="434"/>
      <c r="H2" s="434"/>
      <c r="I2" s="434"/>
      <c r="J2" s="434"/>
      <c r="K2" s="434"/>
    </row>
    <row r="4" spans="2:8" ht="18" customHeight="1">
      <c r="B4" s="346" t="s">
        <v>290</v>
      </c>
      <c r="H4" s="336"/>
    </row>
    <row r="5" spans="2:11" ht="21.75" customHeight="1">
      <c r="B5" s="359" t="s">
        <v>394</v>
      </c>
      <c r="C5" s="359"/>
      <c r="D5" s="359"/>
      <c r="E5" s="359"/>
      <c r="F5" s="359"/>
      <c r="G5" s="359"/>
      <c r="H5" s="359"/>
      <c r="I5" s="359"/>
      <c r="J5" s="359"/>
      <c r="K5" s="359"/>
    </row>
    <row r="6" ht="9" customHeight="1">
      <c r="H6" s="336"/>
    </row>
    <row r="7" spans="2:11" ht="15" customHeight="1">
      <c r="B7" s="435" t="s">
        <v>395</v>
      </c>
      <c r="C7" s="435"/>
      <c r="D7" s="435"/>
      <c r="E7" s="435"/>
      <c r="F7" s="435"/>
      <c r="G7" s="435"/>
      <c r="H7" s="435"/>
      <c r="I7" s="435"/>
      <c r="J7" s="435"/>
      <c r="K7" s="435"/>
    </row>
    <row r="8" ht="6.75" customHeight="1">
      <c r="H8" s="336"/>
    </row>
    <row r="9" spans="2:11" ht="15.75">
      <c r="B9" s="435" t="s">
        <v>396</v>
      </c>
      <c r="C9" s="435"/>
      <c r="D9" s="435"/>
      <c r="E9" s="435"/>
      <c r="F9" s="435"/>
      <c r="G9" s="435"/>
      <c r="H9" s="435"/>
      <c r="I9" s="435"/>
      <c r="J9" s="435"/>
      <c r="K9" s="435"/>
    </row>
    <row r="10" ht="8.25" customHeight="1">
      <c r="H10" s="336"/>
    </row>
    <row r="11" spans="2:11" ht="15.75" customHeight="1">
      <c r="B11" s="435" t="s">
        <v>397</v>
      </c>
      <c r="C11" s="435"/>
      <c r="D11" s="435"/>
      <c r="E11" s="435"/>
      <c r="F11" s="435"/>
      <c r="G11" s="435"/>
      <c r="H11" s="435"/>
      <c r="I11" s="435"/>
      <c r="J11" s="435"/>
      <c r="K11" s="435"/>
    </row>
    <row r="12" spans="2:11" ht="9.75" customHeight="1">
      <c r="B12" s="335"/>
      <c r="C12" s="335"/>
      <c r="D12" s="335"/>
      <c r="E12" s="335"/>
      <c r="F12" s="335"/>
      <c r="G12" s="335"/>
      <c r="H12" s="335"/>
      <c r="I12" s="335"/>
      <c r="J12" s="335"/>
      <c r="K12" s="335"/>
    </row>
    <row r="13" spans="2:11" ht="15.75" customHeight="1">
      <c r="B13" s="389" t="s">
        <v>398</v>
      </c>
      <c r="C13" s="389"/>
      <c r="D13" s="389"/>
      <c r="E13" s="389"/>
      <c r="F13" s="389"/>
      <c r="G13" s="389"/>
      <c r="H13" s="389"/>
      <c r="I13" s="389"/>
      <c r="J13" s="389"/>
      <c r="K13" s="389"/>
    </row>
    <row r="14" ht="13.5" customHeight="1">
      <c r="H14" s="336"/>
    </row>
    <row r="15" spans="2:11" ht="15.75">
      <c r="B15" s="359" t="s">
        <v>292</v>
      </c>
      <c r="C15" s="359"/>
      <c r="D15" s="359"/>
      <c r="E15" s="359"/>
      <c r="F15" s="359"/>
      <c r="G15" s="359"/>
      <c r="H15" s="359"/>
      <c r="I15" s="359"/>
      <c r="J15" s="359"/>
      <c r="K15" s="359"/>
    </row>
    <row r="16" spans="2:11" ht="12.75" customHeight="1">
      <c r="B16" s="2"/>
      <c r="C16" s="2"/>
      <c r="D16" s="2"/>
      <c r="E16" s="2"/>
      <c r="F16" s="2"/>
      <c r="G16" s="2"/>
      <c r="H16" s="2"/>
      <c r="I16" s="2"/>
      <c r="J16" s="2"/>
      <c r="K16" s="2"/>
    </row>
    <row r="17" spans="2:11" ht="12.75" customHeight="1">
      <c r="B17" s="435" t="s">
        <v>399</v>
      </c>
      <c r="C17" s="435"/>
      <c r="D17" s="435"/>
      <c r="E17" s="435"/>
      <c r="F17" s="435"/>
      <c r="G17" s="435"/>
      <c r="H17" s="435"/>
      <c r="I17" s="435"/>
      <c r="J17" s="435"/>
      <c r="K17" s="435"/>
    </row>
    <row r="18" spans="2:11" ht="12.75" customHeight="1">
      <c r="B18" s="335"/>
      <c r="C18" s="335"/>
      <c r="D18" s="335"/>
      <c r="E18" s="335"/>
      <c r="F18" s="335"/>
      <c r="G18" s="335"/>
      <c r="H18" s="335"/>
      <c r="I18" s="335"/>
      <c r="J18" s="335"/>
      <c r="K18" s="335"/>
    </row>
    <row r="19" spans="2:11" ht="14.25" customHeight="1">
      <c r="B19" s="389" t="s">
        <v>400</v>
      </c>
      <c r="C19" s="389"/>
      <c r="D19" s="389"/>
      <c r="E19" s="389"/>
      <c r="F19" s="389"/>
      <c r="G19" s="389"/>
      <c r="H19" s="389"/>
      <c r="I19" s="389"/>
      <c r="J19" s="389"/>
      <c r="K19" s="389"/>
    </row>
    <row r="20" ht="12.75" customHeight="1"/>
    <row r="21" spans="2:8" ht="18" customHeight="1">
      <c r="B21" s="346" t="s">
        <v>291</v>
      </c>
      <c r="H21" s="336"/>
    </row>
    <row r="22" ht="12" customHeight="1">
      <c r="H22" s="336"/>
    </row>
    <row r="23" spans="2:11" ht="15" customHeight="1">
      <c r="B23" s="399" t="s">
        <v>292</v>
      </c>
      <c r="C23" s="399"/>
      <c r="D23" s="399"/>
      <c r="E23" s="399"/>
      <c r="F23" s="399"/>
      <c r="G23" s="399"/>
      <c r="H23" s="399"/>
      <c r="I23" s="399"/>
      <c r="J23" s="399"/>
      <c r="K23" s="399"/>
    </row>
    <row r="24" ht="15.75">
      <c r="H24" s="336"/>
    </row>
    <row r="25" spans="2:11" ht="15.75">
      <c r="B25" s="389" t="s">
        <v>401</v>
      </c>
      <c r="C25" s="389"/>
      <c r="D25" s="389"/>
      <c r="E25" s="389"/>
      <c r="F25" s="389"/>
      <c r="G25" s="389"/>
      <c r="H25" s="389"/>
      <c r="I25" s="389"/>
      <c r="J25" s="389"/>
      <c r="K25" s="389"/>
    </row>
    <row r="26" ht="10.5" customHeight="1">
      <c r="H26" s="336"/>
    </row>
    <row r="27" spans="2:11" ht="15.75">
      <c r="B27" s="389" t="s">
        <v>293</v>
      </c>
      <c r="C27" s="389"/>
      <c r="D27" s="389"/>
      <c r="E27" s="389"/>
      <c r="F27" s="389"/>
      <c r="G27" s="389"/>
      <c r="H27" s="389"/>
      <c r="I27" s="389"/>
      <c r="J27" s="389"/>
      <c r="K27" s="389"/>
    </row>
    <row r="28" spans="2:8" ht="10.5" customHeight="1">
      <c r="B28" s="13"/>
      <c r="C28" s="13"/>
      <c r="D28" s="13"/>
      <c r="H28" s="336"/>
    </row>
    <row r="29" spans="2:11" ht="15.75">
      <c r="B29" s="389" t="s">
        <v>402</v>
      </c>
      <c r="C29" s="389"/>
      <c r="D29" s="389"/>
      <c r="E29" s="389"/>
      <c r="F29" s="389"/>
      <c r="G29" s="389"/>
      <c r="H29" s="389"/>
      <c r="I29" s="389"/>
      <c r="J29" s="389"/>
      <c r="K29" s="389"/>
    </row>
    <row r="30" spans="2:11" ht="10.5" customHeight="1">
      <c r="B30" s="334"/>
      <c r="C30" s="334"/>
      <c r="D30" s="334"/>
      <c r="E30" s="334"/>
      <c r="F30" s="334"/>
      <c r="G30" s="334"/>
      <c r="H30" s="334"/>
      <c r="I30" s="334"/>
      <c r="J30" s="334"/>
      <c r="K30" s="334"/>
    </row>
    <row r="31" spans="2:11" ht="19.5" customHeight="1">
      <c r="B31" s="389" t="s">
        <v>403</v>
      </c>
      <c r="C31" s="389"/>
      <c r="D31" s="389"/>
      <c r="E31" s="389"/>
      <c r="F31" s="389"/>
      <c r="G31" s="389"/>
      <c r="H31" s="389"/>
      <c r="I31" s="389"/>
      <c r="J31" s="389"/>
      <c r="K31" s="389"/>
    </row>
    <row r="32" spans="2:11" ht="9" customHeight="1">
      <c r="B32" s="334"/>
      <c r="C32" s="334"/>
      <c r="D32" s="334"/>
      <c r="E32" s="334"/>
      <c r="F32" s="334"/>
      <c r="G32" s="334"/>
      <c r="H32" s="334"/>
      <c r="I32" s="334"/>
      <c r="J32" s="334"/>
      <c r="K32" s="334"/>
    </row>
    <row r="33" spans="2:11" ht="19.5" customHeight="1">
      <c r="B33" s="389" t="s">
        <v>404</v>
      </c>
      <c r="C33" s="389"/>
      <c r="D33" s="389"/>
      <c r="E33" s="389"/>
      <c r="F33" s="389"/>
      <c r="G33" s="389"/>
      <c r="H33" s="389"/>
      <c r="I33" s="389"/>
      <c r="J33" s="389"/>
      <c r="K33" s="389"/>
    </row>
    <row r="34" spans="2:11" ht="11.25" customHeight="1">
      <c r="B34" s="334"/>
      <c r="C34" s="334"/>
      <c r="D34" s="334"/>
      <c r="E34" s="334"/>
      <c r="F34" s="334"/>
      <c r="G34" s="334"/>
      <c r="H34" s="334"/>
      <c r="I34" s="334"/>
      <c r="J34" s="334"/>
      <c r="K34" s="334"/>
    </row>
    <row r="35" spans="2:11" ht="15.75">
      <c r="B35" s="389" t="s">
        <v>294</v>
      </c>
      <c r="C35" s="389"/>
      <c r="D35" s="389"/>
      <c r="E35" s="389"/>
      <c r="F35" s="389"/>
      <c r="G35" s="389"/>
      <c r="H35" s="389"/>
      <c r="I35" s="389"/>
      <c r="J35" s="389"/>
      <c r="K35" s="389"/>
    </row>
    <row r="36" spans="2:8" ht="2.25" customHeight="1">
      <c r="B36" s="13"/>
      <c r="H36" s="336"/>
    </row>
    <row r="37" spans="2:11" ht="24" customHeight="1">
      <c r="B37" s="389" t="s">
        <v>405</v>
      </c>
      <c r="C37" s="389"/>
      <c r="D37" s="389"/>
      <c r="E37" s="389"/>
      <c r="F37" s="389"/>
      <c r="G37" s="389"/>
      <c r="H37" s="389"/>
      <c r="I37" s="389"/>
      <c r="J37" s="389"/>
      <c r="K37" s="389"/>
    </row>
    <row r="38" spans="2:11" ht="24.75" customHeight="1">
      <c r="B38" s="436" t="s">
        <v>406</v>
      </c>
      <c r="C38" s="436"/>
      <c r="D38" s="436"/>
      <c r="E38" s="436"/>
      <c r="F38" s="436"/>
      <c r="G38" s="436"/>
      <c r="H38" s="436"/>
      <c r="I38" s="436"/>
      <c r="J38" s="436"/>
      <c r="K38" s="436"/>
    </row>
    <row r="39" spans="2:11" ht="3" customHeight="1" hidden="1">
      <c r="B39" s="334"/>
      <c r="C39" s="334"/>
      <c r="D39" s="334"/>
      <c r="E39" s="334"/>
      <c r="F39" s="334"/>
      <c r="G39" s="334"/>
      <c r="H39" s="334"/>
      <c r="I39" s="334"/>
      <c r="J39" s="334"/>
      <c r="K39" s="334"/>
    </row>
    <row r="40" spans="2:11" ht="14.25" customHeight="1">
      <c r="B40" s="436" t="s">
        <v>407</v>
      </c>
      <c r="C40" s="436"/>
      <c r="D40" s="436"/>
      <c r="E40" s="436"/>
      <c r="F40" s="436"/>
      <c r="G40" s="436"/>
      <c r="H40" s="436"/>
      <c r="I40" s="436"/>
      <c r="J40" s="436"/>
      <c r="K40" s="436"/>
    </row>
    <row r="41" spans="2:11" ht="6.75" customHeight="1">
      <c r="B41" s="340"/>
      <c r="C41" s="340"/>
      <c r="D41" s="340"/>
      <c r="E41" s="340"/>
      <c r="F41" s="340"/>
      <c r="G41" s="340"/>
      <c r="H41" s="340"/>
      <c r="I41" s="340"/>
      <c r="J41" s="340"/>
      <c r="K41" s="340"/>
    </row>
    <row r="42" spans="2:11" ht="13.5" customHeight="1">
      <c r="B42" s="436" t="s">
        <v>408</v>
      </c>
      <c r="C42" s="436"/>
      <c r="D42" s="436"/>
      <c r="E42" s="436"/>
      <c r="F42" s="436"/>
      <c r="G42" s="436"/>
      <c r="H42" s="436"/>
      <c r="I42" s="436"/>
      <c r="J42" s="436"/>
      <c r="K42" s="436"/>
    </row>
    <row r="43" spans="2:11" ht="8.25" customHeight="1">
      <c r="B43" s="340"/>
      <c r="C43" s="340"/>
      <c r="D43" s="340"/>
      <c r="E43" s="340"/>
      <c r="F43" s="340"/>
      <c r="G43" s="340"/>
      <c r="H43" s="340"/>
      <c r="I43" s="340"/>
      <c r="J43" s="340"/>
      <c r="K43" s="340"/>
    </row>
    <row r="44" spans="2:11" ht="15.75" customHeight="1">
      <c r="B44" s="436" t="s">
        <v>409</v>
      </c>
      <c r="C44" s="436"/>
      <c r="D44" s="436"/>
      <c r="E44" s="436"/>
      <c r="F44" s="436"/>
      <c r="G44" s="436"/>
      <c r="H44" s="436"/>
      <c r="I44" s="436"/>
      <c r="J44" s="436"/>
      <c r="K44" s="436"/>
    </row>
    <row r="45" spans="2:11" ht="7.5" customHeight="1">
      <c r="B45" s="340"/>
      <c r="C45" s="340"/>
      <c r="D45" s="340"/>
      <c r="E45" s="340"/>
      <c r="F45" s="340"/>
      <c r="G45" s="340"/>
      <c r="H45" s="340"/>
      <c r="I45" s="340"/>
      <c r="J45" s="340"/>
      <c r="K45" s="340"/>
    </row>
    <row r="46" spans="2:11" ht="16.5" customHeight="1">
      <c r="B46" s="436" t="s">
        <v>410</v>
      </c>
      <c r="C46" s="436"/>
      <c r="D46" s="436"/>
      <c r="E46" s="436"/>
      <c r="F46" s="436"/>
      <c r="G46" s="436"/>
      <c r="H46" s="436"/>
      <c r="I46" s="436"/>
      <c r="J46" s="436"/>
      <c r="K46" s="436"/>
    </row>
    <row r="47" spans="2:11" ht="7.5" customHeight="1">
      <c r="B47" s="340"/>
      <c r="C47" s="340"/>
      <c r="D47" s="340"/>
      <c r="E47" s="340"/>
      <c r="F47" s="340"/>
      <c r="G47" s="340"/>
      <c r="H47" s="340"/>
      <c r="I47" s="340"/>
      <c r="J47" s="340"/>
      <c r="K47" s="340"/>
    </row>
    <row r="48" spans="2:11" ht="16.5" customHeight="1">
      <c r="B48" s="389" t="s">
        <v>295</v>
      </c>
      <c r="C48" s="389"/>
      <c r="D48" s="389"/>
      <c r="E48" s="389"/>
      <c r="F48" s="389"/>
      <c r="G48" s="389"/>
      <c r="H48" s="389"/>
      <c r="I48" s="389"/>
      <c r="J48" s="389"/>
      <c r="K48" s="389"/>
    </row>
    <row r="49" spans="2:11" ht="16.5" customHeight="1">
      <c r="B49" s="334"/>
      <c r="C49" s="334"/>
      <c r="D49" s="334"/>
      <c r="E49" s="334"/>
      <c r="F49" s="334"/>
      <c r="G49" s="334"/>
      <c r="H49" s="334"/>
      <c r="I49" s="334"/>
      <c r="J49" s="334"/>
      <c r="K49" s="334"/>
    </row>
    <row r="50" spans="2:9" ht="12.75" customHeight="1">
      <c r="B50" s="61"/>
      <c r="C50" s="18"/>
      <c r="D50" s="18"/>
      <c r="E50" s="18"/>
      <c r="F50" s="18"/>
      <c r="G50" s="18"/>
      <c r="H50" s="18"/>
      <c r="I50" s="18"/>
    </row>
    <row r="51" spans="2:9" ht="22.5" customHeight="1">
      <c r="B51" s="347" t="s">
        <v>296</v>
      </c>
      <c r="C51" s="18"/>
      <c r="D51" s="18"/>
      <c r="E51" s="18"/>
      <c r="F51" s="18"/>
      <c r="G51" s="18"/>
      <c r="H51" s="18"/>
      <c r="I51" s="18"/>
    </row>
    <row r="52" spans="2:11" ht="30" customHeight="1">
      <c r="B52" s="428" t="s">
        <v>280</v>
      </c>
      <c r="C52" s="428"/>
      <c r="D52" s="428"/>
      <c r="E52" s="428"/>
      <c r="F52" s="428"/>
      <c r="G52" s="428"/>
      <c r="H52" s="428"/>
      <c r="I52" s="428"/>
      <c r="J52" s="428"/>
      <c r="K52" s="349"/>
    </row>
    <row r="53" spans="2:11" ht="8.25" customHeight="1">
      <c r="B53" s="338"/>
      <c r="C53" s="338"/>
      <c r="D53" s="338"/>
      <c r="E53" s="338"/>
      <c r="F53" s="338"/>
      <c r="G53" s="338"/>
      <c r="H53" s="345"/>
      <c r="I53" s="338"/>
      <c r="J53" s="338"/>
      <c r="K53" s="338"/>
    </row>
    <row r="54" spans="2:11" ht="12" customHeight="1">
      <c r="B54" s="430" t="s">
        <v>3</v>
      </c>
      <c r="C54" s="430"/>
      <c r="D54" s="430"/>
      <c r="E54" s="430"/>
      <c r="F54" s="430"/>
      <c r="G54" s="430"/>
      <c r="H54" s="430"/>
      <c r="I54" s="430"/>
      <c r="J54" s="430"/>
      <c r="K54" s="430"/>
    </row>
    <row r="55" spans="2:11" ht="12.75" customHeight="1">
      <c r="B55" s="335"/>
      <c r="C55" s="334"/>
      <c r="D55" s="334"/>
      <c r="E55" s="334"/>
      <c r="F55" s="334"/>
      <c r="G55" s="334"/>
      <c r="H55" s="334"/>
      <c r="I55" s="334"/>
      <c r="J55" s="335"/>
      <c r="K55" s="335"/>
    </row>
    <row r="56" spans="2:11" ht="12.75" customHeight="1">
      <c r="B56" s="430" t="s">
        <v>4</v>
      </c>
      <c r="C56" s="430"/>
      <c r="D56" s="430"/>
      <c r="E56" s="430"/>
      <c r="F56" s="430"/>
      <c r="G56" s="430"/>
      <c r="H56" s="430"/>
      <c r="I56" s="430"/>
      <c r="J56" s="430"/>
      <c r="K56" s="430"/>
    </row>
    <row r="57" spans="2:11" ht="12.75" customHeight="1">
      <c r="B57" s="335"/>
      <c r="C57" s="334"/>
      <c r="D57" s="334"/>
      <c r="E57" s="334"/>
      <c r="F57" s="334"/>
      <c r="G57" s="334"/>
      <c r="H57" s="334"/>
      <c r="I57" s="334"/>
      <c r="J57" s="335"/>
      <c r="K57" s="335"/>
    </row>
    <row r="58" spans="2:11" ht="12.75" customHeight="1">
      <c r="B58" s="430" t="s">
        <v>297</v>
      </c>
      <c r="C58" s="430"/>
      <c r="D58" s="430"/>
      <c r="E58" s="430"/>
      <c r="F58" s="430"/>
      <c r="G58" s="430"/>
      <c r="H58" s="430"/>
      <c r="I58" s="430"/>
      <c r="J58" s="430"/>
      <c r="K58" s="430"/>
    </row>
    <row r="59" spans="2:11" ht="12.75" customHeight="1">
      <c r="B59" s="335"/>
      <c r="C59" s="334"/>
      <c r="D59" s="334"/>
      <c r="E59" s="334"/>
      <c r="F59" s="334"/>
      <c r="G59" s="334"/>
      <c r="H59" s="334"/>
      <c r="I59" s="334"/>
      <c r="J59" s="335"/>
      <c r="K59" s="335"/>
    </row>
    <row r="60" spans="2:11" ht="12.75" customHeight="1">
      <c r="B60" s="430" t="s">
        <v>329</v>
      </c>
      <c r="C60" s="430"/>
      <c r="D60" s="430"/>
      <c r="E60" s="430"/>
      <c r="F60" s="430"/>
      <c r="G60" s="430"/>
      <c r="H60" s="430"/>
      <c r="I60" s="430"/>
      <c r="J60" s="430"/>
      <c r="K60" s="430"/>
    </row>
    <row r="61" spans="2:9" ht="12.75" customHeight="1">
      <c r="B61" s="11"/>
      <c r="C61" s="18"/>
      <c r="D61" s="18"/>
      <c r="E61" s="18"/>
      <c r="F61" s="18"/>
      <c r="G61" s="18"/>
      <c r="H61" s="18"/>
      <c r="I61" s="18"/>
    </row>
    <row r="62" spans="2:11" ht="16.5" customHeight="1">
      <c r="B62" s="429" t="s">
        <v>281</v>
      </c>
      <c r="C62" s="429"/>
      <c r="D62" s="429"/>
      <c r="E62" s="429"/>
      <c r="F62" s="429"/>
      <c r="G62" s="429"/>
      <c r="H62" s="429"/>
      <c r="I62" s="429"/>
      <c r="J62" s="429"/>
      <c r="K62" s="429"/>
    </row>
    <row r="63" spans="2:11" ht="14.25" customHeight="1">
      <c r="B63" s="338"/>
      <c r="C63" s="338"/>
      <c r="D63" s="338"/>
      <c r="E63" s="338"/>
      <c r="F63" s="338"/>
      <c r="G63" s="338"/>
      <c r="H63" s="338"/>
      <c r="I63" s="338"/>
      <c r="J63" s="338"/>
      <c r="K63" s="338"/>
    </row>
    <row r="64" spans="2:11" ht="15.75" customHeight="1">
      <c r="B64" s="430" t="s">
        <v>304</v>
      </c>
      <c r="C64" s="430"/>
      <c r="D64" s="430"/>
      <c r="E64" s="430"/>
      <c r="F64" s="430"/>
      <c r="G64" s="430"/>
      <c r="H64" s="430"/>
      <c r="I64" s="430"/>
      <c r="J64" s="430"/>
      <c r="K64" s="430"/>
    </row>
    <row r="65" spans="2:11" ht="12.75" customHeight="1">
      <c r="B65" s="400"/>
      <c r="C65" s="400"/>
      <c r="D65" s="400"/>
      <c r="E65" s="400"/>
      <c r="F65" s="400"/>
      <c r="G65" s="400"/>
      <c r="H65" s="400"/>
      <c r="I65" s="400"/>
      <c r="J65" s="400"/>
      <c r="K65" s="400"/>
    </row>
    <row r="66" spans="2:11" ht="12.75" customHeight="1">
      <c r="B66" s="430" t="s">
        <v>553</v>
      </c>
      <c r="C66" s="430"/>
      <c r="D66" s="430"/>
      <c r="E66" s="430"/>
      <c r="F66" s="430"/>
      <c r="G66" s="430"/>
      <c r="H66" s="430"/>
      <c r="I66" s="430"/>
      <c r="J66" s="430"/>
      <c r="K66" s="430"/>
    </row>
    <row r="67" spans="2:11" ht="12.75" customHeight="1">
      <c r="B67" s="400"/>
      <c r="C67" s="400"/>
      <c r="D67" s="400"/>
      <c r="E67" s="400"/>
      <c r="F67" s="400"/>
      <c r="G67" s="400"/>
      <c r="H67" s="400"/>
      <c r="I67" s="400"/>
      <c r="J67" s="400"/>
      <c r="K67" s="400"/>
    </row>
    <row r="68" spans="2:11" ht="16.5" customHeight="1">
      <c r="B68" s="430" t="s">
        <v>23</v>
      </c>
      <c r="C68" s="430"/>
      <c r="D68" s="430"/>
      <c r="E68" s="430"/>
      <c r="F68" s="430"/>
      <c r="G68" s="430"/>
      <c r="H68" s="430"/>
      <c r="I68" s="430"/>
      <c r="J68" s="430"/>
      <c r="K68" s="430"/>
    </row>
    <row r="69" spans="2:11" ht="12.75" customHeight="1">
      <c r="B69" s="400"/>
      <c r="C69" s="400"/>
      <c r="D69" s="400"/>
      <c r="E69" s="400"/>
      <c r="F69" s="400"/>
      <c r="G69" s="400"/>
      <c r="H69" s="400"/>
      <c r="I69" s="400"/>
      <c r="J69" s="400"/>
      <c r="K69" s="400"/>
    </row>
    <row r="70" spans="2:11" ht="12.75" customHeight="1">
      <c r="B70" s="430" t="s">
        <v>13</v>
      </c>
      <c r="C70" s="430"/>
      <c r="D70" s="430"/>
      <c r="E70" s="430"/>
      <c r="F70" s="430"/>
      <c r="G70" s="430"/>
      <c r="H70" s="430"/>
      <c r="I70" s="430"/>
      <c r="J70" s="430"/>
      <c r="K70" s="430"/>
    </row>
    <row r="71" spans="2:11" ht="15.75">
      <c r="B71" s="400"/>
      <c r="C71" s="400"/>
      <c r="D71" s="400"/>
      <c r="E71" s="400"/>
      <c r="F71" s="400"/>
      <c r="G71" s="400"/>
      <c r="H71" s="400"/>
      <c r="I71" s="400"/>
      <c r="J71" s="400"/>
      <c r="K71" s="400"/>
    </row>
    <row r="72" spans="2:11" ht="15.75">
      <c r="B72" s="430" t="s">
        <v>645</v>
      </c>
      <c r="C72" s="430"/>
      <c r="D72" s="430"/>
      <c r="E72" s="430"/>
      <c r="F72" s="430"/>
      <c r="G72" s="430"/>
      <c r="H72" s="430"/>
      <c r="I72" s="430"/>
      <c r="J72" s="430"/>
      <c r="K72" s="430"/>
    </row>
    <row r="73" spans="2:11" ht="14.25" customHeight="1">
      <c r="B73" s="334"/>
      <c r="C73" s="334"/>
      <c r="D73" s="334"/>
      <c r="E73" s="334"/>
      <c r="F73" s="334"/>
      <c r="G73" s="334"/>
      <c r="H73" s="334"/>
      <c r="I73" s="334"/>
      <c r="J73" s="334"/>
      <c r="K73" s="334"/>
    </row>
    <row r="74" spans="2:11" ht="21.75" customHeight="1">
      <c r="B74" s="428" t="s">
        <v>597</v>
      </c>
      <c r="C74" s="428"/>
      <c r="D74" s="428"/>
      <c r="E74" s="428"/>
      <c r="F74" s="428"/>
      <c r="G74" s="428"/>
      <c r="H74" s="428"/>
      <c r="I74" s="428"/>
      <c r="J74" s="428"/>
      <c r="K74" s="428"/>
    </row>
    <row r="75" spans="2:11" ht="6" customHeight="1">
      <c r="B75" s="59"/>
      <c r="C75" s="59"/>
      <c r="D75" s="59"/>
      <c r="E75" s="59"/>
      <c r="F75" s="59"/>
      <c r="G75" s="59"/>
      <c r="H75" s="59"/>
      <c r="I75" s="59"/>
      <c r="J75" s="59"/>
      <c r="K75" s="59"/>
    </row>
    <row r="76" spans="2:11" ht="17.25" customHeight="1">
      <c r="B76" s="428" t="s">
        <v>643</v>
      </c>
      <c r="C76" s="428"/>
      <c r="D76" s="428"/>
      <c r="E76" s="428"/>
      <c r="F76" s="428"/>
      <c r="G76" s="428"/>
      <c r="H76" s="428"/>
      <c r="I76" s="428"/>
      <c r="J76" s="428"/>
      <c r="K76" s="428"/>
    </row>
    <row r="77" spans="2:11" ht="7.5" customHeight="1">
      <c r="B77" s="59"/>
      <c r="C77" s="59"/>
      <c r="D77" s="59"/>
      <c r="E77" s="59"/>
      <c r="F77" s="59"/>
      <c r="G77" s="59"/>
      <c r="H77" s="59"/>
      <c r="I77" s="59"/>
      <c r="J77" s="59"/>
      <c r="K77" s="59"/>
    </row>
    <row r="78" spans="2:11" ht="15.75">
      <c r="B78" s="428" t="s">
        <v>80</v>
      </c>
      <c r="C78" s="428"/>
      <c r="D78" s="428"/>
      <c r="E78" s="428"/>
      <c r="F78" s="428"/>
      <c r="G78" s="428"/>
      <c r="H78" s="428"/>
      <c r="I78" s="428"/>
      <c r="J78" s="428"/>
      <c r="K78" s="428"/>
    </row>
    <row r="79" spans="2:11" ht="9.75" customHeight="1">
      <c r="B79" s="59"/>
      <c r="C79" s="59"/>
      <c r="D79" s="59"/>
      <c r="E79" s="59"/>
      <c r="F79" s="59"/>
      <c r="G79" s="59"/>
      <c r="H79" s="59"/>
      <c r="I79" s="59"/>
      <c r="J79" s="59"/>
      <c r="K79" s="59"/>
    </row>
    <row r="80" spans="2:11" ht="15.75" customHeight="1">
      <c r="B80" s="428" t="s">
        <v>393</v>
      </c>
      <c r="C80" s="428"/>
      <c r="D80" s="428"/>
      <c r="E80" s="428"/>
      <c r="F80" s="428"/>
      <c r="G80" s="428"/>
      <c r="H80" s="428"/>
      <c r="I80" s="428"/>
      <c r="J80" s="428"/>
      <c r="K80" s="428"/>
    </row>
    <row r="81" spans="2:11" ht="10.5" customHeight="1">
      <c r="B81" s="59"/>
      <c r="C81" s="59"/>
      <c r="D81" s="59"/>
      <c r="E81" s="59"/>
      <c r="F81" s="59"/>
      <c r="G81" s="59"/>
      <c r="H81" s="59"/>
      <c r="I81" s="59"/>
      <c r="J81" s="59"/>
      <c r="K81" s="59"/>
    </row>
    <row r="82" spans="2:11" ht="12.75" customHeight="1">
      <c r="B82" s="348" t="s">
        <v>519</v>
      </c>
      <c r="C82" s="348"/>
      <c r="D82" s="348"/>
      <c r="E82" s="348"/>
      <c r="F82" s="348"/>
      <c r="G82" s="348"/>
      <c r="H82" s="348"/>
      <c r="I82" s="348"/>
      <c r="J82" s="348"/>
      <c r="K82" s="348"/>
    </row>
    <row r="83" spans="2:11" ht="12.75" customHeight="1">
      <c r="B83" s="59"/>
      <c r="C83" s="59"/>
      <c r="D83" s="59"/>
      <c r="E83" s="59"/>
      <c r="F83" s="59"/>
      <c r="G83" s="59"/>
      <c r="H83" s="59"/>
      <c r="I83" s="59"/>
      <c r="J83" s="59"/>
      <c r="K83" s="59"/>
    </row>
    <row r="84" spans="2:11" ht="12.75" customHeight="1">
      <c r="B84" s="59"/>
      <c r="C84" s="59"/>
      <c r="D84" s="59"/>
      <c r="E84" s="59"/>
      <c r="F84" s="59"/>
      <c r="G84" s="59"/>
      <c r="H84" s="59"/>
      <c r="I84" s="59"/>
      <c r="J84" s="59"/>
      <c r="K84" s="59"/>
    </row>
    <row r="85" spans="1:8" s="10" customFormat="1" ht="20.25">
      <c r="A85" s="437" t="s">
        <v>97</v>
      </c>
      <c r="B85" s="438"/>
      <c r="C85" s="438"/>
      <c r="D85" s="438"/>
      <c r="E85" s="438"/>
      <c r="F85" s="438"/>
      <c r="G85" s="438"/>
      <c r="H85" s="438"/>
    </row>
    <row r="86" spans="2:7" ht="22.5" customHeight="1">
      <c r="B86" s="347" t="s">
        <v>290</v>
      </c>
      <c r="C86" s="10"/>
      <c r="D86" s="10"/>
      <c r="E86" s="10"/>
      <c r="F86" s="10"/>
      <c r="G86" s="10"/>
    </row>
    <row r="87" spans="2:7" ht="15.75">
      <c r="B87" s="10"/>
      <c r="C87" s="10"/>
      <c r="D87" s="10"/>
      <c r="E87" s="10"/>
      <c r="F87" s="10"/>
      <c r="G87" s="10"/>
    </row>
    <row r="88" spans="2:12" ht="15.75">
      <c r="B88" s="420" t="s">
        <v>603</v>
      </c>
      <c r="C88" s="420"/>
      <c r="D88" s="420"/>
      <c r="E88" s="420"/>
      <c r="F88" s="420"/>
      <c r="G88" s="420"/>
      <c r="H88" s="420"/>
      <c r="I88" s="420"/>
      <c r="J88" s="420"/>
      <c r="K88" s="420"/>
      <c r="L88" s="420"/>
    </row>
    <row r="89" ht="12.75" customHeight="1"/>
    <row r="90" spans="2:12" ht="12" customHeight="1">
      <c r="B90" s="420" t="s">
        <v>411</v>
      </c>
      <c r="C90" s="420"/>
      <c r="D90" s="420"/>
      <c r="E90" s="420"/>
      <c r="F90" s="420"/>
      <c r="G90" s="420"/>
      <c r="H90" s="420"/>
      <c r="I90" s="420"/>
      <c r="J90" s="420"/>
      <c r="K90" s="420"/>
      <c r="L90" s="420"/>
    </row>
    <row r="91" spans="2:7" ht="12.75" customHeight="1">
      <c r="B91" s="9"/>
      <c r="C91" s="9"/>
      <c r="D91" s="9"/>
      <c r="E91" s="9"/>
      <c r="F91" s="9"/>
      <c r="G91" s="9"/>
    </row>
    <row r="92" spans="2:12" ht="15.75" customHeight="1">
      <c r="B92" s="400" t="s">
        <v>492</v>
      </c>
      <c r="C92" s="400"/>
      <c r="D92" s="400"/>
      <c r="E92" s="400"/>
      <c r="F92" s="400"/>
      <c r="G92" s="400"/>
      <c r="H92" s="400"/>
      <c r="I92" s="400"/>
      <c r="J92" s="400"/>
      <c r="K92" s="400"/>
      <c r="L92" s="400"/>
    </row>
    <row r="93" spans="2:7" ht="12.75" customHeight="1">
      <c r="B93" s="9"/>
      <c r="C93" s="9"/>
      <c r="D93" s="9"/>
      <c r="E93" s="9"/>
      <c r="F93" s="9"/>
      <c r="G93" s="9"/>
    </row>
    <row r="94" spans="2:12" ht="15.75" customHeight="1">
      <c r="B94" s="400" t="s">
        <v>493</v>
      </c>
      <c r="C94" s="400"/>
      <c r="D94" s="400"/>
      <c r="E94" s="400"/>
      <c r="F94" s="400"/>
      <c r="G94" s="400"/>
      <c r="H94" s="400"/>
      <c r="I94" s="400"/>
      <c r="J94" s="400"/>
      <c r="K94" s="400"/>
      <c r="L94" s="400"/>
    </row>
    <row r="95" spans="2:7" ht="12.75" customHeight="1">
      <c r="B95" s="9"/>
      <c r="C95" s="9"/>
      <c r="D95" s="9"/>
      <c r="E95" s="9"/>
      <c r="F95" s="9"/>
      <c r="G95" s="9"/>
    </row>
    <row r="96" spans="2:12" ht="15.75" customHeight="1">
      <c r="B96" s="400" t="s">
        <v>412</v>
      </c>
      <c r="C96" s="400"/>
      <c r="D96" s="400"/>
      <c r="E96" s="400"/>
      <c r="F96" s="400"/>
      <c r="G96" s="400"/>
      <c r="H96" s="400"/>
      <c r="I96" s="400"/>
      <c r="J96" s="400"/>
      <c r="K96" s="400"/>
      <c r="L96" s="400"/>
    </row>
    <row r="97" ht="12.75" customHeight="1"/>
    <row r="98" spans="2:12" ht="15.75">
      <c r="B98" s="400" t="s">
        <v>330</v>
      </c>
      <c r="C98" s="400"/>
      <c r="D98" s="400"/>
      <c r="E98" s="400"/>
      <c r="F98" s="400"/>
      <c r="G98" s="400"/>
      <c r="H98" s="400"/>
      <c r="I98" s="400"/>
      <c r="J98" s="400"/>
      <c r="K98" s="400"/>
      <c r="L98" s="400"/>
    </row>
    <row r="99" ht="12.75" customHeight="1"/>
    <row r="100" spans="2:12" ht="15.75">
      <c r="B100" s="400" t="s">
        <v>331</v>
      </c>
      <c r="C100" s="400"/>
      <c r="D100" s="400"/>
      <c r="E100" s="400"/>
      <c r="F100" s="400"/>
      <c r="G100" s="400"/>
      <c r="H100" s="400"/>
      <c r="I100" s="400"/>
      <c r="J100" s="400"/>
      <c r="K100" s="400"/>
      <c r="L100" s="400"/>
    </row>
    <row r="101" ht="12.75" customHeight="1"/>
    <row r="102" spans="2:12" ht="15.75">
      <c r="B102" s="400" t="s">
        <v>332</v>
      </c>
      <c r="C102" s="400"/>
      <c r="D102" s="400"/>
      <c r="E102" s="400"/>
      <c r="F102" s="400"/>
      <c r="G102" s="400"/>
      <c r="H102" s="400"/>
      <c r="I102" s="400"/>
      <c r="J102" s="400"/>
      <c r="K102" s="400"/>
      <c r="L102" s="400"/>
    </row>
    <row r="103" ht="12.75" customHeight="1"/>
    <row r="104" spans="2:12" ht="15.75">
      <c r="B104" s="400" t="s">
        <v>333</v>
      </c>
      <c r="C104" s="400"/>
      <c r="D104" s="400"/>
      <c r="E104" s="400"/>
      <c r="F104" s="400"/>
      <c r="G104" s="400"/>
      <c r="H104" s="400"/>
      <c r="I104" s="400"/>
      <c r="J104" s="400"/>
      <c r="K104" s="400"/>
      <c r="L104" s="400"/>
    </row>
    <row r="105" ht="12.75" customHeight="1"/>
    <row r="106" spans="2:12" ht="15.75">
      <c r="B106" s="400" t="s">
        <v>413</v>
      </c>
      <c r="C106" s="400"/>
      <c r="D106" s="400"/>
      <c r="E106" s="400"/>
      <c r="F106" s="400"/>
      <c r="G106" s="400"/>
      <c r="H106" s="400"/>
      <c r="I106" s="400"/>
      <c r="J106" s="400"/>
      <c r="K106" s="400"/>
      <c r="L106" s="400"/>
    </row>
    <row r="107" ht="12.75" customHeight="1"/>
    <row r="108" spans="2:12" ht="15.75">
      <c r="B108" s="400" t="s">
        <v>334</v>
      </c>
      <c r="C108" s="400"/>
      <c r="D108" s="400"/>
      <c r="E108" s="400"/>
      <c r="F108" s="400"/>
      <c r="G108" s="400"/>
      <c r="H108" s="400"/>
      <c r="I108" s="400"/>
      <c r="J108" s="400"/>
      <c r="K108" s="400"/>
      <c r="L108" s="400"/>
    </row>
    <row r="109" ht="12.75" customHeight="1">
      <c r="B109" s="8" t="s">
        <v>282</v>
      </c>
    </row>
    <row r="110" spans="2:12" ht="15.75">
      <c r="B110" s="400" t="s">
        <v>335</v>
      </c>
      <c r="C110" s="400"/>
      <c r="D110" s="400"/>
      <c r="E110" s="400"/>
      <c r="F110" s="400"/>
      <c r="G110" s="400"/>
      <c r="H110" s="400"/>
      <c r="I110" s="400"/>
      <c r="J110" s="400"/>
      <c r="K110" s="400"/>
      <c r="L110" s="400"/>
    </row>
    <row r="111" ht="12.75" customHeight="1"/>
    <row r="112" spans="2:12" ht="15.75">
      <c r="B112" s="400" t="s">
        <v>414</v>
      </c>
      <c r="C112" s="400"/>
      <c r="D112" s="400"/>
      <c r="E112" s="400"/>
      <c r="F112" s="400"/>
      <c r="G112" s="400"/>
      <c r="H112" s="400"/>
      <c r="I112" s="400"/>
      <c r="J112" s="400"/>
      <c r="K112" s="400"/>
      <c r="L112" s="400"/>
    </row>
    <row r="113" spans="2:12" ht="15.75">
      <c r="B113" s="12"/>
      <c r="C113" s="12"/>
      <c r="D113" s="12"/>
      <c r="E113" s="12"/>
      <c r="F113" s="12"/>
      <c r="G113" s="12"/>
      <c r="H113" s="12"/>
      <c r="I113" s="12"/>
      <c r="J113" s="12"/>
      <c r="K113" s="12"/>
      <c r="L113" s="12"/>
    </row>
    <row r="114" spans="2:7" ht="18.75">
      <c r="B114" s="346" t="s">
        <v>291</v>
      </c>
      <c r="C114" s="15"/>
      <c r="D114" s="15"/>
      <c r="E114" s="15"/>
      <c r="F114" s="15"/>
      <c r="G114" s="15"/>
    </row>
    <row r="116" spans="2:12" ht="15.75">
      <c r="B116" s="400" t="s">
        <v>415</v>
      </c>
      <c r="C116" s="400"/>
      <c r="D116" s="400"/>
      <c r="E116" s="400"/>
      <c r="F116" s="400"/>
      <c r="G116" s="400"/>
      <c r="H116" s="400"/>
      <c r="I116" s="400"/>
      <c r="J116" s="400"/>
      <c r="K116" s="400"/>
      <c r="L116" s="400"/>
    </row>
    <row r="117" ht="11.25" customHeight="1"/>
    <row r="118" spans="2:12" ht="15.75">
      <c r="B118" s="400" t="s">
        <v>416</v>
      </c>
      <c r="C118" s="400"/>
      <c r="D118" s="400"/>
      <c r="E118" s="400"/>
      <c r="F118" s="400"/>
      <c r="G118" s="400"/>
      <c r="H118" s="400"/>
      <c r="I118" s="400"/>
      <c r="J118" s="400"/>
      <c r="K118" s="400"/>
      <c r="L118" s="400"/>
    </row>
    <row r="120" spans="2:12" ht="15.75">
      <c r="B120" s="400" t="s">
        <v>417</v>
      </c>
      <c r="C120" s="400"/>
      <c r="D120" s="400"/>
      <c r="E120" s="400"/>
      <c r="F120" s="400"/>
      <c r="G120" s="400"/>
      <c r="H120" s="400"/>
      <c r="I120" s="400"/>
      <c r="J120" s="400"/>
      <c r="K120" s="400"/>
      <c r="L120" s="400"/>
    </row>
    <row r="122" spans="2:12" ht="15.75">
      <c r="B122" s="400" t="s">
        <v>418</v>
      </c>
      <c r="C122" s="400"/>
      <c r="D122" s="400"/>
      <c r="E122" s="400"/>
      <c r="F122" s="400"/>
      <c r="G122" s="400"/>
      <c r="H122" s="400"/>
      <c r="I122" s="400"/>
      <c r="J122" s="400"/>
      <c r="K122" s="400"/>
      <c r="L122" s="400"/>
    </row>
    <row r="124" spans="2:12" ht="15.75">
      <c r="B124" s="400" t="s">
        <v>419</v>
      </c>
      <c r="C124" s="400"/>
      <c r="D124" s="400"/>
      <c r="E124" s="400"/>
      <c r="F124" s="400"/>
      <c r="G124" s="400"/>
      <c r="H124" s="400"/>
      <c r="I124" s="400"/>
      <c r="J124" s="400"/>
      <c r="K124" s="400"/>
      <c r="L124" s="400"/>
    </row>
    <row r="126" spans="2:12" ht="15.75">
      <c r="B126" s="400" t="s">
        <v>420</v>
      </c>
      <c r="C126" s="400"/>
      <c r="D126" s="400"/>
      <c r="E126" s="400"/>
      <c r="F126" s="400"/>
      <c r="G126" s="400"/>
      <c r="H126" s="400"/>
      <c r="I126" s="400"/>
      <c r="J126" s="400"/>
      <c r="K126" s="400"/>
      <c r="L126" s="400"/>
    </row>
    <row r="128" spans="2:12" ht="15.75">
      <c r="B128" s="400" t="s">
        <v>82</v>
      </c>
      <c r="C128" s="400"/>
      <c r="D128" s="400"/>
      <c r="E128" s="400"/>
      <c r="F128" s="400"/>
      <c r="G128" s="400"/>
      <c r="H128" s="400"/>
      <c r="I128" s="400"/>
      <c r="J128" s="400"/>
      <c r="K128" s="400"/>
      <c r="L128" s="400"/>
    </row>
    <row r="130" spans="2:12" ht="15.75">
      <c r="B130" s="400" t="s">
        <v>83</v>
      </c>
      <c r="C130" s="400"/>
      <c r="D130" s="400"/>
      <c r="E130" s="400"/>
      <c r="F130" s="400"/>
      <c r="G130" s="400"/>
      <c r="H130" s="400"/>
      <c r="I130" s="400"/>
      <c r="J130" s="400"/>
      <c r="K130" s="400"/>
      <c r="L130" s="400"/>
    </row>
    <row r="132" spans="2:12" ht="15.75">
      <c r="B132" s="400" t="s">
        <v>84</v>
      </c>
      <c r="C132" s="400"/>
      <c r="D132" s="400"/>
      <c r="E132" s="400"/>
      <c r="F132" s="400"/>
      <c r="G132" s="400"/>
      <c r="H132" s="400"/>
      <c r="I132" s="400"/>
      <c r="J132" s="400"/>
      <c r="K132" s="400"/>
      <c r="L132" s="400"/>
    </row>
    <row r="134" spans="2:12" ht="15.75">
      <c r="B134" s="400" t="s">
        <v>85</v>
      </c>
      <c r="C134" s="400"/>
      <c r="D134" s="400"/>
      <c r="E134" s="400"/>
      <c r="F134" s="400"/>
      <c r="G134" s="400"/>
      <c r="H134" s="400"/>
      <c r="I134" s="400"/>
      <c r="J134" s="400"/>
      <c r="K134" s="400"/>
      <c r="L134" s="400"/>
    </row>
    <row r="136" spans="2:12" ht="15.75">
      <c r="B136" s="400" t="s">
        <v>86</v>
      </c>
      <c r="C136" s="400"/>
      <c r="D136" s="400"/>
      <c r="E136" s="400"/>
      <c r="F136" s="400"/>
      <c r="G136" s="400"/>
      <c r="H136" s="400"/>
      <c r="I136" s="400"/>
      <c r="J136" s="400"/>
      <c r="K136" s="400"/>
      <c r="L136" s="400"/>
    </row>
    <row r="138" spans="2:12" ht="15.75">
      <c r="B138" s="400" t="s">
        <v>87</v>
      </c>
      <c r="C138" s="400"/>
      <c r="D138" s="400"/>
      <c r="E138" s="400"/>
      <c r="F138" s="400"/>
      <c r="G138" s="400"/>
      <c r="H138" s="400"/>
      <c r="I138" s="400"/>
      <c r="J138" s="400"/>
      <c r="K138" s="400"/>
      <c r="L138" s="400"/>
    </row>
    <row r="140" spans="2:12" ht="15.75">
      <c r="B140" s="400" t="s">
        <v>88</v>
      </c>
      <c r="C140" s="400"/>
      <c r="D140" s="400"/>
      <c r="E140" s="400"/>
      <c r="F140" s="400"/>
      <c r="G140" s="400"/>
      <c r="H140" s="400"/>
      <c r="I140" s="400"/>
      <c r="J140" s="400"/>
      <c r="K140" s="400"/>
      <c r="L140" s="400"/>
    </row>
    <row r="141" ht="15.75">
      <c r="B141" s="8" t="s">
        <v>282</v>
      </c>
    </row>
    <row r="142" spans="2:12" ht="16.5" customHeight="1">
      <c r="B142" s="400" t="s">
        <v>89</v>
      </c>
      <c r="C142" s="400"/>
      <c r="D142" s="400"/>
      <c r="E142" s="400"/>
      <c r="F142" s="400"/>
      <c r="G142" s="400"/>
      <c r="H142" s="400"/>
      <c r="I142" s="400"/>
      <c r="J142" s="400"/>
      <c r="K142" s="400"/>
      <c r="L142" s="400"/>
    </row>
    <row r="144" spans="2:12" ht="15.75">
      <c r="B144" s="400" t="s">
        <v>424</v>
      </c>
      <c r="C144" s="400"/>
      <c r="D144" s="400"/>
      <c r="E144" s="400"/>
      <c r="F144" s="400"/>
      <c r="G144" s="400"/>
      <c r="H144" s="400"/>
      <c r="I144" s="400"/>
      <c r="J144" s="400"/>
      <c r="K144" s="400"/>
      <c r="L144" s="400"/>
    </row>
    <row r="146" spans="2:12" ht="15.75">
      <c r="B146" s="400" t="s">
        <v>90</v>
      </c>
      <c r="C146" s="400"/>
      <c r="D146" s="400"/>
      <c r="E146" s="400"/>
      <c r="F146" s="400"/>
      <c r="G146" s="400"/>
      <c r="H146" s="400"/>
      <c r="I146" s="400"/>
      <c r="J146" s="400"/>
      <c r="K146" s="400"/>
      <c r="L146" s="400"/>
    </row>
    <row r="148" spans="2:12" ht="15.75">
      <c r="B148" s="400" t="s">
        <v>91</v>
      </c>
      <c r="C148" s="400"/>
      <c r="D148" s="400"/>
      <c r="E148" s="400"/>
      <c r="F148" s="400"/>
      <c r="G148" s="400"/>
      <c r="H148" s="400"/>
      <c r="I148" s="400"/>
      <c r="J148" s="400"/>
      <c r="K148" s="400"/>
      <c r="L148" s="400"/>
    </row>
    <row r="149" ht="15.75">
      <c r="B149" s="16"/>
    </row>
    <row r="150" spans="2:12" ht="15.75">
      <c r="B150" s="400" t="s">
        <v>92</v>
      </c>
      <c r="C150" s="400"/>
      <c r="D150" s="400"/>
      <c r="E150" s="400"/>
      <c r="F150" s="400"/>
      <c r="G150" s="400"/>
      <c r="H150" s="400"/>
      <c r="I150" s="400"/>
      <c r="J150" s="400"/>
      <c r="K150" s="400"/>
      <c r="L150" s="400"/>
    </row>
    <row r="151" ht="15.75">
      <c r="B151" s="16"/>
    </row>
    <row r="152" spans="2:12" ht="15.75">
      <c r="B152" s="400" t="s">
        <v>93</v>
      </c>
      <c r="C152" s="400"/>
      <c r="D152" s="400"/>
      <c r="E152" s="400"/>
      <c r="F152" s="400"/>
      <c r="G152" s="400"/>
      <c r="H152" s="400"/>
      <c r="I152" s="400"/>
      <c r="J152" s="400"/>
      <c r="K152" s="400"/>
      <c r="L152" s="400"/>
    </row>
    <row r="153" ht="12" customHeight="1"/>
    <row r="154" spans="2:12" ht="18" customHeight="1">
      <c r="B154" s="400" t="s">
        <v>94</v>
      </c>
      <c r="C154" s="400"/>
      <c r="D154" s="400"/>
      <c r="E154" s="400"/>
      <c r="F154" s="400"/>
      <c r="G154" s="400"/>
      <c r="H154" s="400"/>
      <c r="I154" s="400"/>
      <c r="J154" s="400"/>
      <c r="K154" s="400"/>
      <c r="L154" s="400"/>
    </row>
    <row r="155" ht="12.75" customHeight="1"/>
    <row r="156" spans="2:12" ht="18" customHeight="1">
      <c r="B156" s="400" t="s">
        <v>95</v>
      </c>
      <c r="C156" s="400"/>
      <c r="D156" s="400"/>
      <c r="E156" s="400"/>
      <c r="F156" s="400"/>
      <c r="G156" s="400"/>
      <c r="H156" s="400"/>
      <c r="I156" s="400"/>
      <c r="J156" s="400"/>
      <c r="K156" s="400"/>
      <c r="L156" s="400"/>
    </row>
    <row r="157" ht="9" customHeight="1"/>
    <row r="158" spans="2:11" ht="18" customHeight="1">
      <c r="B158" s="398" t="s">
        <v>425</v>
      </c>
      <c r="C158" s="398"/>
      <c r="D158" s="398"/>
      <c r="E158" s="398"/>
      <c r="F158" s="398"/>
      <c r="G158" s="398"/>
      <c r="H158" s="398"/>
      <c r="I158" s="398"/>
      <c r="J158" s="398"/>
      <c r="K158" s="398"/>
    </row>
    <row r="159" spans="2:8" ht="13.5" customHeight="1">
      <c r="B159" s="87"/>
      <c r="C159" s="87"/>
      <c r="D159" s="87"/>
      <c r="E159" s="87"/>
      <c r="F159" s="87"/>
      <c r="G159" s="87"/>
      <c r="H159" s="87"/>
    </row>
    <row r="160" spans="2:11" ht="18" customHeight="1">
      <c r="B160" s="400" t="s">
        <v>426</v>
      </c>
      <c r="C160" s="400"/>
      <c r="D160" s="400"/>
      <c r="E160" s="400"/>
      <c r="F160" s="400"/>
      <c r="G160" s="400"/>
      <c r="H160" s="400"/>
      <c r="I160" s="400"/>
      <c r="J160" s="400"/>
      <c r="K160" s="400"/>
    </row>
    <row r="161" spans="2:11" ht="14.25" customHeight="1">
      <c r="B161" s="59"/>
      <c r="C161" s="59"/>
      <c r="D161" s="59"/>
      <c r="E161" s="59"/>
      <c r="F161" s="59"/>
      <c r="G161" s="59"/>
      <c r="H161" s="59"/>
      <c r="I161" s="59"/>
      <c r="J161" s="59"/>
      <c r="K161" s="59"/>
    </row>
    <row r="162" spans="2:11" ht="18" customHeight="1">
      <c r="B162" s="400" t="s">
        <v>427</v>
      </c>
      <c r="C162" s="400"/>
      <c r="D162" s="400"/>
      <c r="E162" s="400"/>
      <c r="F162" s="400"/>
      <c r="G162" s="400"/>
      <c r="H162" s="400"/>
      <c r="I162" s="400"/>
      <c r="J162" s="400"/>
      <c r="K162" s="400"/>
    </row>
    <row r="163" spans="2:11" ht="9" customHeight="1">
      <c r="B163" s="59"/>
      <c r="C163" s="59"/>
      <c r="D163" s="59"/>
      <c r="E163" s="59"/>
      <c r="F163" s="59"/>
      <c r="G163" s="59"/>
      <c r="H163" s="59"/>
      <c r="I163" s="59"/>
      <c r="J163" s="59"/>
      <c r="K163" s="59"/>
    </row>
    <row r="164" spans="2:11" ht="16.5" customHeight="1">
      <c r="B164" s="398" t="s">
        <v>428</v>
      </c>
      <c r="C164" s="398"/>
      <c r="D164" s="398"/>
      <c r="E164" s="398"/>
      <c r="F164" s="398"/>
      <c r="G164" s="398"/>
      <c r="H164" s="398"/>
      <c r="I164" s="398"/>
      <c r="J164" s="398"/>
      <c r="K164" s="398"/>
    </row>
    <row r="165" spans="2:11" ht="15" customHeight="1">
      <c r="B165" s="59"/>
      <c r="C165" s="59"/>
      <c r="D165" s="59"/>
      <c r="E165" s="59"/>
      <c r="F165" s="59"/>
      <c r="G165" s="59"/>
      <c r="H165" s="59"/>
      <c r="I165" s="59"/>
      <c r="J165" s="59"/>
      <c r="K165" s="59"/>
    </row>
    <row r="166" spans="2:11" ht="15.75" customHeight="1">
      <c r="B166" s="398" t="s">
        <v>429</v>
      </c>
      <c r="C166" s="398"/>
      <c r="D166" s="398"/>
      <c r="E166" s="398"/>
      <c r="F166" s="398"/>
      <c r="G166" s="398"/>
      <c r="H166" s="398"/>
      <c r="I166" s="398"/>
      <c r="J166" s="398"/>
      <c r="K166" s="398"/>
    </row>
    <row r="167" spans="2:11" ht="14.25" customHeight="1">
      <c r="B167" s="59"/>
      <c r="C167" s="59"/>
      <c r="D167" s="59"/>
      <c r="E167" s="59"/>
      <c r="F167" s="59"/>
      <c r="G167" s="59"/>
      <c r="H167" s="59"/>
      <c r="I167" s="59"/>
      <c r="J167" s="59"/>
      <c r="K167" s="59"/>
    </row>
    <row r="168" spans="2:11" ht="14.25" customHeight="1">
      <c r="B168" s="398" t="s">
        <v>430</v>
      </c>
      <c r="C168" s="398"/>
      <c r="D168" s="398"/>
      <c r="E168" s="398"/>
      <c r="F168" s="398"/>
      <c r="G168" s="398"/>
      <c r="H168" s="398"/>
      <c r="I168" s="398"/>
      <c r="J168" s="398"/>
      <c r="K168" s="398"/>
    </row>
    <row r="169" spans="2:11" ht="12.75" customHeight="1">
      <c r="B169" s="59"/>
      <c r="C169" s="59"/>
      <c r="D169" s="59"/>
      <c r="E169" s="59"/>
      <c r="F169" s="59"/>
      <c r="G169" s="59"/>
      <c r="H169" s="59"/>
      <c r="I169" s="59"/>
      <c r="J169" s="59"/>
      <c r="K169" s="59"/>
    </row>
    <row r="170" spans="2:11" ht="14.25" customHeight="1">
      <c r="B170" s="398" t="s">
        <v>431</v>
      </c>
      <c r="C170" s="398"/>
      <c r="D170" s="398"/>
      <c r="E170" s="398"/>
      <c r="F170" s="398"/>
      <c r="G170" s="398"/>
      <c r="H170" s="398"/>
      <c r="I170" s="398"/>
      <c r="J170" s="398"/>
      <c r="K170" s="398"/>
    </row>
    <row r="171" spans="2:11" ht="13.5" customHeight="1">
      <c r="B171" s="59"/>
      <c r="C171" s="59"/>
      <c r="D171" s="59"/>
      <c r="E171" s="59"/>
      <c r="F171" s="59"/>
      <c r="G171" s="59"/>
      <c r="H171" s="59"/>
      <c r="I171" s="59"/>
      <c r="J171" s="59"/>
      <c r="K171" s="59"/>
    </row>
    <row r="172" spans="2:11" ht="18" customHeight="1">
      <c r="B172" s="398" t="s">
        <v>432</v>
      </c>
      <c r="C172" s="398"/>
      <c r="D172" s="398"/>
      <c r="E172" s="398"/>
      <c r="F172" s="398"/>
      <c r="G172" s="398"/>
      <c r="H172" s="398"/>
      <c r="I172" s="398"/>
      <c r="J172" s="398"/>
      <c r="K172" s="398"/>
    </row>
    <row r="173" spans="2:11" ht="18" customHeight="1">
      <c r="B173" s="59"/>
      <c r="C173" s="59"/>
      <c r="D173" s="59"/>
      <c r="E173" s="59"/>
      <c r="F173" s="59"/>
      <c r="G173" s="59"/>
      <c r="H173" s="59"/>
      <c r="I173" s="59"/>
      <c r="J173" s="59"/>
      <c r="K173" s="59"/>
    </row>
    <row r="174" spans="2:8" ht="21" customHeight="1">
      <c r="B174" s="346" t="s">
        <v>296</v>
      </c>
      <c r="C174" s="17"/>
      <c r="D174" s="17"/>
      <c r="E174" s="17"/>
      <c r="F174" s="17"/>
      <c r="G174" s="17"/>
      <c r="H174" s="19"/>
    </row>
    <row r="175" spans="2:8" ht="15.75">
      <c r="B175" s="17"/>
      <c r="C175" s="17"/>
      <c r="D175" s="17"/>
      <c r="E175" s="17"/>
      <c r="F175" s="17"/>
      <c r="G175" s="17"/>
      <c r="H175" s="19"/>
    </row>
    <row r="176" spans="2:12" ht="15.75">
      <c r="B176" s="429" t="s">
        <v>354</v>
      </c>
      <c r="C176" s="429"/>
      <c r="D176" s="429"/>
      <c r="E176" s="429"/>
      <c r="F176" s="429"/>
      <c r="G176" s="429"/>
      <c r="H176" s="429"/>
      <c r="I176" s="429"/>
      <c r="J176" s="429"/>
      <c r="K176" s="429"/>
      <c r="L176" s="429"/>
    </row>
    <row r="177" ht="15.75">
      <c r="H177" s="19"/>
    </row>
    <row r="178" spans="2:12" ht="15.75" customHeight="1">
      <c r="B178" s="428" t="s">
        <v>57</v>
      </c>
      <c r="C178" s="428"/>
      <c r="D178" s="428"/>
      <c r="E178" s="428"/>
      <c r="F178" s="428"/>
      <c r="G178" s="428"/>
      <c r="H178" s="428"/>
      <c r="I178" s="428"/>
      <c r="J178" s="428"/>
      <c r="K178" s="428"/>
      <c r="L178" s="428"/>
    </row>
    <row r="179" ht="15.75">
      <c r="H179" s="19"/>
    </row>
    <row r="180" spans="2:12" ht="15.75">
      <c r="B180" s="429" t="s">
        <v>60</v>
      </c>
      <c r="C180" s="429"/>
      <c r="D180" s="429"/>
      <c r="E180" s="429"/>
      <c r="F180" s="429"/>
      <c r="G180" s="429"/>
      <c r="H180" s="429"/>
      <c r="I180" s="429"/>
      <c r="J180" s="429"/>
      <c r="K180" s="429"/>
      <c r="L180" s="429"/>
    </row>
    <row r="181" ht="15.75">
      <c r="H181" s="19"/>
    </row>
    <row r="182" spans="2:12" ht="15.75">
      <c r="B182" s="429" t="s">
        <v>58</v>
      </c>
      <c r="C182" s="429"/>
      <c r="D182" s="429"/>
      <c r="E182" s="429"/>
      <c r="F182" s="429"/>
      <c r="G182" s="429"/>
      <c r="H182" s="429"/>
      <c r="I182" s="429"/>
      <c r="J182" s="429"/>
      <c r="K182" s="429"/>
      <c r="L182" s="429"/>
    </row>
    <row r="183" ht="15.75">
      <c r="H183" s="19"/>
    </row>
    <row r="184" spans="2:12" ht="15.75">
      <c r="B184" s="429" t="s">
        <v>59</v>
      </c>
      <c r="C184" s="429"/>
      <c r="D184" s="429"/>
      <c r="E184" s="429"/>
      <c r="F184" s="429"/>
      <c r="G184" s="429"/>
      <c r="H184" s="429"/>
      <c r="I184" s="429"/>
      <c r="J184" s="429"/>
      <c r="K184" s="429"/>
      <c r="L184" s="429"/>
    </row>
    <row r="185" ht="15.75">
      <c r="H185" s="19"/>
    </row>
    <row r="186" spans="2:12" ht="15.75">
      <c r="B186" s="429" t="s">
        <v>26</v>
      </c>
      <c r="C186" s="429"/>
      <c r="D186" s="429"/>
      <c r="E186" s="429"/>
      <c r="F186" s="429"/>
      <c r="G186" s="429"/>
      <c r="H186" s="429"/>
      <c r="I186" s="429"/>
      <c r="J186" s="429"/>
      <c r="K186" s="429"/>
      <c r="L186" s="429"/>
    </row>
    <row r="187" ht="15.75">
      <c r="H187" s="19"/>
    </row>
    <row r="188" spans="2:12" ht="15.75">
      <c r="B188" s="429" t="s">
        <v>61</v>
      </c>
      <c r="C188" s="429"/>
      <c r="D188" s="429"/>
      <c r="E188" s="429"/>
      <c r="F188" s="429"/>
      <c r="G188" s="429"/>
      <c r="H188" s="429"/>
      <c r="I188" s="429"/>
      <c r="J188" s="429"/>
      <c r="K188" s="429"/>
      <c r="L188" s="429"/>
    </row>
    <row r="189" ht="15.75">
      <c r="H189" s="19"/>
    </row>
    <row r="190" spans="2:12" ht="15.75">
      <c r="B190" s="442" t="s">
        <v>325</v>
      </c>
      <c r="C190" s="429"/>
      <c r="D190" s="429"/>
      <c r="E190" s="429"/>
      <c r="F190" s="429"/>
      <c r="G190" s="429"/>
      <c r="H190" s="429"/>
      <c r="I190" s="429"/>
      <c r="J190" s="429"/>
      <c r="K190" s="429"/>
      <c r="L190" s="429"/>
    </row>
    <row r="191" ht="15.75">
      <c r="H191" s="19"/>
    </row>
    <row r="192" spans="2:12" ht="15.75">
      <c r="B192" s="429" t="s">
        <v>62</v>
      </c>
      <c r="C192" s="429"/>
      <c r="D192" s="429"/>
      <c r="E192" s="429"/>
      <c r="F192" s="429"/>
      <c r="G192" s="429"/>
      <c r="H192" s="429"/>
      <c r="I192" s="429"/>
      <c r="J192" s="429"/>
      <c r="K192" s="429"/>
      <c r="L192" s="429"/>
    </row>
    <row r="193" ht="15.75">
      <c r="H193" s="19"/>
    </row>
    <row r="194" spans="2:12" ht="15.75">
      <c r="B194" s="429" t="s">
        <v>376</v>
      </c>
      <c r="C194" s="429"/>
      <c r="D194" s="429"/>
      <c r="E194" s="429"/>
      <c r="F194" s="429"/>
      <c r="G194" s="429"/>
      <c r="H194" s="429"/>
      <c r="I194" s="429"/>
      <c r="J194" s="429"/>
      <c r="K194" s="429"/>
      <c r="L194" s="429"/>
    </row>
    <row r="195" ht="15.75">
      <c r="H195" s="19"/>
    </row>
    <row r="196" spans="2:12" ht="15.75">
      <c r="B196" s="429" t="s">
        <v>52</v>
      </c>
      <c r="C196" s="429"/>
      <c r="D196" s="429"/>
      <c r="E196" s="429"/>
      <c r="F196" s="429"/>
      <c r="G196" s="429"/>
      <c r="H196" s="429"/>
      <c r="I196" s="429"/>
      <c r="J196" s="429"/>
      <c r="K196" s="429"/>
      <c r="L196" s="429"/>
    </row>
    <row r="197" ht="15.75">
      <c r="H197" s="19"/>
    </row>
    <row r="198" spans="2:12" ht="15.75">
      <c r="B198" s="429" t="s">
        <v>54</v>
      </c>
      <c r="C198" s="429"/>
      <c r="D198" s="429"/>
      <c r="E198" s="429"/>
      <c r="F198" s="429"/>
      <c r="G198" s="429"/>
      <c r="H198" s="429"/>
      <c r="I198" s="429"/>
      <c r="J198" s="429"/>
      <c r="K198" s="429"/>
      <c r="L198" s="429"/>
    </row>
    <row r="199" ht="15.75">
      <c r="H199" s="19"/>
    </row>
    <row r="200" spans="2:12" ht="15.75">
      <c r="B200" s="429" t="s">
        <v>63</v>
      </c>
      <c r="C200" s="429"/>
      <c r="D200" s="429"/>
      <c r="E200" s="429"/>
      <c r="F200" s="429"/>
      <c r="G200" s="429"/>
      <c r="H200" s="429"/>
      <c r="I200" s="429"/>
      <c r="J200" s="429"/>
      <c r="K200" s="429"/>
      <c r="L200" s="429"/>
    </row>
    <row r="201" ht="15.75">
      <c r="H201" s="19"/>
    </row>
    <row r="202" spans="2:12" ht="15.75">
      <c r="B202" s="429" t="s">
        <v>64</v>
      </c>
      <c r="C202" s="429"/>
      <c r="D202" s="429"/>
      <c r="E202" s="429"/>
      <c r="F202" s="429"/>
      <c r="G202" s="429"/>
      <c r="H202" s="429"/>
      <c r="I202" s="429"/>
      <c r="J202" s="429"/>
      <c r="K202" s="429"/>
      <c r="L202" s="429"/>
    </row>
    <row r="203" spans="2:11" ht="15.75" customHeight="1">
      <c r="B203" s="11"/>
      <c r="C203" s="11"/>
      <c r="D203" s="11"/>
      <c r="E203" s="11"/>
      <c r="F203" s="11"/>
      <c r="G203" s="11"/>
      <c r="H203" s="11"/>
      <c r="I203" s="11"/>
      <c r="J203" s="11"/>
      <c r="K203" s="11"/>
    </row>
    <row r="204" spans="2:12" ht="15.75">
      <c r="B204" s="428" t="s">
        <v>67</v>
      </c>
      <c r="C204" s="428"/>
      <c r="D204" s="428"/>
      <c r="E204" s="428"/>
      <c r="F204" s="428"/>
      <c r="G204" s="428"/>
      <c r="H204" s="428"/>
      <c r="I204" s="428"/>
      <c r="J204" s="428"/>
      <c r="K204" s="428"/>
      <c r="L204" s="428"/>
    </row>
    <row r="205" spans="2:11" ht="15.75" customHeight="1">
      <c r="B205" s="11"/>
      <c r="C205" s="11"/>
      <c r="D205" s="11"/>
      <c r="E205" s="11"/>
      <c r="F205" s="11"/>
      <c r="G205" s="11"/>
      <c r="H205" s="11"/>
      <c r="I205" s="11"/>
      <c r="J205" s="11"/>
      <c r="K205" s="11"/>
    </row>
    <row r="206" spans="2:12" ht="15.75">
      <c r="B206" s="429" t="s">
        <v>65</v>
      </c>
      <c r="C206" s="429"/>
      <c r="D206" s="429"/>
      <c r="E206" s="429"/>
      <c r="F206" s="429"/>
      <c r="G206" s="429"/>
      <c r="H206" s="429"/>
      <c r="I206" s="429"/>
      <c r="J206" s="429"/>
      <c r="K206" s="429"/>
      <c r="L206" s="429"/>
    </row>
    <row r="207" ht="15.75">
      <c r="H207" s="19"/>
    </row>
    <row r="208" spans="2:11" ht="15.75">
      <c r="B208" s="12"/>
      <c r="C208" s="12"/>
      <c r="D208" s="12"/>
      <c r="E208" s="12"/>
      <c r="F208" s="12"/>
      <c r="G208" s="12"/>
      <c r="H208" s="12"/>
      <c r="I208" s="12"/>
      <c r="J208" s="12"/>
      <c r="K208" s="12"/>
    </row>
    <row r="209" spans="2:8" ht="15.75">
      <c r="B209" s="15"/>
      <c r="C209" s="15"/>
      <c r="D209" s="15"/>
      <c r="E209" s="15"/>
      <c r="F209" s="15"/>
      <c r="G209" s="15"/>
      <c r="H209" s="19"/>
    </row>
    <row r="210" spans="2:11" ht="15.75">
      <c r="B210" s="432" t="s">
        <v>280</v>
      </c>
      <c r="C210" s="432"/>
      <c r="D210" s="432"/>
      <c r="E210" s="432"/>
      <c r="F210" s="432"/>
      <c r="G210" s="432"/>
      <c r="H210" s="432"/>
      <c r="I210" s="432"/>
      <c r="J210" s="432"/>
      <c r="K210" s="432"/>
    </row>
    <row r="211" spans="2:11" ht="64.5" customHeight="1">
      <c r="B211" s="400" t="s">
        <v>146</v>
      </c>
      <c r="C211" s="400"/>
      <c r="D211" s="400"/>
      <c r="E211" s="400"/>
      <c r="F211" s="400"/>
      <c r="G211" s="400"/>
      <c r="H211" s="400"/>
      <c r="I211" s="400"/>
      <c r="J211" s="400"/>
      <c r="K211" s="400"/>
    </row>
    <row r="212" spans="2:11" ht="27.75" customHeight="1">
      <c r="B212" s="433" t="s">
        <v>3</v>
      </c>
      <c r="C212" s="433"/>
      <c r="D212" s="433"/>
      <c r="E212" s="433"/>
      <c r="F212" s="433"/>
      <c r="G212" s="433"/>
      <c r="H212" s="433"/>
      <c r="I212" s="433"/>
      <c r="J212" s="433"/>
      <c r="K212" s="433"/>
    </row>
    <row r="213" spans="2:11" ht="119.25" customHeight="1">
      <c r="B213" s="400" t="s">
        <v>353</v>
      </c>
      <c r="C213" s="400"/>
      <c r="D213" s="400"/>
      <c r="E213" s="400"/>
      <c r="F213" s="400"/>
      <c r="G213" s="400"/>
      <c r="H213" s="400"/>
      <c r="I213" s="400"/>
      <c r="J213" s="400"/>
      <c r="K213" s="400"/>
    </row>
    <row r="214" spans="2:11" ht="108.75" customHeight="1">
      <c r="B214" s="400" t="s">
        <v>103</v>
      </c>
      <c r="C214" s="400"/>
      <c r="D214" s="400"/>
      <c r="E214" s="400"/>
      <c r="F214" s="400"/>
      <c r="G214" s="400"/>
      <c r="H214" s="400"/>
      <c r="I214" s="400"/>
      <c r="J214" s="400"/>
      <c r="K214" s="400"/>
    </row>
    <row r="215" ht="15.75">
      <c r="A215" s="62"/>
    </row>
    <row r="216" spans="2:8" ht="25.5" customHeight="1">
      <c r="B216" s="350" t="s">
        <v>180</v>
      </c>
      <c r="C216" s="1"/>
      <c r="D216" s="1"/>
      <c r="E216" s="1"/>
      <c r="F216" s="1"/>
      <c r="G216" s="1"/>
      <c r="H216" s="1"/>
    </row>
    <row r="217" spans="2:11" ht="20.25" customHeight="1">
      <c r="B217" s="441" t="s">
        <v>638</v>
      </c>
      <c r="C217" s="441"/>
      <c r="D217" s="441"/>
      <c r="E217" s="441"/>
      <c r="F217" s="441"/>
      <c r="G217" s="441"/>
      <c r="H217" s="441"/>
      <c r="I217" s="441"/>
      <c r="J217" s="441"/>
      <c r="K217" s="441"/>
    </row>
    <row r="218" spans="2:5" ht="14.25" customHeight="1" hidden="1">
      <c r="B218" s="6" t="s">
        <v>606</v>
      </c>
      <c r="C218" s="63"/>
      <c r="D218" s="63"/>
      <c r="E218" s="63"/>
    </row>
    <row r="219" spans="2:5" ht="47.25" customHeight="1" hidden="1">
      <c r="B219" s="64" t="s">
        <v>222</v>
      </c>
      <c r="C219" s="64" t="s">
        <v>223</v>
      </c>
      <c r="D219" s="64" t="s">
        <v>224</v>
      </c>
      <c r="E219" s="64" t="s">
        <v>225</v>
      </c>
    </row>
    <row r="220" spans="2:5" ht="14.25" customHeight="1" hidden="1">
      <c r="B220" s="65" t="s">
        <v>217</v>
      </c>
      <c r="C220" s="66">
        <v>6454</v>
      </c>
      <c r="D220" s="66">
        <v>3832</v>
      </c>
      <c r="E220" s="66">
        <v>56.1</v>
      </c>
    </row>
    <row r="221" spans="2:5" ht="14.25" customHeight="1" hidden="1">
      <c r="B221" s="65" t="s">
        <v>98</v>
      </c>
      <c r="C221" s="66">
        <v>22287</v>
      </c>
      <c r="D221" s="66">
        <v>11192</v>
      </c>
      <c r="E221" s="66">
        <v>50.2</v>
      </c>
    </row>
    <row r="222" spans="2:5" ht="14.25" customHeight="1" hidden="1">
      <c r="B222" s="65" t="s">
        <v>99</v>
      </c>
      <c r="C222" s="66">
        <v>4719</v>
      </c>
      <c r="D222" s="66">
        <v>2766</v>
      </c>
      <c r="E222" s="66">
        <v>58.6</v>
      </c>
    </row>
    <row r="223" spans="2:5" ht="14.25" customHeight="1" hidden="1">
      <c r="B223" s="65" t="s">
        <v>100</v>
      </c>
      <c r="C223" s="66">
        <v>16278</v>
      </c>
      <c r="D223" s="66">
        <v>9277</v>
      </c>
      <c r="E223" s="66">
        <v>57</v>
      </c>
    </row>
    <row r="224" spans="2:5" ht="14.25" customHeight="1" hidden="1">
      <c r="B224" s="444" t="s">
        <v>637</v>
      </c>
      <c r="C224" s="445"/>
      <c r="D224" s="445"/>
      <c r="E224" s="445"/>
    </row>
    <row r="225" spans="2:5" ht="12" customHeight="1" hidden="1">
      <c r="B225" s="67" t="s">
        <v>607</v>
      </c>
      <c r="C225" s="68"/>
      <c r="D225" s="68"/>
      <c r="E225" s="68"/>
    </row>
    <row r="226" spans="2:10" ht="51" customHeight="1" hidden="1">
      <c r="B226" s="69" t="s">
        <v>222</v>
      </c>
      <c r="C226" s="69" t="s">
        <v>223</v>
      </c>
      <c r="D226" s="69" t="s">
        <v>224</v>
      </c>
      <c r="E226" s="69" t="s">
        <v>225</v>
      </c>
      <c r="F226" s="62"/>
      <c r="G226" s="70"/>
      <c r="H226" s="70"/>
      <c r="I226" s="70"/>
      <c r="J226" s="70"/>
    </row>
    <row r="227" spans="2:10" ht="14.25" customHeight="1" hidden="1">
      <c r="B227" s="71" t="s">
        <v>217</v>
      </c>
      <c r="C227" s="72">
        <v>6157</v>
      </c>
      <c r="D227" s="72">
        <v>3618</v>
      </c>
      <c r="E227" s="72">
        <v>58.8</v>
      </c>
      <c r="F227" s="73"/>
      <c r="G227" s="74"/>
      <c r="H227" s="74"/>
      <c r="I227" s="74"/>
      <c r="J227" s="74"/>
    </row>
    <row r="228" spans="2:10" ht="14.25" customHeight="1" hidden="1">
      <c r="B228" s="71" t="s">
        <v>98</v>
      </c>
      <c r="C228" s="72">
        <v>22678</v>
      </c>
      <c r="D228" s="72">
        <v>11296</v>
      </c>
      <c r="E228" s="72">
        <v>49.8</v>
      </c>
      <c r="F228" s="73"/>
      <c r="G228" s="74"/>
      <c r="H228" s="74"/>
      <c r="I228" s="74"/>
      <c r="J228" s="74"/>
    </row>
    <row r="229" spans="2:10" ht="16.5" customHeight="1" hidden="1">
      <c r="B229" s="71" t="s">
        <v>99</v>
      </c>
      <c r="C229" s="72">
        <v>4574</v>
      </c>
      <c r="D229" s="72">
        <v>2663</v>
      </c>
      <c r="E229" s="72">
        <v>58.2</v>
      </c>
      <c r="F229" s="73"/>
      <c r="G229" s="74"/>
      <c r="H229" s="74"/>
      <c r="I229" s="74"/>
      <c r="J229" s="74"/>
    </row>
    <row r="230" spans="2:10" ht="12.75" customHeight="1" hidden="1">
      <c r="B230" s="71" t="s">
        <v>100</v>
      </c>
      <c r="C230" s="72">
        <v>16236</v>
      </c>
      <c r="D230" s="72">
        <v>8972</v>
      </c>
      <c r="E230" s="72">
        <v>55.3</v>
      </c>
      <c r="F230" s="62"/>
      <c r="G230" s="62"/>
      <c r="H230" s="62"/>
      <c r="I230" s="62"/>
      <c r="J230" s="62"/>
    </row>
    <row r="231" spans="2:10" ht="12.75" customHeight="1" hidden="1">
      <c r="B231" s="371" t="s">
        <v>639</v>
      </c>
      <c r="C231" s="371"/>
      <c r="D231" s="371"/>
      <c r="E231" s="371"/>
      <c r="F231" s="62"/>
      <c r="G231" s="62"/>
      <c r="H231" s="62"/>
      <c r="I231" s="62"/>
      <c r="J231" s="62"/>
    </row>
    <row r="232" spans="2:10" ht="12.75" customHeight="1" hidden="1">
      <c r="B232" s="67" t="s">
        <v>274</v>
      </c>
      <c r="C232" s="75"/>
      <c r="D232" s="75"/>
      <c r="E232" s="75"/>
      <c r="F232" s="62"/>
      <c r="G232" s="62"/>
      <c r="H232" s="62"/>
      <c r="I232" s="62"/>
      <c r="J232" s="62"/>
    </row>
    <row r="233" spans="2:10" ht="78.75" hidden="1">
      <c r="B233" s="76" t="s">
        <v>222</v>
      </c>
      <c r="C233" s="76" t="s">
        <v>223</v>
      </c>
      <c r="D233" s="76" t="s">
        <v>224</v>
      </c>
      <c r="E233" s="76" t="s">
        <v>225</v>
      </c>
      <c r="F233" s="77"/>
      <c r="G233" s="78"/>
      <c r="H233" s="78"/>
      <c r="I233" s="78"/>
      <c r="J233" s="78"/>
    </row>
    <row r="234" spans="2:10" ht="14.25" customHeight="1" hidden="1">
      <c r="B234" s="79" t="s">
        <v>217</v>
      </c>
      <c r="C234" s="80">
        <v>5794</v>
      </c>
      <c r="D234" s="80">
        <v>3393</v>
      </c>
      <c r="E234" s="80">
        <v>58.6</v>
      </c>
      <c r="F234" s="77"/>
      <c r="G234" s="81"/>
      <c r="H234" s="81"/>
      <c r="I234" s="81"/>
      <c r="J234" s="81"/>
    </row>
    <row r="235" spans="2:10" ht="13.5" customHeight="1" hidden="1">
      <c r="B235" s="79" t="s">
        <v>98</v>
      </c>
      <c r="C235" s="80">
        <v>21636</v>
      </c>
      <c r="D235" s="80">
        <v>10471</v>
      </c>
      <c r="E235" s="80">
        <v>48.3</v>
      </c>
      <c r="F235" s="77"/>
      <c r="G235" s="81"/>
      <c r="H235" s="81"/>
      <c r="I235" s="81"/>
      <c r="J235" s="81"/>
    </row>
    <row r="236" spans="2:10" ht="15" customHeight="1" hidden="1">
      <c r="B236" s="79" t="s">
        <v>99</v>
      </c>
      <c r="C236" s="80">
        <v>4394</v>
      </c>
      <c r="D236" s="80">
        <v>2584</v>
      </c>
      <c r="E236" s="80">
        <v>58.8</v>
      </c>
      <c r="F236" s="77"/>
      <c r="G236" s="81"/>
      <c r="H236" s="81"/>
      <c r="I236" s="81"/>
      <c r="J236" s="81"/>
    </row>
    <row r="237" spans="2:5" ht="12" customHeight="1" hidden="1">
      <c r="B237" s="79" t="s">
        <v>100</v>
      </c>
      <c r="C237" s="80">
        <v>15334</v>
      </c>
      <c r="D237" s="80">
        <v>8413</v>
      </c>
      <c r="E237" s="80">
        <v>54.9</v>
      </c>
    </row>
    <row r="238" spans="2:5" ht="12.75" customHeight="1" hidden="1">
      <c r="B238" s="448" t="s">
        <v>640</v>
      </c>
      <c r="C238" s="449"/>
      <c r="D238" s="449"/>
      <c r="E238" s="449"/>
    </row>
    <row r="239" ht="12.75" customHeight="1" hidden="1"/>
    <row r="240" spans="1:6" ht="63.75" customHeight="1" hidden="1">
      <c r="A240" s="83"/>
      <c r="B240" s="84" t="s">
        <v>222</v>
      </c>
      <c r="C240" s="84" t="s">
        <v>223</v>
      </c>
      <c r="D240" s="84" t="s">
        <v>224</v>
      </c>
      <c r="E240" s="84" t="s">
        <v>279</v>
      </c>
      <c r="F240" s="83"/>
    </row>
    <row r="241" spans="1:6" ht="12.75" customHeight="1" hidden="1">
      <c r="A241" s="83">
        <v>3</v>
      </c>
      <c r="B241" s="83" t="str">
        <f>INDEX(B234:B237,$A$241)</f>
        <v>Denton County</v>
      </c>
      <c r="C241" s="85">
        <f>INDEX(C234:C237,$A$241)</f>
        <v>4394</v>
      </c>
      <c r="D241" s="85">
        <f>INDEX(D234:D237,$A$241)</f>
        <v>2584</v>
      </c>
      <c r="E241" s="83">
        <f>INDEX(E234:E237,$A$241)</f>
        <v>58.8</v>
      </c>
      <c r="F241" s="83" t="s">
        <v>274</v>
      </c>
    </row>
    <row r="242" spans="1:6" ht="15.75" customHeight="1" hidden="1">
      <c r="A242" s="83"/>
      <c r="B242" s="83" t="str">
        <f>INDEX(B227:B230,$A$241)</f>
        <v>Denton County</v>
      </c>
      <c r="C242" s="85">
        <f>INDEX(C227:C230,$A$241)</f>
        <v>4574</v>
      </c>
      <c r="D242" s="85">
        <f>INDEX(D227:D230,$A$241)</f>
        <v>2663</v>
      </c>
      <c r="E242" s="83">
        <f>INDEX(E227:E230,$A$241)</f>
        <v>58.2</v>
      </c>
      <c r="F242" s="83" t="s">
        <v>607</v>
      </c>
    </row>
    <row r="243" spans="1:6" ht="15.75" customHeight="1" hidden="1">
      <c r="A243" s="86"/>
      <c r="B243" s="83" t="str">
        <f>INDEX(B220:B223,$A$241)</f>
        <v>Denton County</v>
      </c>
      <c r="C243" s="85">
        <f>INDEX(C220:C223,$A$241)</f>
        <v>4719</v>
      </c>
      <c r="D243" s="85">
        <f>INDEX(D220:D223,$A$241)</f>
        <v>2766</v>
      </c>
      <c r="E243" s="83">
        <f>INDEX(E220:E223,$A$241)</f>
        <v>58.6</v>
      </c>
      <c r="F243" s="83" t="s">
        <v>606</v>
      </c>
    </row>
    <row r="244" ht="13.5" customHeight="1"/>
    <row r="245" ht="15.75"/>
    <row r="263" ht="23.25" customHeight="1"/>
    <row r="264" spans="2:11" ht="26.25" customHeight="1">
      <c r="B264" s="431" t="s">
        <v>1</v>
      </c>
      <c r="C264" s="431"/>
      <c r="D264" s="431"/>
      <c r="E264" s="431"/>
      <c r="F264" s="431"/>
      <c r="G264" s="431"/>
      <c r="H264" s="431"/>
      <c r="I264" s="431"/>
      <c r="J264" s="431"/>
      <c r="K264" s="431"/>
    </row>
    <row r="265" ht="15.75">
      <c r="B265" s="87"/>
    </row>
    <row r="266" spans="2:11" ht="47.25" customHeight="1">
      <c r="B266" s="400" t="s">
        <v>147</v>
      </c>
      <c r="C266" s="400"/>
      <c r="D266" s="400"/>
      <c r="E266" s="400"/>
      <c r="F266" s="400"/>
      <c r="G266" s="400"/>
      <c r="H266" s="400"/>
      <c r="I266" s="400"/>
      <c r="J266" s="400"/>
      <c r="K266" s="400"/>
    </row>
    <row r="267" spans="2:11" ht="57.75" customHeight="1">
      <c r="B267" s="400" t="s">
        <v>355</v>
      </c>
      <c r="C267" s="400"/>
      <c r="D267" s="400"/>
      <c r="E267" s="400"/>
      <c r="F267" s="400"/>
      <c r="G267" s="400"/>
      <c r="H267" s="400"/>
      <c r="I267" s="400"/>
      <c r="J267" s="400"/>
      <c r="K267" s="400"/>
    </row>
    <row r="268" spans="2:11" ht="39.75" customHeight="1">
      <c r="B268" s="400" t="s">
        <v>148</v>
      </c>
      <c r="C268" s="400"/>
      <c r="D268" s="400"/>
      <c r="E268" s="400"/>
      <c r="F268" s="400"/>
      <c r="G268" s="400"/>
      <c r="H268" s="400"/>
      <c r="I268" s="400"/>
      <c r="J268" s="400"/>
      <c r="K268" s="400"/>
    </row>
    <row r="270" ht="18">
      <c r="B270" s="351" t="s">
        <v>288</v>
      </c>
    </row>
    <row r="271" spans="1:12" ht="33.75" customHeight="1">
      <c r="A271" s="63"/>
      <c r="B271" s="439" t="s">
        <v>600</v>
      </c>
      <c r="C271" s="440"/>
      <c r="D271" s="440"/>
      <c r="E271" s="440"/>
      <c r="F271" s="440"/>
      <c r="G271" s="440"/>
      <c r="H271" s="440"/>
      <c r="I271" s="440"/>
      <c r="J271" s="440"/>
      <c r="K271" s="440"/>
      <c r="L271" s="440"/>
    </row>
    <row r="272" spans="1:10" ht="47.25" hidden="1">
      <c r="A272" s="63"/>
      <c r="B272" s="64" t="s">
        <v>229</v>
      </c>
      <c r="C272" s="64" t="s">
        <v>230</v>
      </c>
      <c r="D272" s="64" t="s">
        <v>441</v>
      </c>
      <c r="E272" s="64" t="s">
        <v>442</v>
      </c>
      <c r="F272" s="64" t="s">
        <v>443</v>
      </c>
      <c r="G272" s="64" t="s">
        <v>231</v>
      </c>
      <c r="H272" s="88" t="s">
        <v>232</v>
      </c>
      <c r="I272" s="89" t="s">
        <v>444</v>
      </c>
      <c r="J272" s="90" t="s">
        <v>445</v>
      </c>
    </row>
    <row r="273" spans="1:10" ht="47.25" hidden="1">
      <c r="A273" s="63"/>
      <c r="B273" s="91" t="s">
        <v>301</v>
      </c>
      <c r="C273" s="66">
        <v>18221</v>
      </c>
      <c r="D273" s="66">
        <v>7.6</v>
      </c>
      <c r="E273" s="66">
        <v>10.2</v>
      </c>
      <c r="F273" s="66">
        <v>68.8</v>
      </c>
      <c r="G273" s="66">
        <f>(I273+J273)</f>
        <v>8.4</v>
      </c>
      <c r="H273" s="92">
        <v>4.9</v>
      </c>
      <c r="I273" s="93">
        <v>0.6</v>
      </c>
      <c r="J273" s="94">
        <v>7.8</v>
      </c>
    </row>
    <row r="274" spans="1:10" ht="47.25" hidden="1">
      <c r="A274" s="63"/>
      <c r="B274" s="91" t="s">
        <v>302</v>
      </c>
      <c r="C274" s="66">
        <v>58421</v>
      </c>
      <c r="D274" s="66">
        <v>23.2</v>
      </c>
      <c r="E274" s="66">
        <v>23.5</v>
      </c>
      <c r="F274" s="66">
        <v>38.4</v>
      </c>
      <c r="G274" s="66">
        <f>(I274+J274)</f>
        <v>8</v>
      </c>
      <c r="H274" s="92">
        <v>4.4</v>
      </c>
      <c r="I274" s="93">
        <v>0.5</v>
      </c>
      <c r="J274" s="95">
        <v>7.5</v>
      </c>
    </row>
    <row r="275" spans="1:10" ht="31.5" hidden="1">
      <c r="A275" s="63"/>
      <c r="B275" s="91" t="s">
        <v>104</v>
      </c>
      <c r="C275" s="66">
        <v>6967</v>
      </c>
      <c r="D275" s="66">
        <v>7.1</v>
      </c>
      <c r="E275" s="66">
        <v>9.6</v>
      </c>
      <c r="F275" s="66">
        <v>78.1</v>
      </c>
      <c r="G275" s="66">
        <f>(I275+J275)</f>
        <v>4.9</v>
      </c>
      <c r="H275" s="92">
        <v>1.3</v>
      </c>
      <c r="I275" s="93">
        <v>0.9</v>
      </c>
      <c r="J275" s="95">
        <v>4</v>
      </c>
    </row>
    <row r="276" spans="1:10" ht="31.5" hidden="1">
      <c r="A276" s="63"/>
      <c r="B276" s="91" t="s">
        <v>303</v>
      </c>
      <c r="C276" s="66">
        <v>38588</v>
      </c>
      <c r="D276" s="66">
        <v>13.9</v>
      </c>
      <c r="E276" s="66">
        <v>16.4</v>
      </c>
      <c r="F276" s="66">
        <v>62.6</v>
      </c>
      <c r="G276" s="66">
        <f>(I276+J276)</f>
        <v>5.8999999999999995</v>
      </c>
      <c r="H276" s="92">
        <v>1.3</v>
      </c>
      <c r="I276" s="93">
        <v>0.6</v>
      </c>
      <c r="J276" s="95">
        <v>5.3</v>
      </c>
    </row>
    <row r="277" spans="1:10" ht="15.75" hidden="1">
      <c r="A277" s="63"/>
      <c r="B277" s="91" t="s">
        <v>233</v>
      </c>
      <c r="C277" s="66">
        <v>566071</v>
      </c>
      <c r="D277" s="66">
        <v>11.4</v>
      </c>
      <c r="E277" s="66">
        <v>31.9</v>
      </c>
      <c r="F277" s="66">
        <v>48.6</v>
      </c>
      <c r="G277" s="66">
        <f>(I277+J277)</f>
        <v>4.5</v>
      </c>
      <c r="H277" s="92">
        <v>2.4</v>
      </c>
      <c r="I277" s="93">
        <v>0.5</v>
      </c>
      <c r="J277" s="95">
        <v>4</v>
      </c>
    </row>
    <row r="278" spans="1:10" ht="15.75" hidden="1">
      <c r="A278" s="63"/>
      <c r="B278" s="446" t="s">
        <v>237</v>
      </c>
      <c r="C278" s="446"/>
      <c r="D278" s="446"/>
      <c r="E278" s="446"/>
      <c r="F278" s="446"/>
      <c r="G278" s="446"/>
      <c r="H278" s="446"/>
      <c r="I278" s="96"/>
      <c r="J278" s="97"/>
    </row>
    <row r="279" spans="1:10" ht="15.75" hidden="1">
      <c r="A279" s="63"/>
      <c r="B279" s="14" t="s">
        <v>481</v>
      </c>
      <c r="C279" s="63"/>
      <c r="D279" s="63"/>
      <c r="E279" s="63"/>
      <c r="F279" s="63"/>
      <c r="G279" s="63"/>
      <c r="H279" s="63"/>
      <c r="I279" s="86"/>
      <c r="J279" s="63"/>
    </row>
    <row r="280" spans="1:10" ht="47.25" hidden="1">
      <c r="A280" s="63"/>
      <c r="B280" s="69" t="s">
        <v>229</v>
      </c>
      <c r="C280" s="69" t="s">
        <v>230</v>
      </c>
      <c r="D280" s="69" t="s">
        <v>441</v>
      </c>
      <c r="E280" s="69" t="s">
        <v>442</v>
      </c>
      <c r="F280" s="69" t="s">
        <v>443</v>
      </c>
      <c r="G280" s="69" t="s">
        <v>231</v>
      </c>
      <c r="H280" s="98" t="s">
        <v>232</v>
      </c>
      <c r="I280" s="73" t="s">
        <v>444</v>
      </c>
      <c r="J280" s="99" t="s">
        <v>445</v>
      </c>
    </row>
    <row r="281" spans="1:10" ht="47.25" hidden="1">
      <c r="A281" s="63"/>
      <c r="B281" s="100" t="s">
        <v>301</v>
      </c>
      <c r="C281" s="72">
        <v>17501</v>
      </c>
      <c r="D281" s="72">
        <v>7.2</v>
      </c>
      <c r="E281" s="72">
        <v>9.2</v>
      </c>
      <c r="F281" s="72">
        <v>70.1</v>
      </c>
      <c r="G281" s="72">
        <f>I281+J281</f>
        <v>8.1</v>
      </c>
      <c r="H281" s="101">
        <v>5.4</v>
      </c>
      <c r="I281" s="74">
        <v>0.6</v>
      </c>
      <c r="J281" s="102">
        <v>7.5</v>
      </c>
    </row>
    <row r="282" spans="1:10" ht="47.25" hidden="1">
      <c r="A282" s="63"/>
      <c r="B282" s="100" t="s">
        <v>302</v>
      </c>
      <c r="C282" s="72">
        <v>56873</v>
      </c>
      <c r="D282" s="72">
        <v>22.7</v>
      </c>
      <c r="E282" s="72">
        <v>21.9</v>
      </c>
      <c r="F282" s="72">
        <v>39.9</v>
      </c>
      <c r="G282" s="72">
        <f>I282+J282</f>
        <v>7.9</v>
      </c>
      <c r="H282" s="101">
        <v>5</v>
      </c>
      <c r="I282" s="74">
        <v>0.5</v>
      </c>
      <c r="J282" s="103">
        <v>7.4</v>
      </c>
    </row>
    <row r="283" spans="1:10" ht="31.5" hidden="1">
      <c r="A283" s="63"/>
      <c r="B283" s="100" t="s">
        <v>104</v>
      </c>
      <c r="C283" s="72">
        <v>6462</v>
      </c>
      <c r="D283" s="72">
        <v>6.6</v>
      </c>
      <c r="E283" s="72">
        <v>8.9</v>
      </c>
      <c r="F283" s="72">
        <v>80.1</v>
      </c>
      <c r="G283" s="72">
        <f>I283+J283</f>
        <v>2.4000000000000004</v>
      </c>
      <c r="H283" s="101">
        <v>1.2</v>
      </c>
      <c r="I283" s="74">
        <v>0.8</v>
      </c>
      <c r="J283" s="103">
        <v>1.6</v>
      </c>
    </row>
    <row r="284" spans="1:10" ht="31.5" hidden="1">
      <c r="A284" s="63"/>
      <c r="B284" s="100" t="s">
        <v>303</v>
      </c>
      <c r="C284" s="72">
        <v>38274</v>
      </c>
      <c r="D284" s="72">
        <v>13.9</v>
      </c>
      <c r="E284" s="72">
        <v>15.2</v>
      </c>
      <c r="F284" s="72">
        <v>63.4</v>
      </c>
      <c r="G284" s="72">
        <f>I284+J284</f>
        <v>5.8</v>
      </c>
      <c r="H284" s="101">
        <v>1.2</v>
      </c>
      <c r="I284" s="74">
        <v>0.6</v>
      </c>
      <c r="J284" s="103">
        <v>5.2</v>
      </c>
    </row>
    <row r="285" spans="1:10" ht="15.75" hidden="1">
      <c r="A285" s="63"/>
      <c r="B285" s="100" t="s">
        <v>233</v>
      </c>
      <c r="C285" s="72">
        <v>557373</v>
      </c>
      <c r="D285" s="72">
        <v>11.4</v>
      </c>
      <c r="E285" s="72">
        <v>31.4</v>
      </c>
      <c r="F285" s="72">
        <v>49.5</v>
      </c>
      <c r="G285" s="72">
        <f>I285+J285</f>
        <v>4.3</v>
      </c>
      <c r="H285" s="101">
        <v>2.4</v>
      </c>
      <c r="I285" s="74">
        <v>0.5</v>
      </c>
      <c r="J285" s="103">
        <v>3.8</v>
      </c>
    </row>
    <row r="286" spans="1:10" ht="12.75" customHeight="1" hidden="1">
      <c r="A286" s="63"/>
      <c r="B286" s="447" t="s">
        <v>234</v>
      </c>
      <c r="C286" s="447"/>
      <c r="D286" s="447"/>
      <c r="E286" s="447"/>
      <c r="F286" s="447"/>
      <c r="G286" s="447"/>
      <c r="H286" s="447"/>
      <c r="I286" s="104"/>
      <c r="J286" s="105"/>
    </row>
    <row r="287" spans="1:10" ht="15.75" hidden="1">
      <c r="A287" s="63"/>
      <c r="B287" s="106" t="s">
        <v>482</v>
      </c>
      <c r="C287" s="107"/>
      <c r="D287" s="107"/>
      <c r="E287" s="107"/>
      <c r="F287" s="107"/>
      <c r="G287" s="107"/>
      <c r="H287" s="107"/>
      <c r="I287" s="86"/>
      <c r="J287" s="63"/>
    </row>
    <row r="288" spans="1:10" ht="47.25" hidden="1">
      <c r="A288" s="63"/>
      <c r="B288" s="76" t="s">
        <v>229</v>
      </c>
      <c r="C288" s="76" t="s">
        <v>230</v>
      </c>
      <c r="D288" s="76" t="s">
        <v>441</v>
      </c>
      <c r="E288" s="76" t="s">
        <v>442</v>
      </c>
      <c r="F288" s="76" t="s">
        <v>443</v>
      </c>
      <c r="G288" s="76" t="s">
        <v>231</v>
      </c>
      <c r="H288" s="108" t="s">
        <v>232</v>
      </c>
      <c r="I288" s="77" t="s">
        <v>444</v>
      </c>
      <c r="J288" s="109" t="s">
        <v>445</v>
      </c>
    </row>
    <row r="289" spans="1:10" ht="47.25" hidden="1">
      <c r="A289" s="63"/>
      <c r="B289" s="110" t="s">
        <v>301</v>
      </c>
      <c r="C289" s="80">
        <v>16332</v>
      </c>
      <c r="D289" s="80">
        <v>6.9</v>
      </c>
      <c r="E289" s="80">
        <v>8.5</v>
      </c>
      <c r="F289" s="80">
        <v>71.7</v>
      </c>
      <c r="G289" s="80">
        <f>I289+J289</f>
        <v>8.3</v>
      </c>
      <c r="H289" s="111">
        <v>4.6</v>
      </c>
      <c r="I289" s="81">
        <v>0.6</v>
      </c>
      <c r="J289" s="112">
        <v>7.7</v>
      </c>
    </row>
    <row r="290" spans="1:10" ht="47.25" hidden="1">
      <c r="A290" s="63"/>
      <c r="B290" s="110" t="s">
        <v>302</v>
      </c>
      <c r="C290" s="80">
        <v>56726</v>
      </c>
      <c r="D290" s="80">
        <v>25.3</v>
      </c>
      <c r="E290" s="80">
        <v>20.7</v>
      </c>
      <c r="F290" s="80">
        <v>39.9</v>
      </c>
      <c r="G290" s="80">
        <f>I290+J290</f>
        <v>7.2</v>
      </c>
      <c r="H290" s="111">
        <v>4.7</v>
      </c>
      <c r="I290" s="81">
        <v>0.5</v>
      </c>
      <c r="J290" s="112">
        <v>6.7</v>
      </c>
    </row>
    <row r="291" spans="1:10" ht="31.5" hidden="1">
      <c r="A291" s="63"/>
      <c r="B291" s="110" t="s">
        <v>104</v>
      </c>
      <c r="C291" s="80">
        <v>6353</v>
      </c>
      <c r="D291" s="80">
        <v>6.4</v>
      </c>
      <c r="E291" s="80">
        <v>8.4</v>
      </c>
      <c r="F291" s="80">
        <v>79.8</v>
      </c>
      <c r="G291" s="80">
        <f>I291+J291</f>
        <v>2.8</v>
      </c>
      <c r="H291" s="111">
        <v>2.1</v>
      </c>
      <c r="I291" s="81">
        <v>0.9</v>
      </c>
      <c r="J291" s="112">
        <v>1.9</v>
      </c>
    </row>
    <row r="292" spans="1:10" ht="31.5" hidden="1">
      <c r="A292" s="63"/>
      <c r="B292" s="110" t="s">
        <v>303</v>
      </c>
      <c r="C292" s="80">
        <v>34406</v>
      </c>
      <c r="D292" s="80">
        <v>13.5</v>
      </c>
      <c r="E292" s="80">
        <v>15.1</v>
      </c>
      <c r="F292" s="80">
        <v>64.4</v>
      </c>
      <c r="G292" s="80">
        <f>I292+J292</f>
        <v>6.3</v>
      </c>
      <c r="H292" s="111">
        <v>0.7</v>
      </c>
      <c r="I292" s="81">
        <v>0.8</v>
      </c>
      <c r="J292" s="112">
        <v>5.5</v>
      </c>
    </row>
    <row r="293" spans="1:10" ht="15.75" hidden="1">
      <c r="A293" s="63"/>
      <c r="B293" s="110" t="s">
        <v>233</v>
      </c>
      <c r="C293" s="113">
        <v>536005</v>
      </c>
      <c r="D293" s="80">
        <v>11.2</v>
      </c>
      <c r="E293" s="80">
        <v>30.4</v>
      </c>
      <c r="F293" s="80">
        <v>50.6</v>
      </c>
      <c r="G293" s="80">
        <f>I293+J293</f>
        <v>4.4</v>
      </c>
      <c r="H293" s="111">
        <v>2.4</v>
      </c>
      <c r="I293" s="81">
        <v>0.5</v>
      </c>
      <c r="J293" s="112">
        <v>3.9</v>
      </c>
    </row>
    <row r="294" spans="1:10" ht="12.75" customHeight="1" hidden="1">
      <c r="A294" s="63"/>
      <c r="B294" s="443" t="s">
        <v>494</v>
      </c>
      <c r="C294" s="443"/>
      <c r="D294" s="443"/>
      <c r="E294" s="443"/>
      <c r="F294" s="443"/>
      <c r="G294" s="443"/>
      <c r="H294" s="443"/>
      <c r="I294" s="86"/>
      <c r="J294" s="63"/>
    </row>
    <row r="295" spans="1:9" ht="31.5" hidden="1">
      <c r="A295" s="83"/>
      <c r="B295" s="114" t="s">
        <v>229</v>
      </c>
      <c r="C295" s="114" t="s">
        <v>230</v>
      </c>
      <c r="D295" s="114" t="s">
        <v>275</v>
      </c>
      <c r="E295" s="114" t="s">
        <v>276</v>
      </c>
      <c r="F295" s="114" t="s">
        <v>443</v>
      </c>
      <c r="G295" s="114" t="s">
        <v>277</v>
      </c>
      <c r="H295" s="115" t="s">
        <v>278</v>
      </c>
      <c r="I295" s="62"/>
    </row>
    <row r="296" spans="1:9" ht="12.75" customHeight="1" hidden="1">
      <c r="A296" s="83">
        <v>4</v>
      </c>
      <c r="B296" s="83" t="str">
        <f aca="true" t="shared" si="0" ref="B296:H296">INDEX(B289:B293,$A$296)</f>
        <v>Tarrant County College District</v>
      </c>
      <c r="C296" s="85">
        <f t="shared" si="0"/>
        <v>34406</v>
      </c>
      <c r="D296" s="116">
        <f t="shared" si="0"/>
        <v>13.5</v>
      </c>
      <c r="E296" s="116">
        <f t="shared" si="0"/>
        <v>15.1</v>
      </c>
      <c r="F296" s="116">
        <f t="shared" si="0"/>
        <v>64.4</v>
      </c>
      <c r="G296" s="116">
        <f t="shared" si="0"/>
        <v>6.3</v>
      </c>
      <c r="H296" s="117">
        <f t="shared" si="0"/>
        <v>0.7</v>
      </c>
      <c r="I296" s="86" t="s">
        <v>482</v>
      </c>
    </row>
    <row r="297" spans="1:9" ht="14.25" customHeight="1" hidden="1">
      <c r="A297" s="83"/>
      <c r="B297" s="83" t="str">
        <f>INDEX(B281:B285,$A$296)</f>
        <v>Tarrant County College District</v>
      </c>
      <c r="C297" s="85">
        <f aca="true" t="shared" si="1" ref="C297:H297">INDEX(C281:C285,$A$296)</f>
        <v>38274</v>
      </c>
      <c r="D297" s="116">
        <f t="shared" si="1"/>
        <v>13.9</v>
      </c>
      <c r="E297" s="116">
        <f t="shared" si="1"/>
        <v>15.2</v>
      </c>
      <c r="F297" s="116">
        <f>INDEX(F281:F285,$A$296)</f>
        <v>63.4</v>
      </c>
      <c r="G297" s="116">
        <f t="shared" si="1"/>
        <v>5.8</v>
      </c>
      <c r="H297" s="117">
        <f t="shared" si="1"/>
        <v>1.2</v>
      </c>
      <c r="I297" s="86" t="s">
        <v>481</v>
      </c>
    </row>
    <row r="298" spans="1:9" ht="12" customHeight="1" hidden="1">
      <c r="A298" s="86"/>
      <c r="B298" s="83" t="str">
        <f>INDEX(B273:B277,$A$296)</f>
        <v>Tarrant County College District</v>
      </c>
      <c r="C298" s="83">
        <f aca="true" t="shared" si="2" ref="C298:H298">INDEX(C273:C277,$A$296)</f>
        <v>38588</v>
      </c>
      <c r="D298" s="83">
        <f t="shared" si="2"/>
        <v>13.9</v>
      </c>
      <c r="E298" s="83">
        <f t="shared" si="2"/>
        <v>16.4</v>
      </c>
      <c r="F298" s="83">
        <f t="shared" si="2"/>
        <v>62.6</v>
      </c>
      <c r="G298" s="83">
        <f t="shared" si="2"/>
        <v>5.8999999999999995</v>
      </c>
      <c r="H298" s="83">
        <f t="shared" si="2"/>
        <v>1.3</v>
      </c>
      <c r="I298" s="86" t="s">
        <v>480</v>
      </c>
    </row>
    <row r="299" spans="1:9" ht="12" customHeight="1">
      <c r="A299" s="86"/>
      <c r="B299" s="86"/>
      <c r="C299" s="86"/>
      <c r="D299" s="86"/>
      <c r="E299" s="86"/>
      <c r="F299" s="86"/>
      <c r="G299" s="86"/>
      <c r="H299" s="86"/>
      <c r="I299" s="86"/>
    </row>
    <row r="300" spans="1:9" ht="15.75">
      <c r="A300" s="86"/>
      <c r="B300" s="86"/>
      <c r="C300" s="86"/>
      <c r="D300" s="118"/>
      <c r="E300" s="118"/>
      <c r="F300" s="118"/>
      <c r="G300" s="118"/>
      <c r="H300" s="118"/>
      <c r="I300" s="86"/>
    </row>
    <row r="301" spans="1:9" ht="15.75">
      <c r="A301" s="86"/>
      <c r="B301" s="86"/>
      <c r="C301" s="86"/>
      <c r="D301" s="118"/>
      <c r="E301" s="118"/>
      <c r="F301" s="118"/>
      <c r="G301" s="118"/>
      <c r="H301" s="118"/>
      <c r="I301" s="86"/>
    </row>
    <row r="302" spans="1:9" ht="15.75">
      <c r="A302" s="86"/>
      <c r="B302" s="86"/>
      <c r="C302" s="86"/>
      <c r="D302" s="118"/>
      <c r="E302" s="118"/>
      <c r="F302" s="118"/>
      <c r="G302" s="118"/>
      <c r="H302" s="118"/>
      <c r="I302" s="86"/>
    </row>
    <row r="303" spans="1:9" ht="15.75">
      <c r="A303" s="86"/>
      <c r="B303" s="86"/>
      <c r="C303" s="86"/>
      <c r="D303" s="118"/>
      <c r="E303" s="118"/>
      <c r="F303" s="118"/>
      <c r="G303" s="118"/>
      <c r="H303" s="118"/>
      <c r="I303" s="86"/>
    </row>
    <row r="304" ht="15.75"/>
    <row r="305" ht="15.75"/>
    <row r="306" ht="15.75"/>
    <row r="307" ht="15.75"/>
    <row r="308" ht="15.75"/>
    <row r="309" ht="15.75"/>
    <row r="310" ht="15.75"/>
    <row r="311" ht="15.75"/>
    <row r="312" ht="15.75"/>
    <row r="313" ht="15.75"/>
    <row r="314" ht="15.75"/>
    <row r="315" ht="15.75"/>
    <row r="316" ht="15.75"/>
    <row r="317" ht="15.75"/>
    <row r="318" ht="15.75"/>
    <row r="319" spans="2:11" ht="45.75" customHeight="1">
      <c r="B319" s="413" t="s">
        <v>236</v>
      </c>
      <c r="C319" s="413"/>
      <c r="D319" s="413"/>
      <c r="E319" s="413"/>
      <c r="F319" s="413"/>
      <c r="G319" s="413"/>
      <c r="H319" s="413"/>
      <c r="I319" s="413"/>
      <c r="J319" s="413"/>
      <c r="K319" s="413"/>
    </row>
    <row r="320" ht="15.75" hidden="1"/>
    <row r="321" ht="15.75" hidden="1"/>
    <row r="322" ht="15.75" hidden="1"/>
    <row r="323" ht="39.75" customHeight="1" hidden="1"/>
    <row r="324" spans="2:11" ht="43.5" customHeight="1">
      <c r="B324" s="400" t="s">
        <v>356</v>
      </c>
      <c r="C324" s="400"/>
      <c r="D324" s="400"/>
      <c r="E324" s="400"/>
      <c r="F324" s="400"/>
      <c r="G324" s="400"/>
      <c r="H324" s="400"/>
      <c r="I324" s="400"/>
      <c r="J324" s="400"/>
      <c r="K324" s="400"/>
    </row>
    <row r="325" spans="2:11" ht="41.25" customHeight="1">
      <c r="B325" s="400" t="s">
        <v>134</v>
      </c>
      <c r="C325" s="400"/>
      <c r="D325" s="400"/>
      <c r="E325" s="400"/>
      <c r="F325" s="400"/>
      <c r="G325" s="400"/>
      <c r="H325" s="400"/>
      <c r="I325" s="400"/>
      <c r="J325" s="400"/>
      <c r="K325" s="400"/>
    </row>
    <row r="326" spans="2:11" ht="15.75" customHeight="1">
      <c r="B326" s="12"/>
      <c r="C326" s="12"/>
      <c r="D326" s="12"/>
      <c r="E326" s="12"/>
      <c r="F326" s="12"/>
      <c r="G326" s="12"/>
      <c r="H326" s="12"/>
      <c r="I326" s="12"/>
      <c r="J326" s="12"/>
      <c r="K326" s="12"/>
    </row>
    <row r="327" ht="18" customHeight="1">
      <c r="B327" s="350" t="s">
        <v>289</v>
      </c>
    </row>
    <row r="328" spans="2:11" ht="26.25" customHeight="1">
      <c r="B328" s="399" t="s">
        <v>533</v>
      </c>
      <c r="C328" s="399"/>
      <c r="D328" s="399"/>
      <c r="E328" s="399"/>
      <c r="F328" s="399"/>
      <c r="G328" s="399"/>
      <c r="H328" s="399"/>
      <c r="I328" s="399"/>
      <c r="J328" s="399"/>
      <c r="K328" s="399"/>
    </row>
    <row r="329" spans="2:10" ht="18" customHeight="1" hidden="1">
      <c r="B329" s="2" t="s">
        <v>641</v>
      </c>
      <c r="I329" s="62"/>
      <c r="J329" s="62"/>
    </row>
    <row r="330" spans="2:10" ht="49.5" customHeight="1" hidden="1">
      <c r="B330" s="120" t="s">
        <v>439</v>
      </c>
      <c r="C330" s="50" t="s">
        <v>440</v>
      </c>
      <c r="D330" s="50" t="s">
        <v>186</v>
      </c>
      <c r="E330" s="50" t="s">
        <v>187</v>
      </c>
      <c r="F330" s="50" t="s">
        <v>111</v>
      </c>
      <c r="G330" s="48" t="s">
        <v>181</v>
      </c>
      <c r="H330" s="50" t="s">
        <v>446</v>
      </c>
      <c r="I330" s="62"/>
      <c r="J330" s="62"/>
    </row>
    <row r="331" spans="2:10" ht="18" customHeight="1" hidden="1">
      <c r="B331" s="48" t="s">
        <v>102</v>
      </c>
      <c r="C331" s="49">
        <v>6296</v>
      </c>
      <c r="D331" s="50">
        <v>5.95</v>
      </c>
      <c r="E331" s="50">
        <v>7.95</v>
      </c>
      <c r="F331" s="50">
        <v>70.8</v>
      </c>
      <c r="G331" s="51">
        <v>25400</v>
      </c>
      <c r="H331" s="50"/>
      <c r="I331" s="62"/>
      <c r="J331" s="62"/>
    </row>
    <row r="332" spans="2:10" ht="18" customHeight="1" hidden="1">
      <c r="B332" s="52" t="s">
        <v>433</v>
      </c>
      <c r="C332" s="53">
        <v>5262</v>
      </c>
      <c r="D332" s="48">
        <v>18.5</v>
      </c>
      <c r="E332" s="48">
        <v>7.9</v>
      </c>
      <c r="F332" s="48">
        <v>66</v>
      </c>
      <c r="G332" s="51">
        <v>4616</v>
      </c>
      <c r="H332" s="48"/>
      <c r="I332" s="62"/>
      <c r="J332" s="62"/>
    </row>
    <row r="333" spans="2:10" ht="18" customHeight="1" hidden="1">
      <c r="B333" s="48" t="s">
        <v>434</v>
      </c>
      <c r="C333" s="53">
        <v>7267</v>
      </c>
      <c r="D333" s="48">
        <v>5.2</v>
      </c>
      <c r="E333" s="48">
        <v>6.6</v>
      </c>
      <c r="F333" s="48">
        <v>75.4</v>
      </c>
      <c r="G333" s="51">
        <v>23020</v>
      </c>
      <c r="H333" s="48"/>
      <c r="I333" s="62"/>
      <c r="J333" s="62"/>
    </row>
    <row r="334" spans="2:10" ht="18" customHeight="1" hidden="1">
      <c r="B334" s="52" t="s">
        <v>435</v>
      </c>
      <c r="C334" s="54">
        <v>6316</v>
      </c>
      <c r="D334" s="52">
        <v>18.3</v>
      </c>
      <c r="E334" s="52">
        <v>12.8</v>
      </c>
      <c r="F334" s="52">
        <v>58.6</v>
      </c>
      <c r="G334" s="51">
        <v>5100</v>
      </c>
      <c r="H334" s="52"/>
      <c r="I334" s="62"/>
      <c r="J334" s="62"/>
    </row>
    <row r="335" spans="2:10" ht="18" customHeight="1" hidden="1">
      <c r="B335" s="52" t="s">
        <v>436</v>
      </c>
      <c r="C335" s="54">
        <v>26598</v>
      </c>
      <c r="D335" s="52">
        <v>11.9</v>
      </c>
      <c r="E335" s="52">
        <v>10.8</v>
      </c>
      <c r="F335" s="52">
        <v>66.1</v>
      </c>
      <c r="G335" s="51">
        <v>6464</v>
      </c>
      <c r="H335" s="52"/>
      <c r="I335" s="62"/>
      <c r="J335" s="62"/>
    </row>
    <row r="336" spans="2:10" ht="18" customHeight="1" hidden="1">
      <c r="B336" s="52" t="s">
        <v>437</v>
      </c>
      <c r="C336" s="54">
        <v>9193</v>
      </c>
      <c r="D336" s="52">
        <v>6.5</v>
      </c>
      <c r="E336" s="52">
        <v>8.5</v>
      </c>
      <c r="F336" s="52">
        <v>52.6</v>
      </c>
      <c r="G336" s="51">
        <v>7330</v>
      </c>
      <c r="H336" s="52"/>
      <c r="I336" s="62"/>
      <c r="J336" s="62"/>
    </row>
    <row r="337" spans="2:10" ht="18" customHeight="1" hidden="1">
      <c r="B337" s="52" t="s">
        <v>438</v>
      </c>
      <c r="C337" s="54">
        <v>18691</v>
      </c>
      <c r="D337" s="52">
        <v>12.3</v>
      </c>
      <c r="E337" s="52">
        <v>14</v>
      </c>
      <c r="F337" s="52">
        <v>50.9</v>
      </c>
      <c r="G337" s="51">
        <v>6400</v>
      </c>
      <c r="H337" s="52"/>
      <c r="I337" s="62"/>
      <c r="J337" s="62"/>
    </row>
    <row r="338" spans="2:10" ht="18" customHeight="1" hidden="1">
      <c r="B338" s="55" t="s">
        <v>642</v>
      </c>
      <c r="C338" s="56"/>
      <c r="D338" s="55"/>
      <c r="E338" s="55"/>
      <c r="F338" s="55"/>
      <c r="G338" s="57"/>
      <c r="H338" s="55"/>
      <c r="I338" s="62"/>
      <c r="J338" s="62"/>
    </row>
    <row r="339" spans="2:10" ht="18" customHeight="1" hidden="1">
      <c r="B339" s="2"/>
      <c r="I339" s="62"/>
      <c r="J339" s="62"/>
    </row>
    <row r="340" spans="2:10" ht="18" customHeight="1" hidden="1">
      <c r="B340" s="2" t="s">
        <v>480</v>
      </c>
      <c r="I340" s="62"/>
      <c r="J340" s="62"/>
    </row>
    <row r="341" spans="2:10" ht="36" customHeight="1" hidden="1">
      <c r="B341" s="121" t="s">
        <v>439</v>
      </c>
      <c r="C341" s="44" t="s">
        <v>440</v>
      </c>
      <c r="D341" s="44" t="s">
        <v>186</v>
      </c>
      <c r="E341" s="44" t="s">
        <v>187</v>
      </c>
      <c r="F341" s="44" t="s">
        <v>111</v>
      </c>
      <c r="G341" s="25" t="s">
        <v>181</v>
      </c>
      <c r="H341" s="44" t="s">
        <v>446</v>
      </c>
      <c r="I341" s="62"/>
      <c r="J341" s="62"/>
    </row>
    <row r="342" spans="2:10" ht="18" customHeight="1" hidden="1">
      <c r="B342" s="25" t="s">
        <v>102</v>
      </c>
      <c r="C342" s="45">
        <v>6489</v>
      </c>
      <c r="D342" s="44">
        <v>6.4</v>
      </c>
      <c r="E342" s="44">
        <v>7.6</v>
      </c>
      <c r="F342" s="44">
        <v>70.8</v>
      </c>
      <c r="G342" s="26">
        <v>23846</v>
      </c>
      <c r="H342" s="44">
        <v>71.3</v>
      </c>
      <c r="I342" s="62"/>
      <c r="J342" s="62"/>
    </row>
    <row r="343" spans="2:10" ht="18" customHeight="1" hidden="1">
      <c r="B343" s="27" t="s">
        <v>433</v>
      </c>
      <c r="C343" s="46">
        <v>5255</v>
      </c>
      <c r="D343" s="25">
        <v>17.7</v>
      </c>
      <c r="E343" s="25">
        <v>6.8</v>
      </c>
      <c r="F343" s="25">
        <v>68.1</v>
      </c>
      <c r="G343" s="26">
        <v>4150</v>
      </c>
      <c r="H343" s="25">
        <v>42.8</v>
      </c>
      <c r="I343" s="62"/>
      <c r="J343" s="62"/>
    </row>
    <row r="344" spans="2:10" ht="18" customHeight="1" hidden="1">
      <c r="B344" s="25" t="s">
        <v>434</v>
      </c>
      <c r="C344" s="46">
        <v>7171</v>
      </c>
      <c r="D344" s="25">
        <v>5.2</v>
      </c>
      <c r="E344" s="25">
        <v>6.2</v>
      </c>
      <c r="F344" s="25">
        <v>76.3</v>
      </c>
      <c r="G344" s="26">
        <v>21280</v>
      </c>
      <c r="H344" s="25">
        <v>68</v>
      </c>
      <c r="I344" s="62"/>
      <c r="J344" s="62"/>
    </row>
    <row r="345" spans="2:10" ht="18" customHeight="1" hidden="1">
      <c r="B345" s="27" t="s">
        <v>435</v>
      </c>
      <c r="C345" s="47">
        <v>5866</v>
      </c>
      <c r="D345" s="27">
        <v>17.9</v>
      </c>
      <c r="E345" s="27">
        <v>11.7</v>
      </c>
      <c r="F345" s="27">
        <v>60.3</v>
      </c>
      <c r="G345" s="26">
        <v>4830</v>
      </c>
      <c r="H345" s="27">
        <v>47.6</v>
      </c>
      <c r="I345" s="62"/>
      <c r="J345" s="62"/>
    </row>
    <row r="346" spans="2:10" ht="18" customHeight="1" hidden="1">
      <c r="B346" s="27" t="s">
        <v>436</v>
      </c>
      <c r="C346" s="47">
        <v>25218</v>
      </c>
      <c r="D346" s="27">
        <v>11.3</v>
      </c>
      <c r="E346" s="27">
        <v>10.3</v>
      </c>
      <c r="F346" s="27">
        <v>67.1</v>
      </c>
      <c r="G346" s="26">
        <v>6100</v>
      </c>
      <c r="H346" s="27">
        <v>52.9</v>
      </c>
      <c r="I346" s="62"/>
      <c r="J346" s="62"/>
    </row>
    <row r="347" spans="2:10" ht="18" customHeight="1" hidden="1">
      <c r="B347" s="27" t="s">
        <v>437</v>
      </c>
      <c r="C347" s="47">
        <v>9172</v>
      </c>
      <c r="D347" s="27">
        <v>6.4</v>
      </c>
      <c r="E347" s="27">
        <v>7.8</v>
      </c>
      <c r="F347" s="27">
        <v>53.3</v>
      </c>
      <c r="G347" s="26">
        <v>6832</v>
      </c>
      <c r="H347" s="27">
        <v>64.1</v>
      </c>
      <c r="I347" s="62"/>
      <c r="J347" s="62"/>
    </row>
    <row r="348" spans="2:10" ht="18" customHeight="1" hidden="1">
      <c r="B348" s="27" t="s">
        <v>438</v>
      </c>
      <c r="C348" s="47">
        <v>18705</v>
      </c>
      <c r="D348" s="27">
        <v>13.1</v>
      </c>
      <c r="E348" s="27">
        <v>12.8</v>
      </c>
      <c r="F348" s="27">
        <v>51</v>
      </c>
      <c r="G348" s="26">
        <v>5250</v>
      </c>
      <c r="H348" s="27">
        <v>48.5</v>
      </c>
      <c r="I348" s="62"/>
      <c r="J348" s="62"/>
    </row>
    <row r="349" spans="2:10" ht="18" customHeight="1" hidden="1">
      <c r="B349" s="37" t="s">
        <v>642</v>
      </c>
      <c r="C349" s="38"/>
      <c r="D349" s="37"/>
      <c r="E349" s="37"/>
      <c r="F349" s="37"/>
      <c r="G349" s="39"/>
      <c r="H349" s="37"/>
      <c r="I349" s="62"/>
      <c r="J349" s="62"/>
    </row>
    <row r="350" spans="2:10" ht="18" customHeight="1" hidden="1">
      <c r="B350" s="2" t="s">
        <v>481</v>
      </c>
      <c r="I350" s="62"/>
      <c r="J350" s="62"/>
    </row>
    <row r="351" spans="2:10" ht="25.5" customHeight="1" hidden="1">
      <c r="B351" s="122" t="s">
        <v>439</v>
      </c>
      <c r="C351" s="123" t="s">
        <v>440</v>
      </c>
      <c r="D351" s="123" t="s">
        <v>186</v>
      </c>
      <c r="E351" s="123" t="s">
        <v>187</v>
      </c>
      <c r="F351" s="123" t="s">
        <v>111</v>
      </c>
      <c r="G351" s="20" t="s">
        <v>181</v>
      </c>
      <c r="H351" s="123" t="s">
        <v>446</v>
      </c>
      <c r="I351" s="124"/>
      <c r="J351" s="124"/>
    </row>
    <row r="352" spans="2:8" ht="15.75" hidden="1">
      <c r="B352" s="20" t="s">
        <v>102</v>
      </c>
      <c r="C352" s="21">
        <v>6208</v>
      </c>
      <c r="D352" s="20">
        <v>6.3</v>
      </c>
      <c r="E352" s="20">
        <v>7.8</v>
      </c>
      <c r="F352" s="20">
        <v>71.2</v>
      </c>
      <c r="G352" s="22">
        <v>22496</v>
      </c>
      <c r="H352" s="20">
        <v>71.3</v>
      </c>
    </row>
    <row r="353" spans="2:8" ht="15.75" hidden="1">
      <c r="B353" s="23" t="s">
        <v>433</v>
      </c>
      <c r="C353" s="24">
        <v>5265</v>
      </c>
      <c r="D353" s="23">
        <v>17.7</v>
      </c>
      <c r="E353" s="23">
        <v>6</v>
      </c>
      <c r="F353" s="23">
        <v>69.1</v>
      </c>
      <c r="G353" s="22">
        <v>3834</v>
      </c>
      <c r="H353" s="23">
        <v>48.1</v>
      </c>
    </row>
    <row r="354" spans="2:8" ht="15.75" hidden="1">
      <c r="B354" s="20" t="s">
        <v>434</v>
      </c>
      <c r="C354" s="20">
        <v>7154</v>
      </c>
      <c r="D354" s="20">
        <v>5.4</v>
      </c>
      <c r="E354" s="20">
        <v>6.1</v>
      </c>
      <c r="F354" s="20">
        <v>76.9</v>
      </c>
      <c r="G354" s="22">
        <v>19700</v>
      </c>
      <c r="H354" s="20">
        <v>69</v>
      </c>
    </row>
    <row r="355" spans="2:8" ht="15.75" hidden="1">
      <c r="B355" s="23" t="s">
        <v>435</v>
      </c>
      <c r="C355" s="24">
        <v>5429</v>
      </c>
      <c r="D355" s="23">
        <v>18</v>
      </c>
      <c r="E355" s="23">
        <v>11.4</v>
      </c>
      <c r="F355" s="23">
        <v>60.4</v>
      </c>
      <c r="G355" s="22">
        <v>4169</v>
      </c>
      <c r="H355" s="23">
        <v>52.5</v>
      </c>
    </row>
    <row r="356" spans="2:8" ht="15.75" hidden="1">
      <c r="B356" s="23" t="s">
        <v>436</v>
      </c>
      <c r="C356" s="24">
        <v>24274</v>
      </c>
      <c r="D356" s="23">
        <v>10.7</v>
      </c>
      <c r="E356" s="23">
        <v>9.6</v>
      </c>
      <c r="F356" s="23">
        <v>67.9</v>
      </c>
      <c r="G356" s="22">
        <v>5561</v>
      </c>
      <c r="H356" s="23">
        <v>48.3</v>
      </c>
    </row>
    <row r="357" spans="2:8" ht="15.75" hidden="1">
      <c r="B357" s="23" t="s">
        <v>437</v>
      </c>
      <c r="C357" s="24">
        <v>8904</v>
      </c>
      <c r="D357" s="23">
        <v>6.2</v>
      </c>
      <c r="E357" s="23">
        <v>7.8</v>
      </c>
      <c r="F357" s="23">
        <v>52.7</v>
      </c>
      <c r="G357" s="22">
        <v>6363</v>
      </c>
      <c r="H357" s="23">
        <v>65.6</v>
      </c>
    </row>
    <row r="358" spans="2:8" ht="15.75" hidden="1">
      <c r="B358" s="23" t="s">
        <v>438</v>
      </c>
      <c r="C358" s="24">
        <v>18259</v>
      </c>
      <c r="D358" s="23">
        <v>12.2</v>
      </c>
      <c r="E358" s="23">
        <v>11.7</v>
      </c>
      <c r="F358" s="23">
        <v>51.5</v>
      </c>
      <c r="G358" s="22">
        <v>5300</v>
      </c>
      <c r="H358" s="23">
        <v>44.1</v>
      </c>
    </row>
    <row r="359" spans="2:8" ht="15.75" hidden="1">
      <c r="B359" s="41" t="s">
        <v>642</v>
      </c>
      <c r="C359" s="40"/>
      <c r="D359" s="41"/>
      <c r="E359" s="41"/>
      <c r="F359" s="41"/>
      <c r="G359" s="42"/>
      <c r="H359" s="41"/>
    </row>
    <row r="360" ht="15.75" hidden="1">
      <c r="B360" s="125" t="s">
        <v>482</v>
      </c>
    </row>
    <row r="361" spans="1:10" ht="27.75" customHeight="1" hidden="1">
      <c r="A361" s="62"/>
      <c r="B361" s="31" t="s">
        <v>439</v>
      </c>
      <c r="C361" s="32" t="s">
        <v>440</v>
      </c>
      <c r="D361" s="32" t="s">
        <v>186</v>
      </c>
      <c r="E361" s="32" t="s">
        <v>187</v>
      </c>
      <c r="F361" s="32" t="s">
        <v>188</v>
      </c>
      <c r="G361" s="33" t="s">
        <v>181</v>
      </c>
      <c r="H361" s="32" t="s">
        <v>446</v>
      </c>
      <c r="I361" s="126"/>
      <c r="J361" s="126"/>
    </row>
    <row r="362" spans="2:10" ht="15.75" hidden="1">
      <c r="B362" s="33" t="s">
        <v>102</v>
      </c>
      <c r="C362" s="34">
        <v>6299</v>
      </c>
      <c r="D362" s="35">
        <v>6</v>
      </c>
      <c r="E362" s="35">
        <v>7</v>
      </c>
      <c r="F362" s="35">
        <v>72</v>
      </c>
      <c r="G362" s="60">
        <v>20926</v>
      </c>
      <c r="H362" s="35">
        <v>72</v>
      </c>
      <c r="I362" s="127"/>
      <c r="J362" s="127"/>
    </row>
    <row r="363" spans="2:10" ht="15.75" hidden="1">
      <c r="B363" s="33" t="s">
        <v>447</v>
      </c>
      <c r="C363" s="34">
        <v>5063</v>
      </c>
      <c r="D363" s="35">
        <v>17.4</v>
      </c>
      <c r="E363" s="35">
        <v>5.4</v>
      </c>
      <c r="F363" s="35">
        <v>69.3</v>
      </c>
      <c r="G363" s="60">
        <v>3624</v>
      </c>
      <c r="H363" s="35">
        <v>43.6</v>
      </c>
      <c r="I363" s="127"/>
      <c r="J363" s="127"/>
    </row>
    <row r="364" spans="2:10" ht="15.75" hidden="1">
      <c r="B364" s="33" t="s">
        <v>434</v>
      </c>
      <c r="C364" s="34">
        <v>6933</v>
      </c>
      <c r="D364" s="35">
        <v>5.5</v>
      </c>
      <c r="E364" s="35">
        <v>6.1</v>
      </c>
      <c r="F364" s="35">
        <v>76.7</v>
      </c>
      <c r="G364" s="60">
        <v>15740</v>
      </c>
      <c r="H364" s="35">
        <v>67</v>
      </c>
      <c r="I364" s="127"/>
      <c r="J364" s="127"/>
    </row>
    <row r="365" spans="2:10" ht="15.75" hidden="1">
      <c r="B365" s="33" t="s">
        <v>435</v>
      </c>
      <c r="C365" s="34">
        <v>5021</v>
      </c>
      <c r="D365" s="35">
        <v>18.1</v>
      </c>
      <c r="E365" s="35">
        <v>10.6</v>
      </c>
      <c r="F365" s="35">
        <v>61.5</v>
      </c>
      <c r="G365" s="60">
        <v>3022</v>
      </c>
      <c r="H365" s="35">
        <v>46.8</v>
      </c>
      <c r="I365" s="127"/>
      <c r="J365" s="127"/>
    </row>
    <row r="366" spans="2:10" ht="15.75" hidden="1">
      <c r="B366" s="33" t="s">
        <v>436</v>
      </c>
      <c r="C366" s="34">
        <v>23862</v>
      </c>
      <c r="D366" s="35">
        <v>10.3</v>
      </c>
      <c r="E366" s="35">
        <v>9.1</v>
      </c>
      <c r="F366" s="35">
        <v>68.4</v>
      </c>
      <c r="G366" s="60">
        <v>3605.6</v>
      </c>
      <c r="H366" s="35">
        <v>47.2</v>
      </c>
      <c r="I366" s="127"/>
      <c r="J366" s="127"/>
    </row>
    <row r="367" spans="2:10" ht="15.75" hidden="1">
      <c r="B367" s="33" t="s">
        <v>448</v>
      </c>
      <c r="C367" s="34">
        <v>8516</v>
      </c>
      <c r="D367" s="35">
        <v>6.4</v>
      </c>
      <c r="E367" s="35">
        <v>7.6</v>
      </c>
      <c r="F367" s="35">
        <v>52</v>
      </c>
      <c r="G367" s="60">
        <v>4220</v>
      </c>
      <c r="H367" s="36">
        <v>62.9</v>
      </c>
      <c r="I367" s="127"/>
      <c r="J367" s="127"/>
    </row>
    <row r="368" spans="2:10" ht="15.75" hidden="1">
      <c r="B368" s="33" t="s">
        <v>449</v>
      </c>
      <c r="C368" s="34">
        <v>17996</v>
      </c>
      <c r="D368" s="35">
        <v>11.9</v>
      </c>
      <c r="E368" s="35">
        <v>11.1</v>
      </c>
      <c r="F368" s="35">
        <v>52.8</v>
      </c>
      <c r="G368" s="60">
        <v>3704</v>
      </c>
      <c r="H368" s="35">
        <v>43.3</v>
      </c>
      <c r="I368" s="127"/>
      <c r="J368" s="127"/>
    </row>
    <row r="369" spans="2:9" ht="15.75" hidden="1">
      <c r="B369" s="43" t="s">
        <v>642</v>
      </c>
      <c r="C369" s="43"/>
      <c r="D369" s="43"/>
      <c r="E369" s="43"/>
      <c r="F369" s="43"/>
      <c r="G369" s="43"/>
      <c r="H369" s="43"/>
      <c r="I369" s="43"/>
    </row>
    <row r="370" spans="1:9" ht="54.75" customHeight="1" hidden="1">
      <c r="A370" s="3"/>
      <c r="B370" s="128" t="s">
        <v>439</v>
      </c>
      <c r="C370" s="129" t="s">
        <v>440</v>
      </c>
      <c r="D370" s="129" t="s">
        <v>441</v>
      </c>
      <c r="E370" s="129" t="s">
        <v>442</v>
      </c>
      <c r="F370" s="129" t="s">
        <v>443</v>
      </c>
      <c r="G370" s="129" t="s">
        <v>181</v>
      </c>
      <c r="H370" s="129"/>
      <c r="I370" s="62"/>
    </row>
    <row r="371" spans="1:9" ht="15.75" customHeight="1" hidden="1">
      <c r="A371" s="3">
        <v>4</v>
      </c>
      <c r="B371" s="3" t="str">
        <f aca="true" t="shared" si="3" ref="B371:G371">INDEX(B362:B368,$A$371)</f>
        <v>TWU</v>
      </c>
      <c r="C371" s="3">
        <f t="shared" si="3"/>
        <v>5021</v>
      </c>
      <c r="D371" s="130">
        <f t="shared" si="3"/>
        <v>18.1</v>
      </c>
      <c r="E371" s="130">
        <f t="shared" si="3"/>
        <v>10.6</v>
      </c>
      <c r="F371" s="130">
        <f t="shared" si="3"/>
        <v>61.5</v>
      </c>
      <c r="G371" s="131">
        <f t="shared" si="3"/>
        <v>3022</v>
      </c>
      <c r="H371" s="3" t="s">
        <v>200</v>
      </c>
      <c r="I371" s="62"/>
    </row>
    <row r="372" spans="1:9" ht="15.75" customHeight="1" hidden="1">
      <c r="A372" s="3"/>
      <c r="B372" s="3" t="str">
        <f aca="true" t="shared" si="4" ref="B372:G372">INDEX(B352:B358,$A$371)</f>
        <v>TWU</v>
      </c>
      <c r="C372" s="3">
        <f t="shared" si="4"/>
        <v>5429</v>
      </c>
      <c r="D372" s="130">
        <f t="shared" si="4"/>
        <v>18</v>
      </c>
      <c r="E372" s="130">
        <f t="shared" si="4"/>
        <v>11.4</v>
      </c>
      <c r="F372" s="130">
        <f t="shared" si="4"/>
        <v>60.4</v>
      </c>
      <c r="G372" s="131">
        <f t="shared" si="4"/>
        <v>4169</v>
      </c>
      <c r="H372" s="3" t="s">
        <v>201</v>
      </c>
      <c r="I372" s="62"/>
    </row>
    <row r="373" spans="1:9" ht="17.25" customHeight="1" hidden="1">
      <c r="A373" s="62"/>
      <c r="B373" s="3" t="str">
        <f aca="true" t="shared" si="5" ref="B373:G373">INDEX(B342:B348,$A$371)</f>
        <v>TWU</v>
      </c>
      <c r="C373" s="3">
        <f t="shared" si="5"/>
        <v>5866</v>
      </c>
      <c r="D373" s="3">
        <f t="shared" si="5"/>
        <v>17.9</v>
      </c>
      <c r="E373" s="3">
        <f t="shared" si="5"/>
        <v>11.7</v>
      </c>
      <c r="F373" s="3">
        <f t="shared" si="5"/>
        <v>60.3</v>
      </c>
      <c r="G373" s="131">
        <f t="shared" si="5"/>
        <v>4830</v>
      </c>
      <c r="H373" s="132" t="s">
        <v>202</v>
      </c>
      <c r="I373" s="62"/>
    </row>
    <row r="374" spans="1:9" ht="15.75">
      <c r="A374" s="62"/>
      <c r="B374" s="62"/>
      <c r="C374" s="62"/>
      <c r="D374" s="133"/>
      <c r="E374" s="133"/>
      <c r="F374" s="133"/>
      <c r="G374" s="134"/>
      <c r="H374" s="133"/>
      <c r="I374" s="62"/>
    </row>
    <row r="375" spans="1:9" ht="15.75">
      <c r="A375" s="62"/>
      <c r="B375" s="62"/>
      <c r="C375" s="62"/>
      <c r="D375" s="133"/>
      <c r="E375" s="133"/>
      <c r="F375" s="133"/>
      <c r="G375" s="134"/>
      <c r="H375" s="133"/>
      <c r="I375" s="62"/>
    </row>
    <row r="376" spans="1:9" ht="15.75">
      <c r="A376" s="62"/>
      <c r="B376" s="62"/>
      <c r="C376" s="62"/>
      <c r="D376" s="133"/>
      <c r="E376" s="133"/>
      <c r="F376" s="133"/>
      <c r="G376" s="134"/>
      <c r="H376" s="133"/>
      <c r="I376" s="62"/>
    </row>
    <row r="377" spans="1:9" ht="15.75">
      <c r="A377" s="62"/>
      <c r="B377" s="62"/>
      <c r="C377" s="62"/>
      <c r="D377" s="133"/>
      <c r="E377" s="133"/>
      <c r="F377" s="133"/>
      <c r="G377" s="134"/>
      <c r="H377" s="133"/>
      <c r="I377" s="62"/>
    </row>
    <row r="378" spans="1:9" ht="15.75">
      <c r="A378" s="62"/>
      <c r="B378" s="62"/>
      <c r="C378" s="62"/>
      <c r="D378" s="133"/>
      <c r="E378" s="133"/>
      <c r="F378" s="133"/>
      <c r="G378" s="134"/>
      <c r="H378" s="133"/>
      <c r="I378" s="62"/>
    </row>
    <row r="379" spans="1:9" ht="15.75">
      <c r="A379" s="62"/>
      <c r="B379" s="62"/>
      <c r="C379" s="62"/>
      <c r="D379" s="133"/>
      <c r="E379" s="133"/>
      <c r="F379" s="133"/>
      <c r="G379" s="134"/>
      <c r="H379" s="133"/>
      <c r="I379" s="62"/>
    </row>
    <row r="380" spans="1:9" ht="15.75">
      <c r="A380" s="62"/>
      <c r="B380" s="62"/>
      <c r="C380" s="62"/>
      <c r="D380" s="133"/>
      <c r="E380" s="133"/>
      <c r="F380" s="133"/>
      <c r="G380" s="134"/>
      <c r="H380" s="133"/>
      <c r="I380" s="62"/>
    </row>
    <row r="381" spans="1:9" ht="15.75">
      <c r="A381" s="62"/>
      <c r="B381" s="62"/>
      <c r="C381" s="62"/>
      <c r="D381" s="133"/>
      <c r="E381" s="133"/>
      <c r="F381" s="133"/>
      <c r="G381" s="134"/>
      <c r="H381" s="133"/>
      <c r="I381" s="62"/>
    </row>
    <row r="382" spans="1:9" ht="15.75">
      <c r="A382" s="62"/>
      <c r="B382" s="62"/>
      <c r="C382" s="62"/>
      <c r="D382" s="133"/>
      <c r="E382" s="133"/>
      <c r="F382" s="133"/>
      <c r="G382" s="134"/>
      <c r="H382" s="133"/>
      <c r="I382" s="62"/>
    </row>
    <row r="383" spans="1:9" ht="15.75">
      <c r="A383" s="62"/>
      <c r="B383" s="62"/>
      <c r="C383" s="62"/>
      <c r="D383" s="133"/>
      <c r="E383" s="133"/>
      <c r="F383" s="133"/>
      <c r="G383" s="134"/>
      <c r="H383" s="133"/>
      <c r="I383" s="62"/>
    </row>
    <row r="384" spans="1:9" ht="15.75">
      <c r="A384" s="62"/>
      <c r="B384" s="62"/>
      <c r="C384" s="62"/>
      <c r="D384" s="133"/>
      <c r="E384" s="133"/>
      <c r="F384" s="133"/>
      <c r="G384" s="134"/>
      <c r="H384" s="133"/>
      <c r="I384" s="62"/>
    </row>
    <row r="385" spans="1:9" ht="15.75">
      <c r="A385" s="62"/>
      <c r="B385" s="62"/>
      <c r="C385" s="62"/>
      <c r="D385" s="133"/>
      <c r="E385" s="133"/>
      <c r="F385" s="133"/>
      <c r="G385" s="134"/>
      <c r="H385" s="133"/>
      <c r="I385" s="62"/>
    </row>
    <row r="386" spans="1:9" ht="15.75">
      <c r="A386" s="62"/>
      <c r="B386" s="62"/>
      <c r="C386" s="62"/>
      <c r="D386" s="133"/>
      <c r="E386" s="133"/>
      <c r="F386" s="133"/>
      <c r="G386" s="134"/>
      <c r="H386" s="133"/>
      <c r="I386" s="62"/>
    </row>
    <row r="387" spans="1:9" ht="15.75">
      <c r="A387" s="62"/>
      <c r="B387" s="62"/>
      <c r="C387" s="62"/>
      <c r="D387" s="133"/>
      <c r="E387" s="133"/>
      <c r="F387" s="133"/>
      <c r="G387" s="134"/>
      <c r="H387" s="133"/>
      <c r="I387" s="62"/>
    </row>
    <row r="388" spans="1:9" ht="15.75">
      <c r="A388" s="62"/>
      <c r="B388" s="62"/>
      <c r="C388" s="62"/>
      <c r="D388" s="133"/>
      <c r="E388" s="133"/>
      <c r="F388" s="133"/>
      <c r="G388" s="134"/>
      <c r="H388" s="133"/>
      <c r="I388" s="62"/>
    </row>
    <row r="389" spans="1:9" ht="15.75">
      <c r="A389" s="62"/>
      <c r="B389" s="62"/>
      <c r="C389" s="62"/>
      <c r="D389" s="133"/>
      <c r="E389" s="133"/>
      <c r="F389" s="133"/>
      <c r="G389" s="134"/>
      <c r="H389" s="133"/>
      <c r="I389" s="62"/>
    </row>
    <row r="390" spans="1:9" ht="15.75">
      <c r="A390" s="62"/>
      <c r="B390" s="62"/>
      <c r="C390" s="62"/>
      <c r="D390" s="133"/>
      <c r="E390" s="133"/>
      <c r="F390" s="133"/>
      <c r="G390" s="134"/>
      <c r="H390" s="133"/>
      <c r="I390" s="62"/>
    </row>
    <row r="391" spans="1:9" ht="15.75">
      <c r="A391" s="62"/>
      <c r="B391" s="62"/>
      <c r="C391" s="62"/>
      <c r="D391" s="133"/>
      <c r="E391" s="133"/>
      <c r="F391" s="133"/>
      <c r="G391" s="134"/>
      <c r="H391" s="133"/>
      <c r="I391" s="62"/>
    </row>
    <row r="392" spans="1:9" ht="15.75">
      <c r="A392" s="62"/>
      <c r="B392" s="62"/>
      <c r="C392" s="62"/>
      <c r="D392" s="133"/>
      <c r="E392" s="133"/>
      <c r="F392" s="133"/>
      <c r="G392" s="134"/>
      <c r="H392" s="133"/>
      <c r="I392" s="62"/>
    </row>
    <row r="393" spans="1:9" ht="15.75">
      <c r="A393" s="62"/>
      <c r="B393" s="62"/>
      <c r="C393" s="62"/>
      <c r="D393" s="133"/>
      <c r="E393" s="133"/>
      <c r="F393" s="133"/>
      <c r="G393" s="134"/>
      <c r="H393" s="133"/>
      <c r="I393" s="62"/>
    </row>
    <row r="394" spans="1:9" ht="15.75">
      <c r="A394" s="62"/>
      <c r="B394" s="62"/>
      <c r="C394" s="62"/>
      <c r="D394" s="133"/>
      <c r="E394" s="133"/>
      <c r="F394" s="133"/>
      <c r="G394" s="134"/>
      <c r="H394" s="133"/>
      <c r="I394" s="62"/>
    </row>
    <row r="395" spans="1:9" ht="15.75">
      <c r="A395" s="62"/>
      <c r="B395" s="62"/>
      <c r="C395" s="62"/>
      <c r="D395" s="133"/>
      <c r="E395" s="133"/>
      <c r="F395" s="133"/>
      <c r="G395" s="134"/>
      <c r="H395" s="133"/>
      <c r="I395" s="62"/>
    </row>
    <row r="396" spans="1:9" ht="15.75">
      <c r="A396" s="62"/>
      <c r="B396" s="62"/>
      <c r="C396" s="62"/>
      <c r="D396" s="133"/>
      <c r="E396" s="133"/>
      <c r="F396" s="133"/>
      <c r="G396" s="134"/>
      <c r="H396" s="133"/>
      <c r="I396" s="62"/>
    </row>
    <row r="397" spans="1:9" ht="15.75">
      <c r="A397" s="62"/>
      <c r="B397" s="62" t="s">
        <v>642</v>
      </c>
      <c r="C397" s="62"/>
      <c r="D397" s="133"/>
      <c r="E397" s="133"/>
      <c r="F397" s="133"/>
      <c r="G397" s="134"/>
      <c r="H397" s="133"/>
      <c r="I397" s="62"/>
    </row>
    <row r="398" spans="1:9" ht="15.75">
      <c r="A398" s="62"/>
      <c r="B398" s="62"/>
      <c r="C398" s="62"/>
      <c r="D398" s="133"/>
      <c r="E398" s="133"/>
      <c r="F398" s="133"/>
      <c r="G398" s="134"/>
      <c r="H398" s="133"/>
      <c r="I398" s="62"/>
    </row>
    <row r="399" spans="1:11" ht="87.75" customHeight="1">
      <c r="A399" s="62"/>
      <c r="B399" s="400" t="s">
        <v>105</v>
      </c>
      <c r="C399" s="400"/>
      <c r="D399" s="400"/>
      <c r="E399" s="400"/>
      <c r="F399" s="400"/>
      <c r="G399" s="400"/>
      <c r="H399" s="400"/>
      <c r="I399" s="400"/>
      <c r="J399" s="400"/>
      <c r="K399" s="400"/>
    </row>
    <row r="400" spans="1:9" ht="21.75" customHeight="1">
      <c r="A400" s="62"/>
      <c r="B400" s="351" t="s">
        <v>357</v>
      </c>
      <c r="C400" s="62"/>
      <c r="D400" s="133"/>
      <c r="E400" s="133"/>
      <c r="F400" s="133"/>
      <c r="G400" s="134"/>
      <c r="H400" s="133"/>
      <c r="I400" s="62"/>
    </row>
    <row r="401" spans="1:11" ht="23.25" customHeight="1">
      <c r="A401" s="62"/>
      <c r="B401" s="424" t="s">
        <v>601</v>
      </c>
      <c r="C401" s="424"/>
      <c r="D401" s="424"/>
      <c r="E401" s="424"/>
      <c r="F401" s="424"/>
      <c r="G401" s="424"/>
      <c r="H401" s="424"/>
      <c r="I401" s="424"/>
      <c r="J401" s="424"/>
      <c r="K401" s="424"/>
    </row>
    <row r="402" spans="1:9" ht="15.75" hidden="1">
      <c r="A402" s="62"/>
      <c r="B402" s="128" t="s">
        <v>439</v>
      </c>
      <c r="C402" s="3" t="s">
        <v>181</v>
      </c>
      <c r="D402" s="133"/>
      <c r="E402" s="133"/>
      <c r="F402" s="133"/>
      <c r="G402" s="134"/>
      <c r="H402" s="133"/>
      <c r="I402" s="62"/>
    </row>
    <row r="403" spans="1:9" ht="15.75" hidden="1">
      <c r="A403" s="62"/>
      <c r="B403" s="128"/>
      <c r="C403" s="3">
        <v>2003</v>
      </c>
      <c r="D403" s="132">
        <v>2004</v>
      </c>
      <c r="E403" s="132">
        <v>2005</v>
      </c>
      <c r="F403" s="132">
        <v>2006</v>
      </c>
      <c r="G403" s="134"/>
      <c r="H403" s="133"/>
      <c r="I403" s="62"/>
    </row>
    <row r="404" spans="1:9" ht="15.75" hidden="1">
      <c r="A404" s="62"/>
      <c r="B404" s="3" t="s">
        <v>102</v>
      </c>
      <c r="C404" s="60">
        <v>20926</v>
      </c>
      <c r="D404" s="22">
        <v>22496</v>
      </c>
      <c r="E404" s="26">
        <v>23846</v>
      </c>
      <c r="F404" s="51">
        <v>25400</v>
      </c>
      <c r="G404" s="134"/>
      <c r="H404" s="133"/>
      <c r="I404" s="62"/>
    </row>
    <row r="405" spans="1:9" ht="15.75" hidden="1">
      <c r="A405" s="62"/>
      <c r="B405" s="4" t="s">
        <v>433</v>
      </c>
      <c r="C405" s="60">
        <v>3624</v>
      </c>
      <c r="D405" s="22">
        <v>3834</v>
      </c>
      <c r="E405" s="26">
        <v>4150</v>
      </c>
      <c r="F405" s="51">
        <v>4616</v>
      </c>
      <c r="G405" s="134"/>
      <c r="H405" s="133"/>
      <c r="I405" s="62"/>
    </row>
    <row r="406" spans="1:9" ht="15.75" hidden="1">
      <c r="A406" s="62"/>
      <c r="B406" s="3" t="s">
        <v>434</v>
      </c>
      <c r="C406" s="60">
        <v>15740</v>
      </c>
      <c r="D406" s="22">
        <v>19700</v>
      </c>
      <c r="E406" s="26">
        <v>21280</v>
      </c>
      <c r="F406" s="51">
        <v>23020</v>
      </c>
      <c r="G406" s="134"/>
      <c r="H406" s="133"/>
      <c r="I406" s="62"/>
    </row>
    <row r="407" spans="1:9" ht="15.75" hidden="1">
      <c r="A407" s="62"/>
      <c r="B407" s="4" t="s">
        <v>435</v>
      </c>
      <c r="C407" s="60">
        <v>3022</v>
      </c>
      <c r="D407" s="22">
        <v>4169</v>
      </c>
      <c r="E407" s="26">
        <v>4830</v>
      </c>
      <c r="F407" s="51">
        <v>5100</v>
      </c>
      <c r="G407" s="134"/>
      <c r="H407" s="133"/>
      <c r="I407" s="62"/>
    </row>
    <row r="408" spans="1:9" ht="15.75" hidden="1">
      <c r="A408" s="62"/>
      <c r="B408" s="4" t="s">
        <v>436</v>
      </c>
      <c r="C408" s="60">
        <v>3605.6</v>
      </c>
      <c r="D408" s="22">
        <v>5561</v>
      </c>
      <c r="E408" s="26">
        <v>6100</v>
      </c>
      <c r="F408" s="51">
        <v>6464</v>
      </c>
      <c r="G408" s="134"/>
      <c r="H408" s="133"/>
      <c r="I408" s="62"/>
    </row>
    <row r="409" spans="1:9" ht="15.75" hidden="1">
      <c r="A409" s="62"/>
      <c r="B409" s="4" t="s">
        <v>437</v>
      </c>
      <c r="C409" s="60">
        <v>4220</v>
      </c>
      <c r="D409" s="22">
        <v>6363</v>
      </c>
      <c r="E409" s="26">
        <v>6832</v>
      </c>
      <c r="F409" s="51">
        <v>7330</v>
      </c>
      <c r="G409" s="134"/>
      <c r="H409" s="133"/>
      <c r="I409" s="62"/>
    </row>
    <row r="410" spans="1:9" ht="15.75" hidden="1">
      <c r="A410" s="62"/>
      <c r="B410" s="4" t="s">
        <v>438</v>
      </c>
      <c r="C410" s="60">
        <v>3704</v>
      </c>
      <c r="D410" s="22">
        <v>5300</v>
      </c>
      <c r="E410" s="26">
        <v>5250</v>
      </c>
      <c r="F410" s="51">
        <v>6400</v>
      </c>
      <c r="G410" s="134"/>
      <c r="H410" s="133"/>
      <c r="I410" s="62"/>
    </row>
    <row r="411" spans="1:9" ht="15.75" hidden="1">
      <c r="A411" s="62"/>
      <c r="B411" s="62"/>
      <c r="C411" s="62"/>
      <c r="D411" s="133"/>
      <c r="E411" s="133"/>
      <c r="F411" s="133"/>
      <c r="G411" s="134"/>
      <c r="H411" s="133"/>
      <c r="I411" s="62"/>
    </row>
    <row r="412" spans="1:9" ht="15.75" hidden="1">
      <c r="A412" s="3"/>
      <c r="B412" s="128" t="s">
        <v>439</v>
      </c>
      <c r="C412" s="135">
        <v>2003</v>
      </c>
      <c r="D412" s="136">
        <v>2004</v>
      </c>
      <c r="E412" s="132">
        <v>2005</v>
      </c>
      <c r="F412" s="132">
        <v>2006</v>
      </c>
      <c r="G412" s="134"/>
      <c r="H412" s="133"/>
      <c r="I412" s="62"/>
    </row>
    <row r="413" spans="1:9" ht="15.75" hidden="1">
      <c r="A413" s="3">
        <v>7</v>
      </c>
      <c r="B413" s="3" t="str">
        <f>INDEX(B404:B410,$A$413)</f>
        <v>UT at Arlington</v>
      </c>
      <c r="C413" s="131">
        <f>INDEX(C404:C410,$A$413)</f>
        <v>3704</v>
      </c>
      <c r="D413" s="131">
        <f>INDEX(D404:D410,$A$413)</f>
        <v>5300</v>
      </c>
      <c r="E413" s="131">
        <f>INDEX(E404:E410,$A$413)</f>
        <v>5250</v>
      </c>
      <c r="F413" s="131">
        <f>INDEX(F404:F410,$A$413)</f>
        <v>6400</v>
      </c>
      <c r="G413" s="134"/>
      <c r="H413" s="133"/>
      <c r="I413" s="62"/>
    </row>
    <row r="414" spans="1:9" ht="15.75" hidden="1">
      <c r="A414" s="62"/>
      <c r="B414" s="3"/>
      <c r="C414" s="62"/>
      <c r="D414" s="133"/>
      <c r="E414" s="133"/>
      <c r="F414" s="133"/>
      <c r="G414" s="134"/>
      <c r="H414" s="133"/>
      <c r="I414" s="62"/>
    </row>
    <row r="415" spans="1:9" ht="15.75">
      <c r="A415" s="62"/>
      <c r="B415" s="62"/>
      <c r="C415" s="62"/>
      <c r="D415" s="133"/>
      <c r="E415" s="133"/>
      <c r="F415" s="133"/>
      <c r="G415" s="134"/>
      <c r="H415" s="133"/>
      <c r="I415" s="62"/>
    </row>
    <row r="416" spans="1:9" ht="15.75">
      <c r="A416" s="62"/>
      <c r="B416" s="62"/>
      <c r="C416" s="62"/>
      <c r="D416" s="133"/>
      <c r="E416" s="133"/>
      <c r="F416" s="133"/>
      <c r="G416" s="134"/>
      <c r="H416" s="133"/>
      <c r="I416" s="62"/>
    </row>
    <row r="417" spans="1:9" ht="15.75">
      <c r="A417" s="62"/>
      <c r="B417" s="62"/>
      <c r="C417" s="62"/>
      <c r="D417" s="133"/>
      <c r="E417" s="133"/>
      <c r="F417" s="133"/>
      <c r="G417" s="134"/>
      <c r="H417" s="133"/>
      <c r="I417" s="62"/>
    </row>
    <row r="418" spans="1:9" ht="15.75">
      <c r="A418" s="62"/>
      <c r="B418" s="62"/>
      <c r="C418" s="62"/>
      <c r="D418" s="133"/>
      <c r="E418" s="133"/>
      <c r="F418" s="133"/>
      <c r="G418" s="134"/>
      <c r="H418" s="133"/>
      <c r="I418" s="62"/>
    </row>
    <row r="419" spans="1:9" ht="15.75">
      <c r="A419" s="62"/>
      <c r="B419" s="62"/>
      <c r="C419" s="62"/>
      <c r="D419" s="133"/>
      <c r="E419" s="133"/>
      <c r="F419" s="133"/>
      <c r="G419" s="134"/>
      <c r="H419" s="133"/>
      <c r="I419" s="62"/>
    </row>
    <row r="420" spans="1:9" ht="15.75">
      <c r="A420" s="62"/>
      <c r="B420" s="62"/>
      <c r="C420" s="62"/>
      <c r="D420" s="133"/>
      <c r="E420" s="133"/>
      <c r="F420" s="133"/>
      <c r="G420" s="134"/>
      <c r="H420" s="133"/>
      <c r="I420" s="62"/>
    </row>
    <row r="421" spans="1:9" ht="15.75">
      <c r="A421" s="62"/>
      <c r="B421" s="62"/>
      <c r="C421" s="62"/>
      <c r="D421" s="133"/>
      <c r="E421" s="133"/>
      <c r="F421" s="133"/>
      <c r="G421" s="134"/>
      <c r="H421" s="133"/>
      <c r="I421" s="62"/>
    </row>
    <row r="422" spans="1:9" ht="15.75">
      <c r="A422" s="62"/>
      <c r="B422" s="62"/>
      <c r="C422" s="62"/>
      <c r="D422" s="133"/>
      <c r="E422" s="133"/>
      <c r="F422" s="133"/>
      <c r="G422" s="134"/>
      <c r="H422" s="133"/>
      <c r="I422" s="62"/>
    </row>
    <row r="423" spans="1:9" ht="15.75">
      <c r="A423" s="62"/>
      <c r="B423" s="62"/>
      <c r="C423" s="62"/>
      <c r="D423" s="133"/>
      <c r="E423" s="133"/>
      <c r="F423" s="133"/>
      <c r="G423" s="134"/>
      <c r="H423" s="133"/>
      <c r="I423" s="62"/>
    </row>
    <row r="424" spans="1:9" ht="15.75">
      <c r="A424" s="62"/>
      <c r="B424" s="62"/>
      <c r="C424" s="62"/>
      <c r="D424" s="133"/>
      <c r="E424" s="133"/>
      <c r="F424" s="133"/>
      <c r="G424" s="134"/>
      <c r="H424" s="133"/>
      <c r="I424" s="62"/>
    </row>
    <row r="425" spans="1:9" ht="15.75">
      <c r="A425" s="62"/>
      <c r="B425" s="62"/>
      <c r="C425" s="62"/>
      <c r="D425" s="133"/>
      <c r="E425" s="133"/>
      <c r="F425" s="133"/>
      <c r="G425" s="134"/>
      <c r="H425" s="133"/>
      <c r="I425" s="62"/>
    </row>
    <row r="426" spans="1:9" ht="15.75">
      <c r="A426" s="62"/>
      <c r="B426" s="62"/>
      <c r="C426" s="62"/>
      <c r="D426" s="133"/>
      <c r="E426" s="133"/>
      <c r="F426" s="133"/>
      <c r="G426" s="134"/>
      <c r="H426" s="133"/>
      <c r="I426" s="62"/>
    </row>
    <row r="427" spans="1:9" ht="15.75">
      <c r="A427" s="62"/>
      <c r="B427" s="62"/>
      <c r="C427" s="62"/>
      <c r="D427" s="133"/>
      <c r="E427" s="133"/>
      <c r="F427" s="133"/>
      <c r="G427" s="134"/>
      <c r="H427" s="133"/>
      <c r="I427" s="62"/>
    </row>
    <row r="436" ht="15.75">
      <c r="B436" s="62" t="s">
        <v>642</v>
      </c>
    </row>
    <row r="437" ht="15.75" hidden="1"/>
    <row r="438" ht="15.75" hidden="1"/>
    <row r="439" ht="15.75" hidden="1">
      <c r="B439" s="62"/>
    </row>
    <row r="440" ht="15.75">
      <c r="B440" s="62"/>
    </row>
    <row r="441" spans="2:11" ht="19.5" customHeight="1">
      <c r="B441" s="367" t="s">
        <v>4</v>
      </c>
      <c r="C441" s="367"/>
      <c r="D441" s="367"/>
      <c r="E441" s="367"/>
      <c r="F441" s="367"/>
      <c r="G441" s="367"/>
      <c r="H441" s="367"/>
      <c r="I441" s="367"/>
      <c r="J441" s="367"/>
      <c r="K441" s="367"/>
    </row>
    <row r="442" spans="2:11" ht="71.25" customHeight="1">
      <c r="B442" s="400" t="s">
        <v>24</v>
      </c>
      <c r="C442" s="400"/>
      <c r="D442" s="400"/>
      <c r="E442" s="400"/>
      <c r="F442" s="400"/>
      <c r="G442" s="400"/>
      <c r="H442" s="400"/>
      <c r="I442" s="400"/>
      <c r="J442" s="400"/>
      <c r="K442" s="400"/>
    </row>
    <row r="443" spans="2:11" ht="95.25" customHeight="1">
      <c r="B443" s="400" t="s">
        <v>542</v>
      </c>
      <c r="C443" s="400"/>
      <c r="D443" s="400"/>
      <c r="E443" s="400"/>
      <c r="F443" s="400"/>
      <c r="G443" s="400"/>
      <c r="H443" s="400"/>
      <c r="I443" s="400"/>
      <c r="J443" s="400"/>
      <c r="K443" s="400"/>
    </row>
    <row r="444" spans="2:11" ht="145.5" customHeight="1">
      <c r="B444" s="400" t="s">
        <v>534</v>
      </c>
      <c r="C444" s="400"/>
      <c r="D444" s="400"/>
      <c r="E444" s="400"/>
      <c r="F444" s="400"/>
      <c r="G444" s="400"/>
      <c r="H444" s="400"/>
      <c r="I444" s="400"/>
      <c r="J444" s="400"/>
      <c r="K444" s="400"/>
    </row>
    <row r="445" spans="2:11" ht="42" customHeight="1">
      <c r="B445" s="400" t="s">
        <v>543</v>
      </c>
      <c r="C445" s="400"/>
      <c r="D445" s="400"/>
      <c r="E445" s="400"/>
      <c r="F445" s="400"/>
      <c r="G445" s="400"/>
      <c r="H445" s="400"/>
      <c r="I445" s="400"/>
      <c r="J445" s="400"/>
      <c r="K445" s="400"/>
    </row>
    <row r="446" ht="22.5" customHeight="1">
      <c r="B446" s="351" t="s">
        <v>21</v>
      </c>
    </row>
    <row r="447" spans="2:11" ht="27.75" customHeight="1">
      <c r="B447" s="358" t="s">
        <v>602</v>
      </c>
      <c r="C447" s="358"/>
      <c r="D447" s="358"/>
      <c r="E447" s="358"/>
      <c r="F447" s="358"/>
      <c r="G447" s="358"/>
      <c r="H447" s="358"/>
      <c r="I447" s="358"/>
      <c r="J447" s="358"/>
      <c r="K447" s="358"/>
    </row>
    <row r="448" spans="2:6" ht="15.75" hidden="1">
      <c r="B448" s="2" t="s">
        <v>641</v>
      </c>
      <c r="C448" s="137"/>
      <c r="D448" s="137"/>
      <c r="E448" s="137"/>
      <c r="F448" s="137"/>
    </row>
    <row r="449" spans="2:7" ht="15.75" hidden="1">
      <c r="B449" s="25" t="s">
        <v>182</v>
      </c>
      <c r="C449" s="25" t="s">
        <v>479</v>
      </c>
      <c r="D449" s="25" t="s">
        <v>183</v>
      </c>
      <c r="E449" s="25" t="s">
        <v>184</v>
      </c>
      <c r="F449" s="25" t="s">
        <v>185</v>
      </c>
      <c r="G449" s="138" t="s">
        <v>644</v>
      </c>
    </row>
    <row r="450" spans="2:7" ht="15.75" hidden="1">
      <c r="B450" s="25" t="s">
        <v>186</v>
      </c>
      <c r="C450" s="25">
        <v>34</v>
      </c>
      <c r="D450" s="25">
        <v>640</v>
      </c>
      <c r="E450" s="139">
        <v>2.9</v>
      </c>
      <c r="F450" s="139">
        <v>20</v>
      </c>
      <c r="G450" s="130">
        <v>0.7</v>
      </c>
    </row>
    <row r="451" spans="2:7" ht="15.75" hidden="1">
      <c r="B451" s="25" t="s">
        <v>187</v>
      </c>
      <c r="C451" s="25">
        <v>73</v>
      </c>
      <c r="D451" s="25">
        <v>757</v>
      </c>
      <c r="E451" s="139">
        <v>6.3</v>
      </c>
      <c r="F451" s="139">
        <v>24</v>
      </c>
      <c r="G451" s="130">
        <v>4</v>
      </c>
    </row>
    <row r="452" spans="2:7" ht="15.75" hidden="1">
      <c r="B452" s="25" t="s">
        <v>188</v>
      </c>
      <c r="C452" s="25">
        <v>968</v>
      </c>
      <c r="D452" s="140">
        <v>1409</v>
      </c>
      <c r="E452" s="139">
        <v>83.2</v>
      </c>
      <c r="F452" s="139">
        <v>45</v>
      </c>
      <c r="G452" s="130">
        <v>94.2</v>
      </c>
    </row>
    <row r="453" spans="2:7" ht="15.75" hidden="1">
      <c r="B453" s="25" t="s">
        <v>189</v>
      </c>
      <c r="C453" s="25">
        <v>64</v>
      </c>
      <c r="D453" s="25">
        <v>200</v>
      </c>
      <c r="E453" s="139">
        <v>5.5</v>
      </c>
      <c r="F453" s="139">
        <v>6</v>
      </c>
      <c r="G453" s="130">
        <v>0.4</v>
      </c>
    </row>
    <row r="454" spans="2:7" ht="15.75" hidden="1">
      <c r="B454" s="25" t="s">
        <v>619</v>
      </c>
      <c r="C454" s="25">
        <v>10</v>
      </c>
      <c r="D454" s="25">
        <v>20</v>
      </c>
      <c r="E454" s="139">
        <v>0.8</v>
      </c>
      <c r="F454" s="139">
        <v>1</v>
      </c>
      <c r="G454" s="130">
        <v>0</v>
      </c>
    </row>
    <row r="455" spans="2:7" ht="15.75" hidden="1">
      <c r="B455" s="25" t="s">
        <v>190</v>
      </c>
      <c r="C455" s="25">
        <v>14</v>
      </c>
      <c r="D455" s="25">
        <v>109</v>
      </c>
      <c r="E455" s="139">
        <v>1.2</v>
      </c>
      <c r="F455" s="139">
        <v>3</v>
      </c>
      <c r="G455" s="130">
        <v>0.7</v>
      </c>
    </row>
    <row r="456" spans="2:7" ht="15.75" hidden="1">
      <c r="B456" s="25"/>
      <c r="C456" s="140">
        <v>1163</v>
      </c>
      <c r="D456" s="140">
        <v>3135</v>
      </c>
      <c r="E456" s="25"/>
      <c r="F456" s="25"/>
      <c r="G456" s="130"/>
    </row>
    <row r="457" spans="2:4" ht="15.75" hidden="1">
      <c r="B457" s="361" t="s">
        <v>192</v>
      </c>
      <c r="C457" s="361"/>
      <c r="D457" s="361"/>
    </row>
    <row r="458" spans="2:6" ht="15.75" hidden="1">
      <c r="B458" s="2" t="s">
        <v>480</v>
      </c>
      <c r="C458" s="137"/>
      <c r="D458" s="137"/>
      <c r="E458" s="137"/>
      <c r="F458" s="137"/>
    </row>
    <row r="459" spans="2:7" ht="15.75" hidden="1">
      <c r="B459" s="20" t="s">
        <v>182</v>
      </c>
      <c r="C459" s="20" t="s">
        <v>479</v>
      </c>
      <c r="D459" s="20" t="s">
        <v>183</v>
      </c>
      <c r="E459" s="20" t="s">
        <v>184</v>
      </c>
      <c r="F459" s="20" t="s">
        <v>185</v>
      </c>
      <c r="G459" s="142" t="s">
        <v>644</v>
      </c>
    </row>
    <row r="460" spans="2:7" ht="15.75" hidden="1">
      <c r="B460" s="20" t="s">
        <v>186</v>
      </c>
      <c r="C460" s="20">
        <v>30</v>
      </c>
      <c r="D460" s="20">
        <v>422</v>
      </c>
      <c r="E460" s="143">
        <v>2.5</v>
      </c>
      <c r="F460" s="143">
        <v>14.4</v>
      </c>
      <c r="G460" s="3">
        <v>0.7</v>
      </c>
    </row>
    <row r="461" spans="2:7" ht="15.75" hidden="1">
      <c r="B461" s="20" t="s">
        <v>187</v>
      </c>
      <c r="C461" s="20">
        <v>85</v>
      </c>
      <c r="D461" s="20">
        <v>587</v>
      </c>
      <c r="E461" s="143">
        <v>7.3</v>
      </c>
      <c r="F461" s="143">
        <v>20</v>
      </c>
      <c r="G461" s="3">
        <v>2.6</v>
      </c>
    </row>
    <row r="462" spans="2:7" ht="15.75" hidden="1">
      <c r="B462" s="20" t="s">
        <v>188</v>
      </c>
      <c r="C462" s="20">
        <v>985</v>
      </c>
      <c r="D462" s="21">
        <v>1594</v>
      </c>
      <c r="E462" s="143">
        <v>85.1</v>
      </c>
      <c r="F462" s="143">
        <v>54.3</v>
      </c>
      <c r="G462" s="3">
        <v>95.5</v>
      </c>
    </row>
    <row r="463" spans="2:7" ht="15.75" hidden="1">
      <c r="B463" s="20" t="s">
        <v>189</v>
      </c>
      <c r="C463" s="20">
        <v>51</v>
      </c>
      <c r="D463" s="20">
        <v>207</v>
      </c>
      <c r="E463" s="143">
        <v>4.4</v>
      </c>
      <c r="F463" s="143">
        <v>7.1</v>
      </c>
      <c r="G463" s="3">
        <v>1</v>
      </c>
    </row>
    <row r="464" spans="2:7" ht="15.75" hidden="1">
      <c r="B464" s="20" t="s">
        <v>619</v>
      </c>
      <c r="C464" s="20">
        <v>7</v>
      </c>
      <c r="D464" s="20">
        <v>8</v>
      </c>
      <c r="E464" s="143">
        <v>0.6</v>
      </c>
      <c r="F464" s="143">
        <v>0.3</v>
      </c>
      <c r="G464" s="3">
        <v>0.2</v>
      </c>
    </row>
    <row r="465" spans="2:7" ht="15.75" hidden="1">
      <c r="B465" s="20" t="s">
        <v>190</v>
      </c>
      <c r="C465" s="20" t="s">
        <v>191</v>
      </c>
      <c r="D465" s="20">
        <v>118</v>
      </c>
      <c r="E465" s="143">
        <v>0</v>
      </c>
      <c r="F465" s="143">
        <v>4</v>
      </c>
      <c r="G465" s="3">
        <v>0</v>
      </c>
    </row>
    <row r="466" spans="2:7" ht="15.75" hidden="1">
      <c r="B466" s="20"/>
      <c r="C466" s="21">
        <v>1158</v>
      </c>
      <c r="D466" s="21">
        <v>2936</v>
      </c>
      <c r="E466" s="20"/>
      <c r="F466" s="20"/>
      <c r="G466" s="3"/>
    </row>
    <row r="467" spans="2:6" ht="15.75" hidden="1">
      <c r="B467" s="360" t="s">
        <v>192</v>
      </c>
      <c r="C467" s="360"/>
      <c r="D467" s="360"/>
      <c r="E467" s="144"/>
      <c r="F467" s="144"/>
    </row>
    <row r="468" spans="2:8" ht="15.75" hidden="1">
      <c r="B468" s="58" t="s">
        <v>481</v>
      </c>
      <c r="C468" s="145"/>
      <c r="D468" s="145"/>
      <c r="E468" s="145"/>
      <c r="F468" s="145"/>
      <c r="H468" s="146"/>
    </row>
    <row r="469" spans="2:8" ht="15.75" hidden="1">
      <c r="B469" s="33" t="s">
        <v>182</v>
      </c>
      <c r="C469" s="33" t="s">
        <v>479</v>
      </c>
      <c r="D469" s="33" t="s">
        <v>183</v>
      </c>
      <c r="E469" s="33" t="s">
        <v>184</v>
      </c>
      <c r="F469" s="33" t="s">
        <v>185</v>
      </c>
      <c r="G469" s="147" t="s">
        <v>644</v>
      </c>
      <c r="H469" s="146"/>
    </row>
    <row r="470" spans="2:8" ht="15.75" hidden="1">
      <c r="B470" s="33" t="s">
        <v>186</v>
      </c>
      <c r="C470" s="33">
        <v>0</v>
      </c>
      <c r="D470" s="33">
        <v>0</v>
      </c>
      <c r="E470" s="148">
        <v>2.8</v>
      </c>
      <c r="F470" s="148">
        <v>14.4</v>
      </c>
      <c r="G470" s="3">
        <v>0.6</v>
      </c>
      <c r="H470" s="146"/>
    </row>
    <row r="471" spans="2:8" ht="15.75" hidden="1">
      <c r="B471" s="33" t="s">
        <v>187</v>
      </c>
      <c r="C471" s="33">
        <v>0</v>
      </c>
      <c r="D471" s="33">
        <v>0</v>
      </c>
      <c r="E471" s="148">
        <v>7.8</v>
      </c>
      <c r="F471" s="148">
        <v>20</v>
      </c>
      <c r="G471" s="3">
        <v>4.9</v>
      </c>
      <c r="H471" s="146"/>
    </row>
    <row r="472" spans="2:8" ht="15.75" hidden="1">
      <c r="B472" s="33" t="s">
        <v>188</v>
      </c>
      <c r="C472" s="33">
        <v>0</v>
      </c>
      <c r="D472" s="33">
        <v>0</v>
      </c>
      <c r="E472" s="148">
        <v>84</v>
      </c>
      <c r="F472" s="148">
        <v>54.3</v>
      </c>
      <c r="G472" s="3">
        <v>91.5</v>
      </c>
      <c r="H472" s="146"/>
    </row>
    <row r="473" spans="2:8" ht="15.75" hidden="1">
      <c r="B473" s="33" t="s">
        <v>189</v>
      </c>
      <c r="C473" s="33">
        <v>0</v>
      </c>
      <c r="D473" s="33">
        <v>0</v>
      </c>
      <c r="E473" s="148">
        <v>5.3</v>
      </c>
      <c r="F473" s="148">
        <v>11.4</v>
      </c>
      <c r="G473" s="3">
        <v>1.2</v>
      </c>
      <c r="H473" s="146"/>
    </row>
    <row r="474" spans="2:10" ht="15.75" hidden="1">
      <c r="B474" s="33" t="s">
        <v>619</v>
      </c>
      <c r="C474" s="33">
        <v>0</v>
      </c>
      <c r="D474" s="33">
        <v>0</v>
      </c>
      <c r="E474" s="148">
        <v>0</v>
      </c>
      <c r="F474" s="148">
        <v>0</v>
      </c>
      <c r="G474" s="3">
        <v>0.6</v>
      </c>
      <c r="H474" s="146"/>
      <c r="I474" s="62"/>
      <c r="J474" s="62"/>
    </row>
    <row r="475" spans="2:10" ht="12" customHeight="1" hidden="1">
      <c r="B475" s="33" t="s">
        <v>190</v>
      </c>
      <c r="C475" s="33">
        <v>0</v>
      </c>
      <c r="D475" s="33">
        <v>0</v>
      </c>
      <c r="E475" s="148">
        <v>0</v>
      </c>
      <c r="F475" s="148">
        <v>0</v>
      </c>
      <c r="G475" s="3">
        <v>1.2</v>
      </c>
      <c r="H475" s="146"/>
      <c r="I475" s="62"/>
      <c r="J475" s="62"/>
    </row>
    <row r="476" spans="2:10" ht="15.75" hidden="1">
      <c r="B476" s="363" t="s">
        <v>192</v>
      </c>
      <c r="C476" s="363"/>
      <c r="D476" s="363"/>
      <c r="E476" s="33"/>
      <c r="F476" s="33"/>
      <c r="G476" s="3"/>
      <c r="H476" s="62"/>
      <c r="I476" s="62"/>
      <c r="J476" s="62"/>
    </row>
    <row r="477" spans="2:10" ht="15.75" hidden="1">
      <c r="B477" s="62"/>
      <c r="C477" s="62"/>
      <c r="D477" s="62"/>
      <c r="E477" s="62"/>
      <c r="F477" s="62"/>
      <c r="G477" s="62"/>
      <c r="H477" s="62"/>
      <c r="I477" s="62"/>
      <c r="J477" s="62"/>
    </row>
    <row r="478" spans="2:10" ht="15.75" hidden="1">
      <c r="B478" s="58" t="s">
        <v>482</v>
      </c>
      <c r="C478" s="149"/>
      <c r="D478" s="149"/>
      <c r="E478" s="149"/>
      <c r="F478" s="149"/>
      <c r="H478" s="146"/>
      <c r="I478" s="62"/>
      <c r="J478" s="62"/>
    </row>
    <row r="479" spans="2:10" ht="15.75" hidden="1">
      <c r="B479" s="150" t="s">
        <v>182</v>
      </c>
      <c r="C479" s="150" t="s">
        <v>479</v>
      </c>
      <c r="D479" s="150" t="s">
        <v>183</v>
      </c>
      <c r="E479" s="150" t="s">
        <v>184</v>
      </c>
      <c r="F479" s="150" t="s">
        <v>185</v>
      </c>
      <c r="G479" s="150" t="s">
        <v>644</v>
      </c>
      <c r="H479" s="146"/>
      <c r="I479" s="62"/>
      <c r="J479" s="62"/>
    </row>
    <row r="480" spans="2:10" ht="15.75" hidden="1">
      <c r="B480" s="150" t="s">
        <v>186</v>
      </c>
      <c r="C480" s="150">
        <v>0</v>
      </c>
      <c r="D480" s="150">
        <v>0</v>
      </c>
      <c r="E480" s="151">
        <v>2.6</v>
      </c>
      <c r="F480" s="151">
        <v>14.4</v>
      </c>
      <c r="G480" s="3">
        <v>0.7</v>
      </c>
      <c r="H480" s="146"/>
      <c r="I480" s="62"/>
      <c r="J480" s="62"/>
    </row>
    <row r="481" spans="2:10" ht="15.75" hidden="1">
      <c r="B481" s="150" t="s">
        <v>187</v>
      </c>
      <c r="C481" s="150">
        <v>0</v>
      </c>
      <c r="D481" s="150">
        <v>0</v>
      </c>
      <c r="E481" s="151">
        <v>7.8</v>
      </c>
      <c r="F481" s="151">
        <v>20</v>
      </c>
      <c r="G481" s="3">
        <v>2.9</v>
      </c>
      <c r="H481" s="146"/>
      <c r="I481" s="62"/>
      <c r="J481" s="62"/>
    </row>
    <row r="482" spans="2:10" ht="15.75" hidden="1">
      <c r="B482" s="150" t="s">
        <v>188</v>
      </c>
      <c r="C482" s="150">
        <v>0</v>
      </c>
      <c r="D482" s="152">
        <v>0</v>
      </c>
      <c r="E482" s="151">
        <v>84</v>
      </c>
      <c r="F482" s="151">
        <v>54.3</v>
      </c>
      <c r="G482" s="3">
        <v>95.2</v>
      </c>
      <c r="H482" s="146"/>
      <c r="I482" s="62"/>
      <c r="J482" s="62"/>
    </row>
    <row r="483" spans="2:10" ht="15.75" hidden="1">
      <c r="B483" s="150" t="s">
        <v>189</v>
      </c>
      <c r="C483" s="150">
        <v>0</v>
      </c>
      <c r="D483" s="150">
        <v>0</v>
      </c>
      <c r="E483" s="151">
        <v>5.3</v>
      </c>
      <c r="F483" s="151">
        <v>11.4</v>
      </c>
      <c r="G483" s="3">
        <v>1</v>
      </c>
      <c r="H483" s="146"/>
      <c r="I483" s="62"/>
      <c r="J483" s="62"/>
    </row>
    <row r="484" spans="2:10" ht="15.75" hidden="1">
      <c r="B484" s="150" t="s">
        <v>619</v>
      </c>
      <c r="C484" s="150">
        <v>0</v>
      </c>
      <c r="D484" s="150">
        <v>0</v>
      </c>
      <c r="E484" s="151">
        <v>0</v>
      </c>
      <c r="F484" s="151">
        <v>0</v>
      </c>
      <c r="G484" s="3">
        <v>0</v>
      </c>
      <c r="H484" s="146"/>
      <c r="I484" s="62"/>
      <c r="J484" s="62"/>
    </row>
    <row r="485" spans="2:10" ht="12" customHeight="1" hidden="1">
      <c r="B485" s="150" t="s">
        <v>190</v>
      </c>
      <c r="C485" s="150">
        <v>0</v>
      </c>
      <c r="D485" s="150">
        <v>0</v>
      </c>
      <c r="E485" s="151">
        <v>0</v>
      </c>
      <c r="F485" s="151">
        <v>0</v>
      </c>
      <c r="G485" s="3">
        <v>0.2</v>
      </c>
      <c r="H485" s="146"/>
      <c r="I485" s="62"/>
      <c r="J485" s="62"/>
    </row>
    <row r="486" spans="2:10" ht="11.25" customHeight="1" hidden="1">
      <c r="B486" s="362" t="s">
        <v>192</v>
      </c>
      <c r="C486" s="362"/>
      <c r="D486" s="362"/>
      <c r="E486" s="150"/>
      <c r="F486" s="150"/>
      <c r="G486" s="3"/>
      <c r="H486" s="62"/>
      <c r="I486" s="62"/>
      <c r="J486" s="62"/>
    </row>
    <row r="487" spans="2:10" ht="16.5" customHeight="1" hidden="1">
      <c r="B487" s="62"/>
      <c r="C487" s="62"/>
      <c r="D487" s="62"/>
      <c r="E487" s="62"/>
      <c r="F487" s="62"/>
      <c r="G487" s="62"/>
      <c r="H487" s="62"/>
      <c r="I487" s="62"/>
      <c r="J487" s="62"/>
    </row>
    <row r="488" spans="1:10" ht="15.75" hidden="1">
      <c r="A488" s="3"/>
      <c r="B488" s="3" t="s">
        <v>182</v>
      </c>
      <c r="C488" s="3" t="s">
        <v>479</v>
      </c>
      <c r="D488" s="3" t="s">
        <v>183</v>
      </c>
      <c r="E488" s="3" t="s">
        <v>184</v>
      </c>
      <c r="F488" s="3" t="s">
        <v>185</v>
      </c>
      <c r="G488" s="150" t="s">
        <v>644</v>
      </c>
      <c r="I488" s="62"/>
      <c r="J488" s="62"/>
    </row>
    <row r="489" spans="1:10" ht="15.75" hidden="1">
      <c r="A489" s="3">
        <v>3</v>
      </c>
      <c r="B489" s="3" t="str">
        <f aca="true" t="shared" si="6" ref="B489:G489">INDEX(B480:B485,$A$489)</f>
        <v>White</v>
      </c>
      <c r="C489" s="130">
        <f t="shared" si="6"/>
        <v>0</v>
      </c>
      <c r="D489" s="130">
        <f t="shared" si="6"/>
        <v>0</v>
      </c>
      <c r="E489" s="130">
        <f t="shared" si="6"/>
        <v>84</v>
      </c>
      <c r="F489" s="130">
        <f t="shared" si="6"/>
        <v>54.3</v>
      </c>
      <c r="G489" s="130">
        <f t="shared" si="6"/>
        <v>95.2</v>
      </c>
      <c r="H489" s="3">
        <v>2003</v>
      </c>
      <c r="I489" s="62"/>
      <c r="J489" s="62"/>
    </row>
    <row r="490" spans="1:10" ht="15.75" hidden="1">
      <c r="A490" s="62"/>
      <c r="B490" s="3" t="str">
        <f aca="true" t="shared" si="7" ref="B490:G490">INDEX(B470:B475,$A$489)</f>
        <v>White</v>
      </c>
      <c r="C490" s="130">
        <f t="shared" si="7"/>
        <v>0</v>
      </c>
      <c r="D490" s="130">
        <f t="shared" si="7"/>
        <v>0</v>
      </c>
      <c r="E490" s="130">
        <f t="shared" si="7"/>
        <v>84</v>
      </c>
      <c r="F490" s="130">
        <f t="shared" si="7"/>
        <v>54.3</v>
      </c>
      <c r="G490" s="130">
        <f t="shared" si="7"/>
        <v>91.5</v>
      </c>
      <c r="H490" s="3">
        <v>2004</v>
      </c>
      <c r="I490" s="62"/>
      <c r="J490" s="62"/>
    </row>
    <row r="491" spans="1:10" ht="15.75" hidden="1">
      <c r="A491" s="62"/>
      <c r="B491" s="3" t="str">
        <f aca="true" t="shared" si="8" ref="B491:G491">INDEX(B460:B465,$A$489)</f>
        <v>White</v>
      </c>
      <c r="C491" s="130">
        <f t="shared" si="8"/>
        <v>985</v>
      </c>
      <c r="D491" s="130">
        <f t="shared" si="8"/>
        <v>1594</v>
      </c>
      <c r="E491" s="130">
        <f t="shared" si="8"/>
        <v>85.1</v>
      </c>
      <c r="F491" s="130">
        <f t="shared" si="8"/>
        <v>54.3</v>
      </c>
      <c r="G491" s="130">
        <f t="shared" si="8"/>
        <v>95.5</v>
      </c>
      <c r="H491" s="3">
        <v>2005</v>
      </c>
      <c r="I491" s="62"/>
      <c r="J491" s="62"/>
    </row>
    <row r="492" spans="2:8" ht="15.75" hidden="1">
      <c r="B492" s="3" t="str">
        <f aca="true" t="shared" si="9" ref="B492:G492">INDEX(B450:B455,$A$489)</f>
        <v>White</v>
      </c>
      <c r="C492" s="130">
        <f t="shared" si="9"/>
        <v>968</v>
      </c>
      <c r="D492" s="130">
        <f t="shared" si="9"/>
        <v>1409</v>
      </c>
      <c r="E492" s="130">
        <f t="shared" si="9"/>
        <v>83.2</v>
      </c>
      <c r="F492" s="130">
        <f t="shared" si="9"/>
        <v>45</v>
      </c>
      <c r="G492" s="130">
        <f t="shared" si="9"/>
        <v>94.2</v>
      </c>
      <c r="H492" s="3">
        <v>2006</v>
      </c>
    </row>
    <row r="493" spans="2:8" ht="15.75">
      <c r="B493" s="153"/>
      <c r="C493" s="153"/>
      <c r="D493" s="153"/>
      <c r="E493" s="153"/>
      <c r="F493" s="82"/>
      <c r="G493" s="82"/>
      <c r="H493" s="82"/>
    </row>
    <row r="494" spans="2:8" ht="15.75">
      <c r="B494" s="153"/>
      <c r="C494" s="153"/>
      <c r="D494" s="153"/>
      <c r="E494" s="153"/>
      <c r="F494" s="82"/>
      <c r="G494" s="82"/>
      <c r="H494" s="82"/>
    </row>
    <row r="495" spans="2:8" ht="15.75">
      <c r="B495" s="153"/>
      <c r="C495" s="153"/>
      <c r="D495" s="153"/>
      <c r="E495" s="153"/>
      <c r="F495" s="82"/>
      <c r="G495" s="82"/>
      <c r="H495" s="82"/>
    </row>
    <row r="496" spans="2:8" ht="15.75">
      <c r="B496" s="153"/>
      <c r="C496" s="153"/>
      <c r="D496" s="153"/>
      <c r="E496" s="153"/>
      <c r="F496" s="82"/>
      <c r="G496" s="82"/>
      <c r="H496" s="82"/>
    </row>
    <row r="497" spans="2:8" ht="15.75">
      <c r="B497" s="153"/>
      <c r="C497" s="153"/>
      <c r="D497" s="153"/>
      <c r="E497" s="153"/>
      <c r="F497" s="82"/>
      <c r="G497" s="82"/>
      <c r="H497" s="82"/>
    </row>
    <row r="498" spans="2:8" ht="15.75">
      <c r="B498" s="153"/>
      <c r="C498" s="153"/>
      <c r="D498" s="153"/>
      <c r="E498" s="153"/>
      <c r="F498" s="82"/>
      <c r="G498" s="82"/>
      <c r="H498" s="82"/>
    </row>
    <row r="499" spans="2:8" ht="15.75">
      <c r="B499" s="153"/>
      <c r="C499" s="153"/>
      <c r="D499" s="153"/>
      <c r="E499" s="153"/>
      <c r="F499" s="82"/>
      <c r="G499" s="82"/>
      <c r="H499" s="82"/>
    </row>
    <row r="500" spans="2:8" ht="15.75">
      <c r="B500" s="153"/>
      <c r="C500" s="153"/>
      <c r="D500" s="153"/>
      <c r="E500" s="153"/>
      <c r="F500" s="82"/>
      <c r="G500" s="82"/>
      <c r="H500" s="82"/>
    </row>
    <row r="501" spans="2:8" ht="15.75">
      <c r="B501" s="153"/>
      <c r="C501" s="153"/>
      <c r="D501" s="153"/>
      <c r="E501" s="153"/>
      <c r="F501" s="82"/>
      <c r="G501" s="82"/>
      <c r="H501" s="82"/>
    </row>
    <row r="502" spans="2:8" ht="15.75">
      <c r="B502" s="153"/>
      <c r="C502" s="153"/>
      <c r="D502" s="153"/>
      <c r="E502" s="153"/>
      <c r="F502" s="82"/>
      <c r="G502" s="82"/>
      <c r="H502" s="82"/>
    </row>
    <row r="503" spans="2:8" ht="15.75">
      <c r="B503" s="153"/>
      <c r="C503" s="153"/>
      <c r="D503" s="153"/>
      <c r="E503" s="153"/>
      <c r="F503" s="82"/>
      <c r="G503" s="82"/>
      <c r="H503" s="82"/>
    </row>
    <row r="504" spans="2:8" ht="15.75">
      <c r="B504" s="153"/>
      <c r="C504" s="153"/>
      <c r="D504" s="153"/>
      <c r="E504" s="153"/>
      <c r="F504" s="82"/>
      <c r="G504" s="82"/>
      <c r="H504" s="82"/>
    </row>
    <row r="505" spans="2:8" ht="15.75">
      <c r="B505" s="153"/>
      <c r="C505" s="153"/>
      <c r="D505" s="153"/>
      <c r="E505" s="153"/>
      <c r="F505" s="82"/>
      <c r="G505" s="82"/>
      <c r="H505" s="82"/>
    </row>
    <row r="506" spans="2:8" ht="15.75">
      <c r="B506" s="153"/>
      <c r="C506" s="153"/>
      <c r="D506" s="153"/>
      <c r="E506" s="153"/>
      <c r="F506" s="82"/>
      <c r="G506" s="82"/>
      <c r="H506" s="82"/>
    </row>
    <row r="507" spans="2:8" ht="15.75">
      <c r="B507" s="153"/>
      <c r="C507" s="153"/>
      <c r="D507" s="153"/>
      <c r="E507" s="153"/>
      <c r="F507" s="82"/>
      <c r="G507" s="82"/>
      <c r="H507" s="82"/>
    </row>
    <row r="508" spans="2:8" ht="15.75">
      <c r="B508" s="153"/>
      <c r="C508" s="153"/>
      <c r="D508" s="153"/>
      <c r="E508" s="153"/>
      <c r="F508" s="82"/>
      <c r="G508" s="82"/>
      <c r="H508" s="82"/>
    </row>
    <row r="509" spans="2:8" ht="15.75">
      <c r="B509" s="153"/>
      <c r="C509" s="153"/>
      <c r="D509" s="153"/>
      <c r="E509" s="153"/>
      <c r="F509" s="82"/>
      <c r="G509" s="82"/>
      <c r="H509" s="82"/>
    </row>
    <row r="510" spans="2:8" ht="15.75">
      <c r="B510" s="153"/>
      <c r="C510" s="153"/>
      <c r="D510" s="153"/>
      <c r="E510" s="153"/>
      <c r="F510" s="82"/>
      <c r="G510" s="82"/>
      <c r="H510" s="82"/>
    </row>
    <row r="511" spans="2:8" ht="15.75">
      <c r="B511" s="153"/>
      <c r="C511" s="153"/>
      <c r="D511" s="153"/>
      <c r="E511" s="153"/>
      <c r="F511" s="82"/>
      <c r="G511" s="82"/>
      <c r="H511" s="82"/>
    </row>
    <row r="512" spans="2:8" ht="15.75">
      <c r="B512" s="153"/>
      <c r="C512" s="153"/>
      <c r="D512" s="153"/>
      <c r="E512" s="153"/>
      <c r="F512" s="82"/>
      <c r="G512" s="82"/>
      <c r="H512" s="82"/>
    </row>
    <row r="513" spans="2:8" ht="15.75">
      <c r="B513" s="153"/>
      <c r="C513" s="153"/>
      <c r="D513" s="153"/>
      <c r="E513" s="153"/>
      <c r="F513" s="82"/>
      <c r="G513" s="82"/>
      <c r="H513" s="82"/>
    </row>
    <row r="514" spans="2:11" ht="15.75">
      <c r="B514" s="326" t="s">
        <v>192</v>
      </c>
      <c r="C514" s="326"/>
      <c r="D514" s="326"/>
      <c r="E514" s="326"/>
      <c r="F514" s="327"/>
      <c r="G514" s="327"/>
      <c r="H514" s="327"/>
      <c r="I514" s="11"/>
      <c r="J514" s="11"/>
      <c r="K514" s="11"/>
    </row>
    <row r="515" spans="2:8" ht="15.75">
      <c r="B515" s="62"/>
      <c r="C515" s="62"/>
      <c r="D515" s="62"/>
      <c r="E515" s="62"/>
      <c r="F515" s="82"/>
      <c r="G515" s="82"/>
      <c r="H515" s="82"/>
    </row>
    <row r="516" spans="2:8" ht="14.25" customHeight="1" hidden="1">
      <c r="B516" s="359" t="s">
        <v>96</v>
      </c>
      <c r="C516" s="359"/>
      <c r="D516" s="359"/>
      <c r="E516" s="359"/>
      <c r="F516" s="359"/>
      <c r="G516" s="359"/>
      <c r="H516" s="82"/>
    </row>
    <row r="517" spans="1:8" ht="15" customHeight="1" hidden="1">
      <c r="A517" s="3"/>
      <c r="B517" s="3" t="s">
        <v>439</v>
      </c>
      <c r="C517" s="3" t="s">
        <v>186</v>
      </c>
      <c r="D517" s="3" t="s">
        <v>187</v>
      </c>
      <c r="E517" s="3" t="s">
        <v>188</v>
      </c>
      <c r="F517" s="3" t="s">
        <v>193</v>
      </c>
      <c r="G517" s="33"/>
      <c r="H517" s="82"/>
    </row>
    <row r="518" spans="1:8" ht="12.75" customHeight="1" hidden="1">
      <c r="A518" s="3">
        <v>2</v>
      </c>
      <c r="B518" s="3" t="e">
        <f>INDEX(#REF!,$A$518)</f>
        <v>#REF!</v>
      </c>
      <c r="C518" s="130" t="e">
        <f>INDEX(#REF!,$A$518)</f>
        <v>#REF!</v>
      </c>
      <c r="D518" s="130" t="e">
        <f>INDEX(#REF!,$A$518)</f>
        <v>#REF!</v>
      </c>
      <c r="E518" s="130" t="e">
        <f>INDEX(#REF!,$A$518)</f>
        <v>#REF!</v>
      </c>
      <c r="F518" s="130" t="e">
        <f>INDEX(#REF!,$A$518)</f>
        <v>#REF!</v>
      </c>
      <c r="G518" s="3">
        <v>2003</v>
      </c>
      <c r="H518" s="82"/>
    </row>
    <row r="519" spans="1:8" ht="14.25" customHeight="1" hidden="1">
      <c r="A519" s="3"/>
      <c r="B519" s="3" t="e">
        <f>INDEX(#REF!,$A$518)</f>
        <v>#REF!</v>
      </c>
      <c r="C519" s="130" t="e">
        <f>INDEX(#REF!,$A$518)</f>
        <v>#REF!</v>
      </c>
      <c r="D519" s="130" t="e">
        <f>INDEX(#REF!,$A$518)</f>
        <v>#REF!</v>
      </c>
      <c r="E519" s="130" t="e">
        <f>INDEX(#REF!,$A$518)</f>
        <v>#REF!</v>
      </c>
      <c r="F519" s="130" t="e">
        <f>INDEX(#REF!,$A$518)</f>
        <v>#REF!</v>
      </c>
      <c r="G519" s="3">
        <v>2004</v>
      </c>
      <c r="H519" s="82"/>
    </row>
    <row r="520" spans="1:11" ht="17.25" customHeight="1">
      <c r="A520" s="62"/>
      <c r="B520" s="357" t="s">
        <v>297</v>
      </c>
      <c r="C520" s="357"/>
      <c r="D520" s="357"/>
      <c r="E520" s="357"/>
      <c r="F520" s="357"/>
      <c r="G520" s="357"/>
      <c r="H520" s="357"/>
      <c r="I520" s="357"/>
      <c r="J520" s="357"/>
      <c r="K520" s="357"/>
    </row>
    <row r="521" spans="1:11" ht="63" customHeight="1">
      <c r="A521" s="62"/>
      <c r="B521" s="400" t="s">
        <v>25</v>
      </c>
      <c r="C521" s="400"/>
      <c r="D521" s="400"/>
      <c r="E521" s="400"/>
      <c r="F521" s="400"/>
      <c r="G521" s="400"/>
      <c r="H521" s="400"/>
      <c r="I521" s="400"/>
      <c r="J521" s="400"/>
      <c r="K521" s="400"/>
    </row>
    <row r="522" spans="1:11" ht="89.25" customHeight="1">
      <c r="A522" s="62"/>
      <c r="B522" s="400" t="s">
        <v>328</v>
      </c>
      <c r="C522" s="400"/>
      <c r="D522" s="400"/>
      <c r="E522" s="400"/>
      <c r="F522" s="400"/>
      <c r="G522" s="400"/>
      <c r="H522" s="400"/>
      <c r="I522" s="400"/>
      <c r="J522" s="400"/>
      <c r="K522" s="400"/>
    </row>
    <row r="523" spans="1:11" ht="61.5" customHeight="1">
      <c r="A523" s="62"/>
      <c r="B523" s="400" t="s">
        <v>544</v>
      </c>
      <c r="C523" s="400"/>
      <c r="D523" s="400"/>
      <c r="E523" s="400"/>
      <c r="F523" s="400"/>
      <c r="G523" s="400"/>
      <c r="H523" s="400"/>
      <c r="I523" s="400"/>
      <c r="J523" s="400"/>
      <c r="K523" s="400"/>
    </row>
    <row r="524" spans="1:11" ht="10.5" customHeight="1">
      <c r="A524" s="62"/>
      <c r="B524" s="12"/>
      <c r="C524" s="12"/>
      <c r="D524" s="12"/>
      <c r="E524" s="12"/>
      <c r="F524" s="12"/>
      <c r="G524" s="12"/>
      <c r="H524" s="12"/>
      <c r="I524" s="12"/>
      <c r="J524" s="12"/>
      <c r="K524" s="12"/>
    </row>
    <row r="525" spans="2:8" ht="20.25" customHeight="1">
      <c r="B525" s="351" t="s">
        <v>20</v>
      </c>
      <c r="C525" s="62"/>
      <c r="D525" s="62"/>
      <c r="E525" s="82"/>
      <c r="F525" s="82"/>
      <c r="G525" s="82"/>
      <c r="H525" s="82"/>
    </row>
    <row r="526" spans="2:11" ht="20.25" customHeight="1">
      <c r="B526" s="384" t="s">
        <v>106</v>
      </c>
      <c r="C526" s="384"/>
      <c r="D526" s="384"/>
      <c r="E526" s="384"/>
      <c r="F526" s="384"/>
      <c r="G526" s="384"/>
      <c r="H526" s="384"/>
      <c r="I526" s="384"/>
      <c r="J526" s="384"/>
      <c r="K526" s="384"/>
    </row>
    <row r="527" spans="2:8" ht="16.5" hidden="1" thickBot="1">
      <c r="B527" s="6" t="s">
        <v>481</v>
      </c>
      <c r="C527" s="63"/>
      <c r="D527" s="63"/>
      <c r="E527" s="63"/>
      <c r="F527" s="63"/>
      <c r="G527" s="82"/>
      <c r="H527" s="82"/>
    </row>
    <row r="528" spans="2:8" ht="32.25" hidden="1" thickBot="1">
      <c r="B528" s="154" t="s">
        <v>439</v>
      </c>
      <c r="C528" s="155" t="s">
        <v>441</v>
      </c>
      <c r="D528" s="155" t="s">
        <v>442</v>
      </c>
      <c r="E528" s="155" t="s">
        <v>443</v>
      </c>
      <c r="F528" s="155" t="s">
        <v>112</v>
      </c>
      <c r="G528" s="82"/>
      <c r="H528" s="82"/>
    </row>
    <row r="529" spans="2:8" ht="16.5" hidden="1" thickBot="1">
      <c r="B529" s="156" t="s">
        <v>455</v>
      </c>
      <c r="C529" s="157">
        <v>61</v>
      </c>
      <c r="D529" s="157">
        <v>57.8</v>
      </c>
      <c r="E529" s="158">
        <v>43.7</v>
      </c>
      <c r="F529" s="158">
        <v>34.6</v>
      </c>
      <c r="G529" s="82"/>
      <c r="H529" s="82"/>
    </row>
    <row r="530" spans="2:8" ht="16.5" hidden="1" thickBot="1">
      <c r="B530" s="156" t="s">
        <v>235</v>
      </c>
      <c r="C530" s="157">
        <v>58.1</v>
      </c>
      <c r="D530" s="157">
        <v>68</v>
      </c>
      <c r="E530" s="158">
        <v>40.2</v>
      </c>
      <c r="F530" s="158">
        <v>52.8</v>
      </c>
      <c r="G530" s="82"/>
      <c r="H530" s="82"/>
    </row>
    <row r="531" spans="2:8" ht="48" hidden="1" thickBot="1">
      <c r="B531" s="156" t="s">
        <v>113</v>
      </c>
      <c r="C531" s="157" t="s">
        <v>651</v>
      </c>
      <c r="D531" s="157" t="s">
        <v>651</v>
      </c>
      <c r="E531" s="158" t="s">
        <v>651</v>
      </c>
      <c r="F531" s="158" t="s">
        <v>651</v>
      </c>
      <c r="G531" s="82"/>
      <c r="H531" s="82"/>
    </row>
    <row r="532" spans="2:8" ht="16.5" hidden="1" thickBot="1">
      <c r="B532" s="156" t="s">
        <v>114</v>
      </c>
      <c r="C532" s="157">
        <v>63.5</v>
      </c>
      <c r="D532" s="157">
        <v>59.8</v>
      </c>
      <c r="E532" s="158">
        <v>46.8</v>
      </c>
      <c r="F532" s="158">
        <v>53.2</v>
      </c>
      <c r="G532" s="82"/>
      <c r="H532" s="82"/>
    </row>
    <row r="533" spans="2:8" ht="16.5" hidden="1" thickBot="1">
      <c r="B533" s="156" t="s">
        <v>115</v>
      </c>
      <c r="C533" s="157">
        <v>60.9</v>
      </c>
      <c r="D533" s="157">
        <v>57.6</v>
      </c>
      <c r="E533" s="158">
        <v>38.4</v>
      </c>
      <c r="F533" s="158">
        <v>44.9</v>
      </c>
      <c r="G533" s="82"/>
      <c r="H533" s="82"/>
    </row>
    <row r="534" spans="2:8" ht="15.75" hidden="1">
      <c r="B534" s="386" t="s">
        <v>238</v>
      </c>
      <c r="C534" s="386"/>
      <c r="D534" s="386"/>
      <c r="E534" s="386"/>
      <c r="F534" s="386"/>
      <c r="G534" s="82"/>
      <c r="H534" s="82"/>
    </row>
    <row r="535" spans="2:8" ht="15.75" hidden="1">
      <c r="B535" s="385" t="s">
        <v>649</v>
      </c>
      <c r="C535" s="385"/>
      <c r="D535" s="385"/>
      <c r="E535" s="159"/>
      <c r="F535" s="159"/>
      <c r="G535" s="82"/>
      <c r="H535" s="82"/>
    </row>
    <row r="536" spans="2:8" ht="13.5" customHeight="1" hidden="1" thickBot="1">
      <c r="B536" s="160" t="s">
        <v>482</v>
      </c>
      <c r="C536" s="160"/>
      <c r="D536" s="160"/>
      <c r="E536" s="160"/>
      <c r="F536" s="160"/>
      <c r="G536" s="82"/>
      <c r="H536" s="82"/>
    </row>
    <row r="537" spans="2:8" ht="32.25" hidden="1" thickBot="1">
      <c r="B537" s="161" t="s">
        <v>439</v>
      </c>
      <c r="C537" s="162" t="s">
        <v>441</v>
      </c>
      <c r="D537" s="162" t="s">
        <v>442</v>
      </c>
      <c r="E537" s="162" t="s">
        <v>443</v>
      </c>
      <c r="F537" s="162" t="s">
        <v>112</v>
      </c>
      <c r="G537" s="82"/>
      <c r="H537" s="82"/>
    </row>
    <row r="538" spans="2:8" ht="16.5" hidden="1" thickBot="1">
      <c r="B538" s="163" t="s">
        <v>455</v>
      </c>
      <c r="C538" s="164">
        <v>63</v>
      </c>
      <c r="D538" s="164">
        <v>54</v>
      </c>
      <c r="E538" s="165">
        <v>45</v>
      </c>
      <c r="F538" s="165">
        <v>36</v>
      </c>
      <c r="G538" s="82"/>
      <c r="H538" s="82"/>
    </row>
    <row r="539" spans="2:8" ht="16.5" hidden="1" thickBot="1">
      <c r="B539" s="163" t="s">
        <v>235</v>
      </c>
      <c r="C539" s="164">
        <v>61</v>
      </c>
      <c r="D539" s="164">
        <v>69</v>
      </c>
      <c r="E539" s="165">
        <v>45</v>
      </c>
      <c r="F539" s="165">
        <v>48</v>
      </c>
      <c r="G539" s="82"/>
      <c r="H539" s="82"/>
    </row>
    <row r="540" spans="2:8" ht="48" hidden="1" thickBot="1">
      <c r="B540" s="163" t="s">
        <v>113</v>
      </c>
      <c r="C540" s="164">
        <v>69</v>
      </c>
      <c r="D540" s="164">
        <v>49</v>
      </c>
      <c r="E540" s="165">
        <v>32</v>
      </c>
      <c r="F540" s="165">
        <v>46</v>
      </c>
      <c r="G540" s="82"/>
      <c r="H540" s="82"/>
    </row>
    <row r="541" spans="2:8" ht="16.5" hidden="1" thickBot="1">
      <c r="B541" s="163" t="s">
        <v>114</v>
      </c>
      <c r="C541" s="164">
        <v>79</v>
      </c>
      <c r="D541" s="164">
        <v>74</v>
      </c>
      <c r="E541" s="165">
        <v>64</v>
      </c>
      <c r="F541" s="165">
        <v>68</v>
      </c>
      <c r="G541" s="82"/>
      <c r="H541" s="82"/>
    </row>
    <row r="542" spans="2:8" ht="16.5" hidden="1" thickBot="1">
      <c r="B542" s="163" t="s">
        <v>115</v>
      </c>
      <c r="C542" s="164">
        <v>64</v>
      </c>
      <c r="D542" s="164">
        <v>57</v>
      </c>
      <c r="E542" s="165">
        <v>41</v>
      </c>
      <c r="F542" s="165">
        <v>46</v>
      </c>
      <c r="G542" s="82"/>
      <c r="H542" s="82"/>
    </row>
    <row r="543" spans="2:8" ht="15.75" hidden="1">
      <c r="B543" s="387" t="s">
        <v>116</v>
      </c>
      <c r="C543" s="387"/>
      <c r="D543" s="387"/>
      <c r="E543" s="387"/>
      <c r="F543" s="387"/>
      <c r="G543" s="82"/>
      <c r="H543" s="82"/>
    </row>
    <row r="544" spans="2:6" s="137" customFormat="1" ht="13.5" customHeight="1" hidden="1">
      <c r="B544" s="41" t="s">
        <v>648</v>
      </c>
      <c r="C544" s="166"/>
      <c r="D544" s="166"/>
      <c r="E544" s="166"/>
      <c r="F544" s="166"/>
    </row>
    <row r="545" spans="2:8" ht="16.5" hidden="1" thickBot="1">
      <c r="B545" s="167" t="s">
        <v>646</v>
      </c>
      <c r="C545" s="167"/>
      <c r="D545" s="167"/>
      <c r="E545" s="167"/>
      <c r="F545" s="167"/>
      <c r="G545" s="82"/>
      <c r="H545" s="82"/>
    </row>
    <row r="546" spans="2:8" ht="32.25" hidden="1" thickBot="1">
      <c r="B546" s="168" t="s">
        <v>439</v>
      </c>
      <c r="C546" s="169" t="s">
        <v>441</v>
      </c>
      <c r="D546" s="169" t="s">
        <v>442</v>
      </c>
      <c r="E546" s="169" t="s">
        <v>443</v>
      </c>
      <c r="F546" s="169" t="s">
        <v>112</v>
      </c>
      <c r="G546" s="82"/>
      <c r="H546" s="82"/>
    </row>
    <row r="547" spans="2:8" ht="16.5" hidden="1" thickBot="1">
      <c r="B547" s="170" t="s">
        <v>455</v>
      </c>
      <c r="C547" s="171">
        <v>69</v>
      </c>
      <c r="D547" s="171">
        <v>57</v>
      </c>
      <c r="E547" s="172">
        <v>44</v>
      </c>
      <c r="F547" s="172">
        <v>48</v>
      </c>
      <c r="G547" s="82"/>
      <c r="H547" s="82"/>
    </row>
    <row r="548" spans="2:8" ht="16.5" hidden="1" thickBot="1">
      <c r="B548" s="170" t="s">
        <v>235</v>
      </c>
      <c r="C548" s="171">
        <v>59</v>
      </c>
      <c r="D548" s="171">
        <v>54</v>
      </c>
      <c r="E548" s="172">
        <v>38</v>
      </c>
      <c r="F548" s="172">
        <v>31</v>
      </c>
      <c r="G548" s="82"/>
      <c r="H548" s="82"/>
    </row>
    <row r="549" spans="2:8" ht="48" hidden="1" thickBot="1">
      <c r="B549" s="170" t="s">
        <v>113</v>
      </c>
      <c r="C549" s="171">
        <v>81</v>
      </c>
      <c r="D549" s="171">
        <v>63</v>
      </c>
      <c r="E549" s="172">
        <v>38</v>
      </c>
      <c r="F549" s="172">
        <v>55</v>
      </c>
      <c r="G549" s="82"/>
      <c r="H549" s="82"/>
    </row>
    <row r="550" spans="2:8" ht="16.5" hidden="1" thickBot="1">
      <c r="B550" s="170" t="s">
        <v>114</v>
      </c>
      <c r="C550" s="171">
        <v>81</v>
      </c>
      <c r="D550" s="171">
        <v>75</v>
      </c>
      <c r="E550" s="172">
        <v>62</v>
      </c>
      <c r="F550" s="172">
        <v>72</v>
      </c>
      <c r="G550" s="82"/>
      <c r="H550" s="82"/>
    </row>
    <row r="551" spans="2:8" ht="16.5" hidden="1" thickBot="1">
      <c r="B551" s="170" t="s">
        <v>115</v>
      </c>
      <c r="C551" s="171">
        <v>57</v>
      </c>
      <c r="D551" s="171">
        <v>56</v>
      </c>
      <c r="E551" s="172">
        <v>37</v>
      </c>
      <c r="F551" s="172">
        <v>39</v>
      </c>
      <c r="G551" s="82"/>
      <c r="H551" s="82"/>
    </row>
    <row r="552" spans="2:8" ht="15.75" hidden="1">
      <c r="B552" s="376" t="s">
        <v>117</v>
      </c>
      <c r="C552" s="376"/>
      <c r="D552" s="376"/>
      <c r="E552" s="376"/>
      <c r="F552" s="376"/>
      <c r="G552" s="82"/>
      <c r="H552" s="82"/>
    </row>
    <row r="553" spans="2:8" ht="12" customHeight="1" hidden="1">
      <c r="B553" s="43" t="s">
        <v>647</v>
      </c>
      <c r="C553" s="173"/>
      <c r="D553" s="173"/>
      <c r="E553" s="173"/>
      <c r="F553" s="173"/>
      <c r="G553" s="82"/>
      <c r="H553" s="82"/>
    </row>
    <row r="554" spans="1:8" ht="14.25" customHeight="1" hidden="1">
      <c r="A554" s="3"/>
      <c r="B554" s="174" t="s">
        <v>439</v>
      </c>
      <c r="C554" s="174" t="s">
        <v>186</v>
      </c>
      <c r="D554" s="174" t="s">
        <v>187</v>
      </c>
      <c r="E554" s="174" t="s">
        <v>188</v>
      </c>
      <c r="F554" s="174" t="s">
        <v>231</v>
      </c>
      <c r="G554" s="3"/>
      <c r="H554" s="82"/>
    </row>
    <row r="555" spans="1:8" ht="15.75" hidden="1">
      <c r="A555" s="3">
        <v>5</v>
      </c>
      <c r="B555" s="3" t="str">
        <f>INDEX(B547:B551,$A$555)</f>
        <v>State Totals</v>
      </c>
      <c r="C555" s="130">
        <f>INDEX(C547:C551,$A$555)</f>
        <v>57</v>
      </c>
      <c r="D555" s="130">
        <f>INDEX(D547:D551,$A$555)</f>
        <v>56</v>
      </c>
      <c r="E555" s="130">
        <f>INDEX(E547:E551,$A$555)</f>
        <v>37</v>
      </c>
      <c r="F555" s="130">
        <f>INDEX(F547:F551,$A$555)</f>
        <v>39</v>
      </c>
      <c r="G555" s="3" t="s">
        <v>646</v>
      </c>
      <c r="H555" s="82"/>
    </row>
    <row r="556" spans="1:8" ht="12.75" customHeight="1" hidden="1">
      <c r="A556" s="3"/>
      <c r="B556" s="3" t="str">
        <f>INDEX(B538:B542,$A$555)</f>
        <v>State Totals</v>
      </c>
      <c r="C556" s="130">
        <f>INDEX(C538:C542,$A$555)</f>
        <v>64</v>
      </c>
      <c r="D556" s="130">
        <f>INDEX(D538:D542,$A$555)</f>
        <v>57</v>
      </c>
      <c r="E556" s="130">
        <f>INDEX(E538:E542,$A$555)</f>
        <v>41</v>
      </c>
      <c r="F556" s="130">
        <f>INDEX(F538:F542,$A$555)</f>
        <v>46</v>
      </c>
      <c r="G556" s="3" t="s">
        <v>482</v>
      </c>
      <c r="H556" s="82"/>
    </row>
    <row r="557" spans="1:8" ht="12.75" customHeight="1" hidden="1">
      <c r="A557" s="62"/>
      <c r="B557" s="3" t="str">
        <f>INDEX(B529:B533,$A$555)</f>
        <v>State Totals</v>
      </c>
      <c r="C557" s="130">
        <f>INDEX(C529:C533,$A$555)</f>
        <v>60.9</v>
      </c>
      <c r="D557" s="130">
        <f>INDEX(D529:D533,$A$555)</f>
        <v>57.6</v>
      </c>
      <c r="E557" s="130">
        <f>INDEX(E529:E533,$A$555)</f>
        <v>38.4</v>
      </c>
      <c r="F557" s="130">
        <f>INDEX(F529:F533,$A$555)</f>
        <v>44.9</v>
      </c>
      <c r="G557" s="62" t="s">
        <v>481</v>
      </c>
      <c r="H557" s="82"/>
    </row>
    <row r="558" spans="2:8" ht="15.75" customHeight="1">
      <c r="B558" s="62"/>
      <c r="C558" s="62"/>
      <c r="D558" s="62"/>
      <c r="E558" s="62"/>
      <c r="F558" s="82"/>
      <c r="G558" s="82"/>
      <c r="H558" s="82"/>
    </row>
    <row r="559" spans="2:8" ht="15.75">
      <c r="B559" s="62"/>
      <c r="C559" s="62"/>
      <c r="D559" s="62"/>
      <c r="E559" s="62"/>
      <c r="F559" s="82"/>
      <c r="G559" s="82"/>
      <c r="H559" s="82"/>
    </row>
    <row r="560" spans="2:8" ht="15.75">
      <c r="B560" s="62"/>
      <c r="C560" s="62"/>
      <c r="D560" s="62"/>
      <c r="E560" s="62"/>
      <c r="F560" s="82"/>
      <c r="G560" s="82"/>
      <c r="H560" s="82"/>
    </row>
    <row r="561" spans="2:8" ht="15.75">
      <c r="B561" s="62"/>
      <c r="C561" s="62"/>
      <c r="D561" s="62"/>
      <c r="E561" s="62"/>
      <c r="F561" s="82"/>
      <c r="G561" s="82"/>
      <c r="H561" s="82"/>
    </row>
    <row r="562" spans="2:8" ht="15.75">
      <c r="B562" s="62"/>
      <c r="C562" s="62"/>
      <c r="D562" s="62"/>
      <c r="E562" s="62"/>
      <c r="F562" s="82"/>
      <c r="G562" s="82"/>
      <c r="H562" s="82"/>
    </row>
    <row r="563" spans="2:8" ht="15.75">
      <c r="B563" s="62"/>
      <c r="C563" s="62"/>
      <c r="D563" s="62"/>
      <c r="E563" s="62"/>
      <c r="F563" s="82"/>
      <c r="G563" s="82"/>
      <c r="H563" s="82"/>
    </row>
    <row r="564" spans="2:8" ht="15.75">
      <c r="B564" s="62"/>
      <c r="C564" s="62"/>
      <c r="D564" s="62"/>
      <c r="E564" s="62"/>
      <c r="F564" s="82"/>
      <c r="G564" s="82"/>
      <c r="H564" s="82"/>
    </row>
    <row r="565" spans="2:8" ht="15.75">
      <c r="B565" s="62"/>
      <c r="C565" s="62"/>
      <c r="D565" s="62"/>
      <c r="E565" s="62"/>
      <c r="F565" s="82"/>
      <c r="G565" s="82"/>
      <c r="H565" s="82"/>
    </row>
    <row r="566" spans="2:8" ht="15.75">
      <c r="B566" s="62"/>
      <c r="C566" s="62"/>
      <c r="D566" s="62"/>
      <c r="E566" s="62"/>
      <c r="F566" s="82"/>
      <c r="G566" s="82"/>
      <c r="H566" s="82"/>
    </row>
    <row r="567" spans="2:8" ht="15.75">
      <c r="B567" s="62"/>
      <c r="C567" s="62"/>
      <c r="D567" s="62"/>
      <c r="E567" s="62"/>
      <c r="F567" s="82"/>
      <c r="G567" s="82"/>
      <c r="H567" s="82"/>
    </row>
    <row r="568" spans="2:8" ht="15.75">
      <c r="B568" s="62"/>
      <c r="C568" s="62"/>
      <c r="D568" s="62"/>
      <c r="E568" s="62"/>
      <c r="F568" s="82"/>
      <c r="G568" s="82"/>
      <c r="H568" s="82"/>
    </row>
    <row r="569" spans="2:8" ht="15.75">
      <c r="B569" s="62"/>
      <c r="C569" s="62"/>
      <c r="D569" s="62"/>
      <c r="E569" s="62"/>
      <c r="F569" s="82"/>
      <c r="G569" s="82"/>
      <c r="H569" s="82"/>
    </row>
    <row r="570" spans="2:8" ht="15.75">
      <c r="B570" s="62"/>
      <c r="C570" s="62"/>
      <c r="D570" s="62"/>
      <c r="E570" s="62"/>
      <c r="F570" s="82"/>
      <c r="G570" s="82"/>
      <c r="H570" s="82"/>
    </row>
    <row r="571" spans="2:8" ht="15.75">
      <c r="B571" s="62"/>
      <c r="C571" s="62"/>
      <c r="D571" s="62"/>
      <c r="E571" s="62"/>
      <c r="F571" s="82"/>
      <c r="G571" s="82"/>
      <c r="H571" s="82"/>
    </row>
    <row r="572" spans="2:8" ht="15.75">
      <c r="B572" s="62"/>
      <c r="C572" s="62"/>
      <c r="D572" s="62"/>
      <c r="E572" s="62"/>
      <c r="F572" s="82"/>
      <c r="G572" s="82"/>
      <c r="H572" s="82"/>
    </row>
    <row r="573" spans="2:8" ht="15.75">
      <c r="B573" s="62"/>
      <c r="C573" s="62"/>
      <c r="D573" s="62"/>
      <c r="E573" s="62"/>
      <c r="F573" s="82"/>
      <c r="G573" s="82"/>
      <c r="H573" s="82"/>
    </row>
    <row r="574" spans="2:8" ht="15.75">
      <c r="B574" s="62"/>
      <c r="C574" s="62"/>
      <c r="D574" s="62"/>
      <c r="E574" s="62"/>
      <c r="F574" s="82"/>
      <c r="G574" s="82"/>
      <c r="H574" s="82"/>
    </row>
    <row r="575" spans="3:8" ht="15.75">
      <c r="C575" s="173"/>
      <c r="D575" s="173"/>
      <c r="E575" s="173"/>
      <c r="F575" s="173"/>
      <c r="G575" s="82"/>
      <c r="H575" s="82"/>
    </row>
    <row r="578" ht="24" customHeight="1"/>
    <row r="579" spans="2:11" ht="31.5" customHeight="1">
      <c r="B579" s="377" t="s">
        <v>650</v>
      </c>
      <c r="C579" s="377"/>
      <c r="D579" s="377"/>
      <c r="E579" s="377"/>
      <c r="F579" s="377"/>
      <c r="G579" s="377"/>
      <c r="H579" s="377"/>
      <c r="I579" s="377"/>
      <c r="J579" s="377"/>
      <c r="K579" s="377"/>
    </row>
    <row r="580" spans="2:11" ht="15.75" customHeight="1">
      <c r="B580" s="175"/>
      <c r="C580" s="175"/>
      <c r="D580" s="175"/>
      <c r="E580" s="175"/>
      <c r="F580" s="175"/>
      <c r="G580" s="175"/>
      <c r="H580" s="175"/>
      <c r="I580" s="175"/>
      <c r="J580" s="175"/>
      <c r="K580" s="175"/>
    </row>
    <row r="581" spans="2:11" ht="55.5" customHeight="1">
      <c r="B581" s="400" t="s">
        <v>27</v>
      </c>
      <c r="C581" s="400"/>
      <c r="D581" s="400"/>
      <c r="E581" s="400"/>
      <c r="F581" s="400"/>
      <c r="G581" s="400"/>
      <c r="H581" s="400"/>
      <c r="I581" s="400"/>
      <c r="J581" s="400"/>
      <c r="K581" s="400"/>
    </row>
    <row r="582" spans="2:11" ht="59.25" customHeight="1">
      <c r="B582" s="400" t="s">
        <v>392</v>
      </c>
      <c r="C582" s="400"/>
      <c r="D582" s="400"/>
      <c r="E582" s="400"/>
      <c r="F582" s="400"/>
      <c r="G582" s="400"/>
      <c r="H582" s="400"/>
      <c r="I582" s="400"/>
      <c r="J582" s="400"/>
      <c r="K582" s="400"/>
    </row>
    <row r="583" spans="2:11" ht="16.5" customHeight="1">
      <c r="B583" s="12"/>
      <c r="C583" s="12"/>
      <c r="D583" s="12"/>
      <c r="E583" s="12"/>
      <c r="F583" s="12"/>
      <c r="G583" s="12"/>
      <c r="H583" s="12"/>
      <c r="I583" s="12"/>
      <c r="J583" s="12"/>
      <c r="K583" s="12"/>
    </row>
    <row r="584" spans="2:8" ht="21.75" customHeight="1">
      <c r="B584" s="351" t="s">
        <v>554</v>
      </c>
      <c r="C584" s="153"/>
      <c r="D584" s="153"/>
      <c r="E584" s="153"/>
      <c r="F584" s="82"/>
      <c r="G584" s="82"/>
      <c r="H584" s="82"/>
    </row>
    <row r="585" spans="2:13" ht="33.75" customHeight="1">
      <c r="B585" s="383" t="s">
        <v>239</v>
      </c>
      <c r="C585" s="383"/>
      <c r="D585" s="383"/>
      <c r="E585" s="383"/>
      <c r="F585" s="383"/>
      <c r="G585" s="383"/>
      <c r="H585" s="383"/>
      <c r="I585" s="383"/>
      <c r="J585" s="383"/>
      <c r="K585" s="383"/>
      <c r="L585" s="58"/>
      <c r="M585" s="58"/>
    </row>
    <row r="586" spans="2:8" ht="15.75" hidden="1">
      <c r="B586" s="14">
        <v>2005</v>
      </c>
      <c r="F586" s="82"/>
      <c r="G586" s="82"/>
      <c r="H586" s="82"/>
    </row>
    <row r="587" spans="2:8" ht="141.75" hidden="1">
      <c r="B587" s="176" t="s">
        <v>207</v>
      </c>
      <c r="C587" s="176" t="s">
        <v>287</v>
      </c>
      <c r="D587" s="176" t="s">
        <v>483</v>
      </c>
      <c r="E587" s="176" t="s">
        <v>484</v>
      </c>
      <c r="F587" s="176" t="s">
        <v>485</v>
      </c>
      <c r="G587" s="82"/>
      <c r="H587" s="82"/>
    </row>
    <row r="588" spans="2:8" ht="15.75" hidden="1">
      <c r="B588" s="176" t="s">
        <v>195</v>
      </c>
      <c r="C588" s="177">
        <v>77.4</v>
      </c>
      <c r="D588" s="177">
        <v>43.8</v>
      </c>
      <c r="E588" s="178">
        <v>82.7</v>
      </c>
      <c r="F588" s="178">
        <v>5.8</v>
      </c>
      <c r="G588" s="82"/>
      <c r="H588" s="82"/>
    </row>
    <row r="589" spans="2:8" ht="15.75" hidden="1">
      <c r="B589" s="176" t="s">
        <v>208</v>
      </c>
      <c r="C589" s="177">
        <v>82.7</v>
      </c>
      <c r="D589" s="177">
        <v>51.6</v>
      </c>
      <c r="E589" s="178">
        <v>84.9</v>
      </c>
      <c r="F589" s="178">
        <v>2.4</v>
      </c>
      <c r="G589" s="82"/>
      <c r="H589" s="82"/>
    </row>
    <row r="590" spans="2:8" ht="15.75" hidden="1">
      <c r="B590" s="176" t="s">
        <v>217</v>
      </c>
      <c r="C590" s="177">
        <v>82.1</v>
      </c>
      <c r="D590" s="177">
        <v>42.6</v>
      </c>
      <c r="E590" s="178">
        <v>85.9</v>
      </c>
      <c r="F590" s="178">
        <v>4.3</v>
      </c>
      <c r="G590" s="82"/>
      <c r="H590" s="82"/>
    </row>
    <row r="591" spans="2:8" ht="15.75" hidden="1">
      <c r="B591" s="176" t="s">
        <v>212</v>
      </c>
      <c r="C591" s="177">
        <v>73.3</v>
      </c>
      <c r="D591" s="177">
        <v>47.7</v>
      </c>
      <c r="E591" s="178">
        <v>85.1</v>
      </c>
      <c r="F591" s="178">
        <v>4.1</v>
      </c>
      <c r="G591" s="82"/>
      <c r="H591" s="82"/>
    </row>
    <row r="592" spans="2:8" ht="15.75" hidden="1">
      <c r="B592" s="176" t="s">
        <v>209</v>
      </c>
      <c r="C592" s="177">
        <v>71.3</v>
      </c>
      <c r="D592" s="177">
        <v>46.8</v>
      </c>
      <c r="E592" s="178">
        <v>92.8</v>
      </c>
      <c r="F592" s="178">
        <v>4.1</v>
      </c>
      <c r="G592" s="82"/>
      <c r="H592" s="82"/>
    </row>
    <row r="593" spans="2:8" ht="15.75" hidden="1">
      <c r="B593" s="176" t="s">
        <v>210</v>
      </c>
      <c r="C593" s="177">
        <v>80</v>
      </c>
      <c r="D593" s="177">
        <v>46.7</v>
      </c>
      <c r="E593" s="178">
        <v>85.4</v>
      </c>
      <c r="F593" s="178">
        <v>8.4</v>
      </c>
      <c r="G593" s="82"/>
      <c r="H593" s="82"/>
    </row>
    <row r="594" spans="2:8" ht="31.5" hidden="1">
      <c r="B594" s="176" t="s">
        <v>218</v>
      </c>
      <c r="C594" s="177">
        <v>83.5</v>
      </c>
      <c r="D594" s="177">
        <v>49.7</v>
      </c>
      <c r="E594" s="178">
        <v>91.8</v>
      </c>
      <c r="F594" s="178">
        <v>6.2</v>
      </c>
      <c r="G594" s="82"/>
      <c r="H594" s="82"/>
    </row>
    <row r="595" spans="2:8" ht="15.75" hidden="1">
      <c r="B595" s="176" t="s">
        <v>213</v>
      </c>
      <c r="C595" s="177">
        <v>73.7</v>
      </c>
      <c r="D595" s="177">
        <v>45.9</v>
      </c>
      <c r="E595" s="178">
        <v>81.3</v>
      </c>
      <c r="F595" s="178">
        <v>9.6</v>
      </c>
      <c r="G595" s="82"/>
      <c r="H595" s="82"/>
    </row>
    <row r="596" spans="2:8" ht="15.75" hidden="1">
      <c r="B596" s="176" t="s">
        <v>211</v>
      </c>
      <c r="C596" s="177">
        <v>76.2</v>
      </c>
      <c r="D596" s="177">
        <v>46.6</v>
      </c>
      <c r="E596" s="178">
        <v>84.1</v>
      </c>
      <c r="F596" s="178">
        <v>10</v>
      </c>
      <c r="G596" s="82"/>
      <c r="H596" s="82"/>
    </row>
    <row r="597" spans="2:8" ht="31.5" hidden="1">
      <c r="B597" s="176" t="s">
        <v>215</v>
      </c>
      <c r="C597" s="177">
        <v>81.7</v>
      </c>
      <c r="D597" s="177">
        <v>44.7</v>
      </c>
      <c r="E597" s="178">
        <v>85.6</v>
      </c>
      <c r="F597" s="178">
        <v>4.9</v>
      </c>
      <c r="G597" s="82"/>
      <c r="H597" s="82"/>
    </row>
    <row r="598" spans="2:8" ht="31.5" hidden="1">
      <c r="B598" s="176" t="s">
        <v>486</v>
      </c>
      <c r="C598" s="177">
        <v>89.3</v>
      </c>
      <c r="D598" s="177">
        <v>42.3</v>
      </c>
      <c r="E598" s="178">
        <v>91.3</v>
      </c>
      <c r="F598" s="178">
        <v>7.6</v>
      </c>
      <c r="G598" s="82"/>
      <c r="H598" s="82"/>
    </row>
    <row r="599" spans="2:8" ht="15.75" hidden="1">
      <c r="B599" s="176" t="s">
        <v>216</v>
      </c>
      <c r="C599" s="177">
        <v>81.9</v>
      </c>
      <c r="D599" s="177">
        <v>56.9</v>
      </c>
      <c r="E599" s="178">
        <v>89</v>
      </c>
      <c r="F599" s="178">
        <v>3.1</v>
      </c>
      <c r="G599" s="82"/>
      <c r="H599" s="82"/>
    </row>
    <row r="600" spans="2:8" ht="31.5" hidden="1">
      <c r="B600" s="176" t="s">
        <v>214</v>
      </c>
      <c r="C600" s="177">
        <v>80.2</v>
      </c>
      <c r="D600" s="177">
        <v>53.7</v>
      </c>
      <c r="E600" s="178">
        <v>86.4</v>
      </c>
      <c r="F600" s="178">
        <v>6.4</v>
      </c>
      <c r="G600" s="82"/>
      <c r="H600" s="82"/>
    </row>
    <row r="601" spans="2:8" ht="15.75" hidden="1">
      <c r="B601" s="179" t="s">
        <v>139</v>
      </c>
      <c r="C601" s="179"/>
      <c r="D601" s="179"/>
      <c r="E601" s="179"/>
      <c r="F601" s="179"/>
      <c r="G601" s="82"/>
      <c r="H601" s="82"/>
    </row>
    <row r="602" spans="2:8" ht="15.75" hidden="1">
      <c r="B602" s="2"/>
      <c r="F602" s="82"/>
      <c r="G602" s="82"/>
      <c r="H602" s="82"/>
    </row>
    <row r="603" spans="2:8" ht="15.75" hidden="1">
      <c r="B603" s="14">
        <v>2004</v>
      </c>
      <c r="F603" s="82"/>
      <c r="G603" s="82"/>
      <c r="H603" s="82"/>
    </row>
    <row r="604" spans="2:8" ht="141.75" hidden="1">
      <c r="B604" s="180" t="s">
        <v>207</v>
      </c>
      <c r="C604" s="180" t="s">
        <v>283</v>
      </c>
      <c r="D604" s="180" t="s">
        <v>284</v>
      </c>
      <c r="E604" s="180" t="s">
        <v>285</v>
      </c>
      <c r="F604" s="180" t="s">
        <v>286</v>
      </c>
      <c r="G604" s="82"/>
      <c r="H604" s="82"/>
    </row>
    <row r="605" spans="2:8" ht="15.75" hidden="1">
      <c r="B605" s="180" t="s">
        <v>195</v>
      </c>
      <c r="C605" s="181">
        <v>79.2</v>
      </c>
      <c r="D605" s="181">
        <v>42.9</v>
      </c>
      <c r="E605" s="181">
        <v>83.4</v>
      </c>
      <c r="F605" s="182">
        <v>6.3</v>
      </c>
      <c r="G605" s="82"/>
      <c r="H605" s="82"/>
    </row>
    <row r="606" spans="2:8" ht="15.75" hidden="1">
      <c r="B606" s="180" t="s">
        <v>208</v>
      </c>
      <c r="C606" s="181">
        <v>80.6</v>
      </c>
      <c r="D606" s="181">
        <v>29.6</v>
      </c>
      <c r="E606" s="181">
        <v>79.3</v>
      </c>
      <c r="F606" s="182">
        <v>4.9</v>
      </c>
      <c r="G606" s="82"/>
      <c r="H606" s="82"/>
    </row>
    <row r="607" spans="2:8" ht="15.75" hidden="1">
      <c r="B607" s="180" t="s">
        <v>217</v>
      </c>
      <c r="C607" s="181">
        <v>78.8</v>
      </c>
      <c r="D607" s="181">
        <v>47.3</v>
      </c>
      <c r="E607" s="181">
        <v>78.9</v>
      </c>
      <c r="F607" s="182">
        <v>3.3</v>
      </c>
      <c r="G607" s="82"/>
      <c r="H607" s="82"/>
    </row>
    <row r="608" spans="2:8" ht="15.75" hidden="1">
      <c r="B608" s="180" t="s">
        <v>212</v>
      </c>
      <c r="C608" s="181">
        <v>82.5</v>
      </c>
      <c r="D608" s="181">
        <v>45.9</v>
      </c>
      <c r="E608" s="181">
        <v>83.5</v>
      </c>
      <c r="F608" s="182">
        <v>2.5</v>
      </c>
      <c r="G608" s="82"/>
      <c r="H608" s="82"/>
    </row>
    <row r="609" spans="2:8" ht="15.75" hidden="1">
      <c r="B609" s="180" t="s">
        <v>209</v>
      </c>
      <c r="C609" s="181">
        <v>72.2</v>
      </c>
      <c r="D609" s="181">
        <v>52.8</v>
      </c>
      <c r="E609" s="181">
        <v>92.1</v>
      </c>
      <c r="F609" s="182">
        <v>2.2</v>
      </c>
      <c r="G609" s="82"/>
      <c r="H609" s="82"/>
    </row>
    <row r="610" spans="2:8" ht="15.75" hidden="1">
      <c r="B610" s="180" t="s">
        <v>210</v>
      </c>
      <c r="C610" s="181">
        <v>82.8</v>
      </c>
      <c r="D610" s="181">
        <v>44</v>
      </c>
      <c r="E610" s="181">
        <v>81.9</v>
      </c>
      <c r="F610" s="182">
        <v>8.5</v>
      </c>
      <c r="G610" s="82"/>
      <c r="H610" s="82"/>
    </row>
    <row r="611" spans="2:8" ht="31.5" hidden="1">
      <c r="B611" s="180" t="s">
        <v>218</v>
      </c>
      <c r="C611" s="181">
        <v>77.9</v>
      </c>
      <c r="D611" s="181">
        <v>51.6</v>
      </c>
      <c r="E611" s="181">
        <v>89.1</v>
      </c>
      <c r="F611" s="182">
        <v>4.8</v>
      </c>
      <c r="G611" s="82"/>
      <c r="H611" s="82"/>
    </row>
    <row r="612" spans="2:8" ht="15.75" hidden="1">
      <c r="B612" s="180" t="s">
        <v>213</v>
      </c>
      <c r="C612" s="181">
        <v>78.3</v>
      </c>
      <c r="D612" s="181">
        <v>44.2</v>
      </c>
      <c r="E612" s="181">
        <v>75.4</v>
      </c>
      <c r="F612" s="182">
        <v>12</v>
      </c>
      <c r="G612" s="82"/>
      <c r="H612" s="82"/>
    </row>
    <row r="613" spans="2:8" ht="15.75" hidden="1">
      <c r="B613" s="180" t="s">
        <v>211</v>
      </c>
      <c r="C613" s="181">
        <v>75.5</v>
      </c>
      <c r="D613" s="181">
        <v>46.2</v>
      </c>
      <c r="E613" s="181">
        <v>80.1</v>
      </c>
      <c r="F613" s="182">
        <v>11.4</v>
      </c>
      <c r="G613" s="82"/>
      <c r="H613" s="82"/>
    </row>
    <row r="614" spans="2:8" ht="31.5" hidden="1">
      <c r="B614" s="180" t="s">
        <v>215</v>
      </c>
      <c r="C614" s="181">
        <v>84.9</v>
      </c>
      <c r="D614" s="181">
        <v>48.5</v>
      </c>
      <c r="E614" s="181">
        <v>84.1</v>
      </c>
      <c r="F614" s="182">
        <v>6.3</v>
      </c>
      <c r="G614" s="82"/>
      <c r="H614" s="82"/>
    </row>
    <row r="615" spans="2:8" ht="31.5" hidden="1">
      <c r="B615" s="180" t="s">
        <v>486</v>
      </c>
      <c r="C615" s="181">
        <v>80.2</v>
      </c>
      <c r="D615" s="181">
        <v>48.8</v>
      </c>
      <c r="E615" s="181">
        <v>85.3</v>
      </c>
      <c r="F615" s="182">
        <v>2.5</v>
      </c>
      <c r="G615" s="82"/>
      <c r="H615" s="82"/>
    </row>
    <row r="616" spans="2:8" ht="15.75" hidden="1">
      <c r="B616" s="180" t="s">
        <v>216</v>
      </c>
      <c r="C616" s="181">
        <v>79.5</v>
      </c>
      <c r="D616" s="181">
        <v>54.6</v>
      </c>
      <c r="E616" s="181">
        <v>88.9</v>
      </c>
      <c r="F616" s="182">
        <v>4.4</v>
      </c>
      <c r="G616" s="82"/>
      <c r="H616" s="82"/>
    </row>
    <row r="617" spans="2:8" ht="31.5" hidden="1">
      <c r="B617" s="180" t="s">
        <v>214</v>
      </c>
      <c r="C617" s="181">
        <v>81.3</v>
      </c>
      <c r="D617" s="181">
        <v>51.6</v>
      </c>
      <c r="E617" s="181">
        <v>82.2</v>
      </c>
      <c r="F617" s="182">
        <v>8.1</v>
      </c>
      <c r="G617" s="82"/>
      <c r="H617" s="82"/>
    </row>
    <row r="618" spans="2:6" ht="15.75" hidden="1">
      <c r="B618" s="137" t="s">
        <v>140</v>
      </c>
      <c r="C618" s="137"/>
      <c r="D618" s="137"/>
      <c r="E618" s="137"/>
      <c r="F618" s="137"/>
    </row>
    <row r="619" spans="5:6" ht="15.75" hidden="1">
      <c r="E619" s="137"/>
      <c r="F619" s="137"/>
    </row>
    <row r="620" spans="1:6" ht="78.75" hidden="1">
      <c r="A620" s="3"/>
      <c r="B620" s="5" t="s">
        <v>207</v>
      </c>
      <c r="C620" s="5" t="s">
        <v>489</v>
      </c>
      <c r="D620" s="5" t="s">
        <v>490</v>
      </c>
      <c r="E620" s="5" t="s">
        <v>487</v>
      </c>
      <c r="F620" s="5" t="s">
        <v>488</v>
      </c>
    </row>
    <row r="621" spans="1:7" ht="15.75" hidden="1">
      <c r="A621" s="3">
        <v>10</v>
      </c>
      <c r="B621" s="3" t="str">
        <f>INDEX(B605:B617,$A$621)</f>
        <v>Tarrant Northeast</v>
      </c>
      <c r="C621" s="130">
        <f>INDEX(C605:C617,$A$621)</f>
        <v>84.9</v>
      </c>
      <c r="D621" s="130">
        <f>INDEX(D605:D617,$A$621)</f>
        <v>48.5</v>
      </c>
      <c r="E621" s="130">
        <f>INDEX(E605:E617,$A$621)</f>
        <v>84.1</v>
      </c>
      <c r="F621" s="130">
        <f>INDEX(F605:F617,$A$621)</f>
        <v>6.3</v>
      </c>
      <c r="G621" s="8">
        <v>2004</v>
      </c>
    </row>
    <row r="622" spans="2:7" ht="15.75" hidden="1">
      <c r="B622" s="3" t="str">
        <f>INDEX(B588:B600,$A$621)</f>
        <v>Tarrant Northeast</v>
      </c>
      <c r="C622" s="130">
        <f>INDEX(C588:C600,$A$621)</f>
        <v>81.7</v>
      </c>
      <c r="D622" s="130">
        <f>INDEX(D588:D600,$A$621)</f>
        <v>44.7</v>
      </c>
      <c r="E622" s="130">
        <f>INDEX(E588:E600,$A$621)</f>
        <v>85.6</v>
      </c>
      <c r="F622" s="130">
        <f>INDEX(F588:F600,$A$621)</f>
        <v>4.9</v>
      </c>
      <c r="G622" s="8">
        <v>2005</v>
      </c>
    </row>
    <row r="623" ht="15.75"/>
    <row r="624" ht="15.75"/>
    <row r="643" ht="10.5" customHeight="1"/>
    <row r="644" ht="15.75">
      <c r="B644" s="8" t="s">
        <v>635</v>
      </c>
    </row>
    <row r="645" spans="2:8" ht="14.25" customHeight="1" hidden="1">
      <c r="B645" s="2" t="s">
        <v>636</v>
      </c>
      <c r="C645" s="183"/>
      <c r="D645" s="183"/>
      <c r="E645" s="183"/>
      <c r="F645" s="184"/>
      <c r="G645" s="82"/>
      <c r="H645" s="82"/>
    </row>
    <row r="646" spans="2:8" ht="14.25" customHeight="1">
      <c r="B646" s="2"/>
      <c r="C646" s="183"/>
      <c r="D646" s="183"/>
      <c r="E646" s="183"/>
      <c r="F646" s="184"/>
      <c r="G646" s="82"/>
      <c r="H646" s="82"/>
    </row>
    <row r="647" spans="2:12" ht="104.25" customHeight="1">
      <c r="B647" s="382" t="s">
        <v>75</v>
      </c>
      <c r="C647" s="382"/>
      <c r="D647" s="382"/>
      <c r="E647" s="382"/>
      <c r="F647" s="382"/>
      <c r="G647" s="382"/>
      <c r="H647" s="382"/>
      <c r="I647" s="382"/>
      <c r="J647" s="382"/>
      <c r="K647" s="382"/>
      <c r="L647" s="382"/>
    </row>
    <row r="648" spans="2:12" ht="48.75" customHeight="1">
      <c r="B648" s="400" t="s">
        <v>28</v>
      </c>
      <c r="C648" s="400"/>
      <c r="D648" s="400"/>
      <c r="E648" s="400"/>
      <c r="F648" s="400"/>
      <c r="G648" s="400"/>
      <c r="H648" s="400"/>
      <c r="I648" s="400"/>
      <c r="J648" s="400"/>
      <c r="K648" s="400"/>
      <c r="L648" s="400"/>
    </row>
    <row r="649" spans="2:12" ht="59.25" customHeight="1">
      <c r="B649" s="400" t="s">
        <v>240</v>
      </c>
      <c r="C649" s="400"/>
      <c r="D649" s="400"/>
      <c r="E649" s="400"/>
      <c r="F649" s="400"/>
      <c r="G649" s="400"/>
      <c r="H649" s="400"/>
      <c r="I649" s="400"/>
      <c r="J649" s="400"/>
      <c r="K649" s="400"/>
      <c r="L649" s="400"/>
    </row>
    <row r="650" spans="2:12" ht="61.5" customHeight="1">
      <c r="B650" s="400" t="s">
        <v>241</v>
      </c>
      <c r="C650" s="400"/>
      <c r="D650" s="400"/>
      <c r="E650" s="400"/>
      <c r="F650" s="400"/>
      <c r="G650" s="400"/>
      <c r="H650" s="400"/>
      <c r="I650" s="400"/>
      <c r="J650" s="400"/>
      <c r="K650" s="400"/>
      <c r="L650" s="400"/>
    </row>
    <row r="651" spans="2:12" ht="72.75" customHeight="1">
      <c r="B651" s="400" t="s">
        <v>372</v>
      </c>
      <c r="C651" s="400"/>
      <c r="D651" s="400"/>
      <c r="E651" s="400"/>
      <c r="F651" s="400"/>
      <c r="G651" s="400"/>
      <c r="H651" s="400"/>
      <c r="I651" s="400"/>
      <c r="J651" s="400"/>
      <c r="K651" s="400"/>
      <c r="L651" s="400"/>
    </row>
    <row r="652" spans="2:12" ht="13.5" customHeight="1">
      <c r="B652" s="12"/>
      <c r="C652" s="12"/>
      <c r="D652" s="12"/>
      <c r="E652" s="12"/>
      <c r="F652" s="12"/>
      <c r="G652" s="12"/>
      <c r="H652" s="12"/>
      <c r="I652" s="12"/>
      <c r="J652" s="12"/>
      <c r="K652" s="12"/>
      <c r="L652" s="12"/>
    </row>
    <row r="653" ht="21.75" customHeight="1">
      <c r="B653" s="351" t="s">
        <v>135</v>
      </c>
    </row>
    <row r="654" spans="2:11" ht="15" customHeight="1">
      <c r="B654" s="381" t="s">
        <v>326</v>
      </c>
      <c r="C654" s="381"/>
      <c r="D654" s="381"/>
      <c r="E654" s="381"/>
      <c r="F654" s="381"/>
      <c r="G654" s="381"/>
      <c r="H654" s="381"/>
      <c r="I654" s="381"/>
      <c r="J654" s="381"/>
      <c r="K654" s="381"/>
    </row>
    <row r="655" spans="2:9" ht="15" customHeight="1" hidden="1">
      <c r="B655" s="185" t="s">
        <v>481</v>
      </c>
      <c r="C655" s="137"/>
      <c r="D655" s="137"/>
      <c r="E655" s="137"/>
      <c r="F655" s="137"/>
      <c r="G655" s="137"/>
      <c r="H655" s="137"/>
      <c r="I655" s="137"/>
    </row>
    <row r="656" spans="2:9" ht="15" customHeight="1" hidden="1">
      <c r="B656" s="186" t="s">
        <v>229</v>
      </c>
      <c r="C656" s="186" t="s">
        <v>120</v>
      </c>
      <c r="D656" s="186" t="s">
        <v>441</v>
      </c>
      <c r="E656" s="186" t="s">
        <v>442</v>
      </c>
      <c r="F656" s="186" t="s">
        <v>443</v>
      </c>
      <c r="G656" s="186" t="s">
        <v>444</v>
      </c>
      <c r="H656" s="186" t="s">
        <v>121</v>
      </c>
      <c r="I656" s="186" t="s">
        <v>232</v>
      </c>
    </row>
    <row r="657" spans="2:9" ht="15" customHeight="1" hidden="1">
      <c r="B657" s="187" t="s">
        <v>455</v>
      </c>
      <c r="C657" s="188">
        <v>60</v>
      </c>
      <c r="D657" s="188">
        <v>57.7</v>
      </c>
      <c r="E657" s="188">
        <v>60.4</v>
      </c>
      <c r="F657" s="188">
        <v>59</v>
      </c>
      <c r="G657" s="188">
        <v>58.3</v>
      </c>
      <c r="H657" s="188">
        <v>74.8</v>
      </c>
      <c r="I657" s="188">
        <v>55.2</v>
      </c>
    </row>
    <row r="658" spans="2:9" ht="15" customHeight="1" hidden="1">
      <c r="B658" s="187" t="s">
        <v>235</v>
      </c>
      <c r="C658" s="188">
        <v>50.9</v>
      </c>
      <c r="D658" s="188">
        <v>40.4</v>
      </c>
      <c r="E658" s="188">
        <v>52.6</v>
      </c>
      <c r="F658" s="188">
        <v>54.5</v>
      </c>
      <c r="G658" s="188">
        <v>51.7</v>
      </c>
      <c r="H658" s="188">
        <v>64</v>
      </c>
      <c r="I658" s="188">
        <v>47.5</v>
      </c>
    </row>
    <row r="659" spans="2:9" ht="15" customHeight="1" hidden="1">
      <c r="B659" s="187" t="s">
        <v>122</v>
      </c>
      <c r="C659" s="188">
        <v>48.9</v>
      </c>
      <c r="D659" s="188">
        <v>45.3</v>
      </c>
      <c r="E659" s="188">
        <v>45.3</v>
      </c>
      <c r="F659" s="188">
        <v>50.3</v>
      </c>
      <c r="G659" s="188">
        <v>27.3</v>
      </c>
      <c r="H659" s="188">
        <v>30</v>
      </c>
      <c r="I659" s="188">
        <v>36.4</v>
      </c>
    </row>
    <row r="660" spans="2:9" ht="15" customHeight="1" hidden="1">
      <c r="B660" s="187" t="s">
        <v>114</v>
      </c>
      <c r="C660" s="188">
        <v>51.8</v>
      </c>
      <c r="D660" s="188">
        <v>38.3</v>
      </c>
      <c r="E660" s="188">
        <v>51.5</v>
      </c>
      <c r="F660" s="188">
        <v>54.1</v>
      </c>
      <c r="G660" s="188">
        <v>45.5</v>
      </c>
      <c r="H660" s="188">
        <v>60.9</v>
      </c>
      <c r="I660" s="188">
        <v>58.8</v>
      </c>
    </row>
    <row r="661" spans="2:9" ht="15" customHeight="1" hidden="1">
      <c r="B661" s="187" t="s">
        <v>233</v>
      </c>
      <c r="C661" s="188">
        <v>49.6</v>
      </c>
      <c r="D661" s="188">
        <v>38.3</v>
      </c>
      <c r="E661" s="188">
        <v>49.4</v>
      </c>
      <c r="F661" s="188">
        <v>51.9</v>
      </c>
      <c r="G661" s="188">
        <v>39</v>
      </c>
      <c r="H661" s="188">
        <v>64.2</v>
      </c>
      <c r="I661" s="188">
        <v>44.6</v>
      </c>
    </row>
    <row r="662" spans="2:9" ht="15" customHeight="1" hidden="1">
      <c r="B662" s="380" t="s">
        <v>298</v>
      </c>
      <c r="C662" s="380"/>
      <c r="D662" s="380"/>
      <c r="E662" s="380"/>
      <c r="F662" s="380"/>
      <c r="G662" s="380"/>
      <c r="H662" s="380"/>
      <c r="I662" s="380"/>
    </row>
    <row r="663" spans="2:9" ht="15.75" hidden="1">
      <c r="B663" s="67" t="s">
        <v>482</v>
      </c>
      <c r="C663" s="75"/>
      <c r="D663" s="75"/>
      <c r="E663" s="75"/>
      <c r="F663" s="75"/>
      <c r="G663" s="75"/>
      <c r="H663" s="75"/>
      <c r="I663" s="75"/>
    </row>
    <row r="664" spans="2:9" ht="31.5" hidden="1">
      <c r="B664" s="189" t="s">
        <v>229</v>
      </c>
      <c r="C664" s="189" t="s">
        <v>120</v>
      </c>
      <c r="D664" s="189" t="s">
        <v>441</v>
      </c>
      <c r="E664" s="189" t="s">
        <v>442</v>
      </c>
      <c r="F664" s="189" t="s">
        <v>443</v>
      </c>
      <c r="G664" s="189" t="s">
        <v>444</v>
      </c>
      <c r="H664" s="189" t="s">
        <v>121</v>
      </c>
      <c r="I664" s="189" t="s">
        <v>232</v>
      </c>
    </row>
    <row r="665" spans="2:9" ht="15.75" hidden="1">
      <c r="B665" s="190" t="s">
        <v>455</v>
      </c>
      <c r="C665" s="191">
        <v>59</v>
      </c>
      <c r="D665" s="191">
        <v>56.5</v>
      </c>
      <c r="E665" s="191">
        <v>49.7</v>
      </c>
      <c r="F665" s="191">
        <v>59.4</v>
      </c>
      <c r="G665" s="191">
        <v>60</v>
      </c>
      <c r="H665" s="191">
        <v>72</v>
      </c>
      <c r="I665" s="191">
        <v>52.4</v>
      </c>
    </row>
    <row r="666" spans="2:9" ht="15.75" hidden="1">
      <c r="B666" s="190" t="s">
        <v>235</v>
      </c>
      <c r="C666" s="191">
        <v>51.3</v>
      </c>
      <c r="D666" s="191">
        <v>39.3</v>
      </c>
      <c r="E666" s="191">
        <v>55.2</v>
      </c>
      <c r="F666" s="191">
        <v>53.1</v>
      </c>
      <c r="G666" s="191">
        <v>27.6</v>
      </c>
      <c r="H666" s="191">
        <v>70.1</v>
      </c>
      <c r="I666" s="191">
        <v>50.6</v>
      </c>
    </row>
    <row r="667" spans="2:9" ht="15.75" hidden="1">
      <c r="B667" s="190" t="s">
        <v>122</v>
      </c>
      <c r="C667" s="191">
        <v>50.1</v>
      </c>
      <c r="D667" s="191">
        <v>35.3</v>
      </c>
      <c r="E667" s="191">
        <v>62.8</v>
      </c>
      <c r="F667" s="191">
        <v>49.7</v>
      </c>
      <c r="G667" s="191">
        <v>50</v>
      </c>
      <c r="H667" s="191">
        <v>50</v>
      </c>
      <c r="I667" s="191">
        <v>40</v>
      </c>
    </row>
    <row r="668" spans="2:9" ht="15.75" hidden="1">
      <c r="B668" s="190" t="s">
        <v>114</v>
      </c>
      <c r="C668" s="191">
        <v>52.9</v>
      </c>
      <c r="D668" s="191">
        <v>42.6</v>
      </c>
      <c r="E668" s="191">
        <v>52.3</v>
      </c>
      <c r="F668" s="191">
        <v>54.3</v>
      </c>
      <c r="G668" s="191">
        <v>61.5</v>
      </c>
      <c r="H668" s="191">
        <v>69.9</v>
      </c>
      <c r="I668" s="191">
        <v>33.3</v>
      </c>
    </row>
    <row r="669" spans="2:9" ht="15.75" hidden="1">
      <c r="B669" s="190" t="s">
        <v>233</v>
      </c>
      <c r="C669" s="191">
        <v>51.1</v>
      </c>
      <c r="D669" s="191">
        <v>39.5</v>
      </c>
      <c r="E669" s="191">
        <v>50.6</v>
      </c>
      <c r="F669" s="191">
        <v>53.6</v>
      </c>
      <c r="G669" s="191">
        <v>47</v>
      </c>
      <c r="H669" s="191">
        <v>68.2</v>
      </c>
      <c r="I669" s="191">
        <v>39.9</v>
      </c>
    </row>
    <row r="670" spans="2:9" ht="12.75" customHeight="1" hidden="1">
      <c r="B670" s="378" t="s">
        <v>298</v>
      </c>
      <c r="C670" s="378"/>
      <c r="D670" s="378"/>
      <c r="E670" s="378"/>
      <c r="F670" s="378"/>
      <c r="G670" s="378"/>
      <c r="H670" s="378"/>
      <c r="I670" s="378"/>
    </row>
    <row r="671" spans="2:9" ht="15.75" hidden="1">
      <c r="B671" s="67" t="s">
        <v>646</v>
      </c>
      <c r="C671" s="75"/>
      <c r="D671" s="75"/>
      <c r="E671" s="75"/>
      <c r="F671" s="75"/>
      <c r="G671" s="75"/>
      <c r="H671" s="75"/>
      <c r="I671" s="75"/>
    </row>
    <row r="672" spans="2:9" ht="31.5" hidden="1">
      <c r="B672" s="192" t="s">
        <v>229</v>
      </c>
      <c r="C672" s="192" t="s">
        <v>120</v>
      </c>
      <c r="D672" s="192" t="s">
        <v>441</v>
      </c>
      <c r="E672" s="192" t="s">
        <v>442</v>
      </c>
      <c r="F672" s="192" t="s">
        <v>443</v>
      </c>
      <c r="G672" s="192" t="s">
        <v>444</v>
      </c>
      <c r="H672" s="192" t="s">
        <v>121</v>
      </c>
      <c r="I672" s="192" t="s">
        <v>232</v>
      </c>
    </row>
    <row r="673" spans="2:9" ht="15.75" hidden="1">
      <c r="B673" s="193" t="s">
        <v>455</v>
      </c>
      <c r="C673" s="194">
        <v>57.1</v>
      </c>
      <c r="D673" s="194">
        <v>46.2</v>
      </c>
      <c r="E673" s="194">
        <v>55.3</v>
      </c>
      <c r="F673" s="194">
        <v>57.9</v>
      </c>
      <c r="G673" s="194">
        <v>66.7</v>
      </c>
      <c r="H673" s="194">
        <v>75</v>
      </c>
      <c r="I673" s="194">
        <v>37</v>
      </c>
    </row>
    <row r="674" spans="2:9" ht="15.75" hidden="1">
      <c r="B674" s="193" t="s">
        <v>235</v>
      </c>
      <c r="C674" s="194">
        <v>52.1</v>
      </c>
      <c r="D674" s="194">
        <v>43.3</v>
      </c>
      <c r="E674" s="194">
        <v>54.1</v>
      </c>
      <c r="F674" s="194">
        <v>52.6</v>
      </c>
      <c r="G674" s="194">
        <v>51.7</v>
      </c>
      <c r="H674" s="194">
        <v>64.6</v>
      </c>
      <c r="I674" s="194">
        <v>52.1</v>
      </c>
    </row>
    <row r="675" spans="2:9" ht="15.75" hidden="1">
      <c r="B675" s="193" t="s">
        <v>122</v>
      </c>
      <c r="C675" s="194">
        <v>47.2</v>
      </c>
      <c r="D675" s="194">
        <v>37.1</v>
      </c>
      <c r="E675" s="194">
        <v>44.4</v>
      </c>
      <c r="F675" s="194">
        <v>48.4</v>
      </c>
      <c r="G675" s="194">
        <v>33.3</v>
      </c>
      <c r="H675" s="194">
        <v>37.5</v>
      </c>
      <c r="I675" s="194">
        <v>66.7</v>
      </c>
    </row>
    <row r="676" spans="2:9" ht="11.25" customHeight="1" hidden="1">
      <c r="B676" s="193" t="s">
        <v>114</v>
      </c>
      <c r="C676" s="194">
        <v>53.7</v>
      </c>
      <c r="D676" s="194">
        <v>44.8</v>
      </c>
      <c r="E676" s="194">
        <v>56.3</v>
      </c>
      <c r="F676" s="194">
        <v>54.1</v>
      </c>
      <c r="G676" s="194">
        <v>40</v>
      </c>
      <c r="H676" s="194">
        <v>64.8</v>
      </c>
      <c r="I676" s="194">
        <v>42.9</v>
      </c>
    </row>
    <row r="677" spans="2:9" ht="15.75" hidden="1">
      <c r="B677" s="193" t="s">
        <v>233</v>
      </c>
      <c r="C677" s="194">
        <v>51.3</v>
      </c>
      <c r="D677" s="194">
        <v>41.7</v>
      </c>
      <c r="E677" s="194">
        <v>51.7</v>
      </c>
      <c r="F677" s="194">
        <v>52.9</v>
      </c>
      <c r="G677" s="194">
        <v>41.5</v>
      </c>
      <c r="H677" s="194">
        <v>66.4</v>
      </c>
      <c r="I677" s="194">
        <v>38.1</v>
      </c>
    </row>
    <row r="678" spans="2:9" ht="15.75" hidden="1">
      <c r="B678" s="379" t="s">
        <v>298</v>
      </c>
      <c r="C678" s="379"/>
      <c r="D678" s="379"/>
      <c r="E678" s="379"/>
      <c r="F678" s="195"/>
      <c r="G678" s="195"/>
      <c r="H678" s="195"/>
      <c r="I678" s="195"/>
    </row>
    <row r="679" spans="2:9" ht="12" customHeight="1" hidden="1">
      <c r="B679" s="67" t="s">
        <v>300</v>
      </c>
      <c r="C679" s="78"/>
      <c r="D679" s="78"/>
      <c r="E679" s="78"/>
      <c r="F679" s="196"/>
      <c r="G679" s="196"/>
      <c r="H679" s="196"/>
      <c r="I679" s="196"/>
    </row>
    <row r="680" spans="2:9" ht="31.5" hidden="1">
      <c r="B680" s="197" t="s">
        <v>229</v>
      </c>
      <c r="C680" s="197" t="s">
        <v>120</v>
      </c>
      <c r="D680" s="197" t="s">
        <v>441</v>
      </c>
      <c r="E680" s="197" t="s">
        <v>442</v>
      </c>
      <c r="F680" s="197" t="s">
        <v>443</v>
      </c>
      <c r="G680" s="197" t="s">
        <v>444</v>
      </c>
      <c r="H680" s="197" t="s">
        <v>617</v>
      </c>
      <c r="I680" s="197" t="s">
        <v>232</v>
      </c>
    </row>
    <row r="681" spans="2:9" ht="15.75" hidden="1">
      <c r="B681" s="197" t="s">
        <v>455</v>
      </c>
      <c r="C681" s="198">
        <v>59.1</v>
      </c>
      <c r="D681" s="198">
        <v>55.8</v>
      </c>
      <c r="E681" s="198">
        <v>62.5</v>
      </c>
      <c r="F681" s="198">
        <v>58.7</v>
      </c>
      <c r="G681" s="198">
        <v>75</v>
      </c>
      <c r="H681" s="198">
        <v>72.6</v>
      </c>
      <c r="I681" s="198">
        <v>47.5</v>
      </c>
    </row>
    <row r="682" spans="2:9" ht="15.75" hidden="1">
      <c r="B682" s="197" t="s">
        <v>235</v>
      </c>
      <c r="C682" s="198">
        <v>51.3</v>
      </c>
      <c r="D682" s="198">
        <v>41.2</v>
      </c>
      <c r="E682" s="198">
        <v>53.1</v>
      </c>
      <c r="F682" s="198">
        <v>52.6</v>
      </c>
      <c r="G682" s="198">
        <v>57.9</v>
      </c>
      <c r="H682" s="198">
        <v>68.6</v>
      </c>
      <c r="I682" s="198">
        <v>47.5</v>
      </c>
    </row>
    <row r="683" spans="2:9" ht="15.75" hidden="1">
      <c r="B683" s="197" t="s">
        <v>122</v>
      </c>
      <c r="C683" s="198">
        <v>51.3</v>
      </c>
      <c r="D683" s="198">
        <v>53.8</v>
      </c>
      <c r="E683" s="198">
        <v>60.8</v>
      </c>
      <c r="F683" s="198">
        <v>51</v>
      </c>
      <c r="G683" s="198">
        <v>50</v>
      </c>
      <c r="H683" s="198">
        <v>66.7</v>
      </c>
      <c r="I683" s="198">
        <v>18.2</v>
      </c>
    </row>
    <row r="684" spans="2:9" ht="15.75" hidden="1">
      <c r="B684" s="197" t="s">
        <v>114</v>
      </c>
      <c r="C684" s="198">
        <v>53.1</v>
      </c>
      <c r="D684" s="198">
        <v>43.3</v>
      </c>
      <c r="E684" s="198">
        <v>55.2</v>
      </c>
      <c r="F684" s="198">
        <v>53.2</v>
      </c>
      <c r="G684" s="198">
        <v>52.2</v>
      </c>
      <c r="H684" s="198">
        <v>70.6</v>
      </c>
      <c r="I684" s="198">
        <v>26.7</v>
      </c>
    </row>
    <row r="685" spans="2:9" ht="15.75" hidden="1">
      <c r="B685" s="197" t="s">
        <v>233</v>
      </c>
      <c r="C685" s="198">
        <v>52.3</v>
      </c>
      <c r="D685" s="198">
        <v>41.4</v>
      </c>
      <c r="E685" s="198">
        <v>52</v>
      </c>
      <c r="F685" s="198">
        <v>54.8</v>
      </c>
      <c r="G685" s="198">
        <v>45.4</v>
      </c>
      <c r="H685" s="198">
        <v>66.7</v>
      </c>
      <c r="I685" s="198">
        <v>37</v>
      </c>
    </row>
    <row r="686" spans="2:9" ht="15.75" hidden="1">
      <c r="B686" s="421" t="s">
        <v>298</v>
      </c>
      <c r="C686" s="421"/>
      <c r="D686" s="421"/>
      <c r="E686" s="421"/>
      <c r="F686" s="199"/>
      <c r="G686" s="199"/>
      <c r="H686" s="199"/>
      <c r="I686" s="199"/>
    </row>
    <row r="687" spans="2:9" ht="15.75" hidden="1">
      <c r="B687" s="67" t="s">
        <v>299</v>
      </c>
      <c r="C687" s="78"/>
      <c r="D687" s="78"/>
      <c r="E687" s="78"/>
      <c r="F687" s="196"/>
      <c r="G687" s="196"/>
      <c r="H687" s="196"/>
      <c r="I687" s="196"/>
    </row>
    <row r="688" spans="2:9" ht="31.5" hidden="1">
      <c r="B688" s="200" t="s">
        <v>229</v>
      </c>
      <c r="C688" s="200" t="s">
        <v>120</v>
      </c>
      <c r="D688" s="200" t="s">
        <v>441</v>
      </c>
      <c r="E688" s="200" t="s">
        <v>442</v>
      </c>
      <c r="F688" s="200" t="s">
        <v>443</v>
      </c>
      <c r="G688" s="200" t="s">
        <v>444</v>
      </c>
      <c r="H688" s="200" t="s">
        <v>617</v>
      </c>
      <c r="I688" s="200" t="s">
        <v>232</v>
      </c>
    </row>
    <row r="689" spans="2:9" ht="15.75" hidden="1">
      <c r="B689" s="200" t="s">
        <v>455</v>
      </c>
      <c r="C689" s="201">
        <v>58.9</v>
      </c>
      <c r="D689" s="201">
        <v>56.3</v>
      </c>
      <c r="E689" s="201">
        <v>66.7</v>
      </c>
      <c r="F689" s="201">
        <v>57.4</v>
      </c>
      <c r="G689" s="201">
        <v>57.1</v>
      </c>
      <c r="H689" s="201">
        <v>81.4</v>
      </c>
      <c r="I689" s="201">
        <v>55.4</v>
      </c>
    </row>
    <row r="690" spans="2:9" ht="15.75" hidden="1">
      <c r="B690" s="200" t="s">
        <v>235</v>
      </c>
      <c r="C690" s="201">
        <v>52.1</v>
      </c>
      <c r="D690" s="201">
        <v>43.8</v>
      </c>
      <c r="E690" s="201">
        <v>54.9</v>
      </c>
      <c r="F690" s="201">
        <v>52.8</v>
      </c>
      <c r="G690" s="201">
        <v>57.9</v>
      </c>
      <c r="H690" s="201">
        <v>71.7</v>
      </c>
      <c r="I690" s="201">
        <v>45.7</v>
      </c>
    </row>
    <row r="691" spans="2:9" ht="15.75" hidden="1">
      <c r="B691" s="200" t="s">
        <v>122</v>
      </c>
      <c r="C691" s="201">
        <v>49.5</v>
      </c>
      <c r="D691" s="201">
        <v>48.4</v>
      </c>
      <c r="E691" s="201">
        <v>37.2</v>
      </c>
      <c r="F691" s="201">
        <v>50.7</v>
      </c>
      <c r="G691" s="201">
        <v>0</v>
      </c>
      <c r="H691" s="201">
        <v>66.7</v>
      </c>
      <c r="I691" s="201">
        <v>35.3</v>
      </c>
    </row>
    <row r="692" spans="2:9" ht="15.75" hidden="1">
      <c r="B692" s="200" t="s">
        <v>114</v>
      </c>
      <c r="C692" s="201">
        <v>54</v>
      </c>
      <c r="D692" s="201">
        <v>48.3</v>
      </c>
      <c r="E692" s="201">
        <v>56.3</v>
      </c>
      <c r="F692" s="201">
        <v>54</v>
      </c>
      <c r="G692" s="201">
        <v>68.8</v>
      </c>
      <c r="H692" s="201">
        <v>62.5</v>
      </c>
      <c r="I692" s="201">
        <v>35.3</v>
      </c>
    </row>
    <row r="693" spans="2:9" ht="15.75" hidden="1">
      <c r="B693" s="200" t="s">
        <v>233</v>
      </c>
      <c r="C693" s="201">
        <v>51.2</v>
      </c>
      <c r="D693" s="201">
        <v>41.8</v>
      </c>
      <c r="E693" s="201">
        <v>51.2</v>
      </c>
      <c r="F693" s="201">
        <v>53.2</v>
      </c>
      <c r="G693" s="201">
        <v>46.2</v>
      </c>
      <c r="H693" s="201">
        <v>64.8</v>
      </c>
      <c r="I693" s="201">
        <v>36.8</v>
      </c>
    </row>
    <row r="694" spans="2:9" ht="15.75" hidden="1">
      <c r="B694" s="411" t="s">
        <v>298</v>
      </c>
      <c r="C694" s="411"/>
      <c r="D694" s="411"/>
      <c r="E694" s="411"/>
      <c r="F694" s="202"/>
      <c r="G694" s="202"/>
      <c r="H694" s="202"/>
      <c r="I694" s="202"/>
    </row>
    <row r="695" spans="2:9" ht="15.75" hidden="1">
      <c r="B695" s="78"/>
      <c r="C695" s="78"/>
      <c r="D695" s="78"/>
      <c r="E695" s="78"/>
      <c r="F695" s="196"/>
      <c r="G695" s="196"/>
      <c r="H695" s="196"/>
      <c r="I695" s="196"/>
    </row>
    <row r="696" spans="2:9" ht="63" hidden="1">
      <c r="B696" s="203" t="s">
        <v>229</v>
      </c>
      <c r="C696" s="203" t="s">
        <v>618</v>
      </c>
      <c r="D696" s="203" t="s">
        <v>110</v>
      </c>
      <c r="E696" s="203" t="s">
        <v>187</v>
      </c>
      <c r="F696" s="203" t="s">
        <v>111</v>
      </c>
      <c r="G696" s="203" t="s">
        <v>619</v>
      </c>
      <c r="H696" s="203" t="s">
        <v>556</v>
      </c>
      <c r="I696" s="203" t="s">
        <v>557</v>
      </c>
    </row>
    <row r="697" spans="1:10" ht="15.75" hidden="1">
      <c r="A697" s="8">
        <v>3</v>
      </c>
      <c r="B697" s="203" t="str">
        <f>INDEX(B689:B693,$A$697)</f>
        <v>NCTC</v>
      </c>
      <c r="C697" s="204">
        <f>INDEX(C689:C693,$A$697)</f>
        <v>49.5</v>
      </c>
      <c r="D697" s="204">
        <f aca="true" t="shared" si="10" ref="D697:I697">INDEX(D689:D693,$A$697)</f>
        <v>48.4</v>
      </c>
      <c r="E697" s="204">
        <f t="shared" si="10"/>
        <v>37.2</v>
      </c>
      <c r="F697" s="204">
        <f t="shared" si="10"/>
        <v>50.7</v>
      </c>
      <c r="G697" s="204">
        <f t="shared" si="10"/>
        <v>0</v>
      </c>
      <c r="H697" s="204">
        <f t="shared" si="10"/>
        <v>66.7</v>
      </c>
      <c r="I697" s="204">
        <f t="shared" si="10"/>
        <v>35.3</v>
      </c>
      <c r="J697" s="8" t="s">
        <v>299</v>
      </c>
    </row>
    <row r="698" spans="2:10" ht="15.75" hidden="1">
      <c r="B698" s="203" t="str">
        <f>INDEX(B681:B685,$A$697)</f>
        <v>NCTC</v>
      </c>
      <c r="C698" s="204">
        <f aca="true" t="shared" si="11" ref="C698:I698">INDEX(C681:C685,$A$697)</f>
        <v>51.3</v>
      </c>
      <c r="D698" s="204">
        <f t="shared" si="11"/>
        <v>53.8</v>
      </c>
      <c r="E698" s="204">
        <f t="shared" si="11"/>
        <v>60.8</v>
      </c>
      <c r="F698" s="204">
        <f t="shared" si="11"/>
        <v>51</v>
      </c>
      <c r="G698" s="204">
        <f t="shared" si="11"/>
        <v>50</v>
      </c>
      <c r="H698" s="204">
        <f t="shared" si="11"/>
        <v>66.7</v>
      </c>
      <c r="I698" s="204">
        <f t="shared" si="11"/>
        <v>18.2</v>
      </c>
      <c r="J698" s="8" t="s">
        <v>300</v>
      </c>
    </row>
    <row r="699" spans="2:10" ht="15.75" hidden="1">
      <c r="B699" s="203" t="str">
        <f>INDEX(B673:B677,$A$697)</f>
        <v>NCTC</v>
      </c>
      <c r="C699" s="204">
        <f aca="true" t="shared" si="12" ref="C699:I699">INDEX(C673:C677,$A$697)</f>
        <v>47.2</v>
      </c>
      <c r="D699" s="204">
        <f t="shared" si="12"/>
        <v>37.1</v>
      </c>
      <c r="E699" s="204">
        <f t="shared" si="12"/>
        <v>44.4</v>
      </c>
      <c r="F699" s="204">
        <f t="shared" si="12"/>
        <v>48.4</v>
      </c>
      <c r="G699" s="204">
        <f t="shared" si="12"/>
        <v>33.3</v>
      </c>
      <c r="H699" s="204">
        <f t="shared" si="12"/>
        <v>37.5</v>
      </c>
      <c r="I699" s="204">
        <f t="shared" si="12"/>
        <v>66.7</v>
      </c>
      <c r="J699" s="8" t="s">
        <v>646</v>
      </c>
    </row>
    <row r="700" spans="2:10" ht="15.75" hidden="1">
      <c r="B700" s="203" t="str">
        <f>INDEX(B665:B669,$A$697)</f>
        <v>NCTC</v>
      </c>
      <c r="C700" s="204">
        <f aca="true" t="shared" si="13" ref="C700:I700">INDEX(C665:C669,$A$697)</f>
        <v>50.1</v>
      </c>
      <c r="D700" s="204">
        <f t="shared" si="13"/>
        <v>35.3</v>
      </c>
      <c r="E700" s="204">
        <f t="shared" si="13"/>
        <v>62.8</v>
      </c>
      <c r="F700" s="204">
        <f t="shared" si="13"/>
        <v>49.7</v>
      </c>
      <c r="G700" s="204">
        <f t="shared" si="13"/>
        <v>50</v>
      </c>
      <c r="H700" s="204">
        <f>INDEX(H665:H669,$A$697)</f>
        <v>50</v>
      </c>
      <c r="I700" s="204">
        <f t="shared" si="13"/>
        <v>40</v>
      </c>
      <c r="J700" s="8" t="s">
        <v>482</v>
      </c>
    </row>
    <row r="701" spans="2:10" ht="15.75" hidden="1">
      <c r="B701" s="203" t="str">
        <f>INDEX(B657:B661,$A$697)</f>
        <v>NCTC</v>
      </c>
      <c r="C701" s="204">
        <f aca="true" t="shared" si="14" ref="C701:I701">INDEX(C657:C661,$A$697)</f>
        <v>48.9</v>
      </c>
      <c r="D701" s="204">
        <f t="shared" si="14"/>
        <v>45.3</v>
      </c>
      <c r="E701" s="204">
        <f t="shared" si="14"/>
        <v>45.3</v>
      </c>
      <c r="F701" s="204">
        <f t="shared" si="14"/>
        <v>50.3</v>
      </c>
      <c r="G701" s="204">
        <f t="shared" si="14"/>
        <v>27.3</v>
      </c>
      <c r="H701" s="204">
        <f t="shared" si="14"/>
        <v>30</v>
      </c>
      <c r="I701" s="204">
        <f t="shared" si="14"/>
        <v>36.4</v>
      </c>
      <c r="J701" s="8" t="s">
        <v>481</v>
      </c>
    </row>
    <row r="702" spans="2:9" ht="15.75">
      <c r="B702" s="107"/>
      <c r="C702" s="205"/>
      <c r="D702" s="205"/>
      <c r="E702" s="205"/>
      <c r="F702" s="205"/>
      <c r="G702" s="205"/>
      <c r="H702" s="205"/>
      <c r="I702" s="205"/>
    </row>
    <row r="703" spans="2:9" ht="15.75">
      <c r="B703" s="78"/>
      <c r="C703" s="78"/>
      <c r="D703" s="78"/>
      <c r="E703" s="78"/>
      <c r="F703" s="196"/>
      <c r="G703" s="196"/>
      <c r="H703" s="196"/>
      <c r="I703" s="196"/>
    </row>
    <row r="704" spans="2:9" ht="15.75">
      <c r="B704" s="78"/>
      <c r="C704" s="78"/>
      <c r="D704" s="78"/>
      <c r="E704" s="78"/>
      <c r="F704" s="196"/>
      <c r="G704" s="196"/>
      <c r="H704" s="196"/>
      <c r="I704" s="196"/>
    </row>
    <row r="705" spans="2:9" ht="12" customHeight="1">
      <c r="B705" s="78"/>
      <c r="C705" s="78"/>
      <c r="D705" s="78"/>
      <c r="E705" s="78"/>
      <c r="F705" s="196"/>
      <c r="G705" s="196"/>
      <c r="H705" s="196"/>
      <c r="I705" s="196"/>
    </row>
    <row r="706" spans="1:9" ht="15.75">
      <c r="A706" s="62"/>
      <c r="B706" s="78"/>
      <c r="C706" s="78"/>
      <c r="D706" s="78"/>
      <c r="E706" s="78"/>
      <c r="F706" s="196"/>
      <c r="G706" s="196"/>
      <c r="H706" s="196"/>
      <c r="I706" s="196"/>
    </row>
    <row r="707" spans="1:10" ht="15.75">
      <c r="A707" s="62"/>
      <c r="B707" s="78"/>
      <c r="C707" s="78"/>
      <c r="D707" s="78"/>
      <c r="E707" s="78"/>
      <c r="F707" s="196"/>
      <c r="G707" s="196"/>
      <c r="H707" s="196"/>
      <c r="I707" s="196"/>
      <c r="J707" s="62"/>
    </row>
    <row r="708" spans="1:10" ht="15.75">
      <c r="A708" s="62"/>
      <c r="B708" s="78"/>
      <c r="C708" s="78"/>
      <c r="D708" s="78"/>
      <c r="E708" s="78"/>
      <c r="F708" s="196"/>
      <c r="G708" s="196"/>
      <c r="H708" s="196"/>
      <c r="I708" s="196"/>
      <c r="J708" s="62"/>
    </row>
    <row r="709" spans="1:10" ht="15.75">
      <c r="A709" s="62"/>
      <c r="B709" s="78"/>
      <c r="C709" s="78"/>
      <c r="D709" s="78"/>
      <c r="E709" s="78"/>
      <c r="F709" s="196"/>
      <c r="G709" s="196"/>
      <c r="H709" s="196"/>
      <c r="I709" s="196"/>
      <c r="J709" s="62"/>
    </row>
    <row r="710" spans="1:10" ht="17.25" customHeight="1">
      <c r="A710" s="62"/>
      <c r="B710" s="78"/>
      <c r="C710" s="78"/>
      <c r="D710" s="78"/>
      <c r="E710" s="78"/>
      <c r="F710" s="196"/>
      <c r="G710" s="196"/>
      <c r="H710" s="196"/>
      <c r="I710" s="196"/>
      <c r="J710" s="62"/>
    </row>
    <row r="711" spans="2:9" ht="15.75">
      <c r="B711" s="78"/>
      <c r="C711" s="78"/>
      <c r="D711" s="78"/>
      <c r="E711" s="78"/>
      <c r="F711" s="196"/>
      <c r="G711" s="196"/>
      <c r="H711" s="196"/>
      <c r="I711" s="196"/>
    </row>
    <row r="712" spans="2:9" ht="15.75">
      <c r="B712" s="78"/>
      <c r="C712" s="78"/>
      <c r="D712" s="78"/>
      <c r="E712" s="78"/>
      <c r="F712" s="196"/>
      <c r="G712" s="196"/>
      <c r="H712" s="196"/>
      <c r="I712" s="196"/>
    </row>
    <row r="713" spans="2:9" ht="15.75">
      <c r="B713" s="78"/>
      <c r="C713" s="78"/>
      <c r="D713" s="78"/>
      <c r="E713" s="78"/>
      <c r="F713" s="196"/>
      <c r="G713" s="196"/>
      <c r="H713" s="196"/>
      <c r="I713" s="196"/>
    </row>
    <row r="714" spans="2:9" ht="15.75">
      <c r="B714" s="78"/>
      <c r="C714" s="78"/>
      <c r="D714" s="78"/>
      <c r="E714" s="78"/>
      <c r="F714" s="196"/>
      <c r="G714" s="196"/>
      <c r="H714" s="196"/>
      <c r="I714" s="196"/>
    </row>
    <row r="715" spans="2:9" ht="15.75">
      <c r="B715" s="78"/>
      <c r="C715" s="78"/>
      <c r="D715" s="78"/>
      <c r="E715" s="78"/>
      <c r="F715" s="196"/>
      <c r="G715" s="196"/>
      <c r="H715" s="196"/>
      <c r="I715" s="196"/>
    </row>
    <row r="716" spans="2:9" ht="15.75">
      <c r="B716" s="78"/>
      <c r="C716" s="78"/>
      <c r="D716" s="78"/>
      <c r="E716" s="78"/>
      <c r="F716" s="196"/>
      <c r="G716" s="196"/>
      <c r="H716" s="196"/>
      <c r="I716" s="196"/>
    </row>
    <row r="717" spans="2:9" ht="15.75">
      <c r="B717" s="78"/>
      <c r="C717" s="78"/>
      <c r="D717" s="78"/>
      <c r="E717" s="78"/>
      <c r="F717" s="196"/>
      <c r="G717" s="196"/>
      <c r="H717" s="196"/>
      <c r="I717" s="196"/>
    </row>
    <row r="718" spans="2:9" ht="15.75">
      <c r="B718" s="78"/>
      <c r="C718" s="78"/>
      <c r="D718" s="78"/>
      <c r="E718" s="78"/>
      <c r="F718" s="196"/>
      <c r="G718" s="196"/>
      <c r="H718" s="196"/>
      <c r="I718" s="196"/>
    </row>
    <row r="719" spans="2:9" ht="15.75">
      <c r="B719" s="78"/>
      <c r="C719" s="78" t="s">
        <v>620</v>
      </c>
      <c r="D719" s="78"/>
      <c r="E719" s="78"/>
      <c r="F719" s="196"/>
      <c r="G719" s="196"/>
      <c r="H719" s="196"/>
      <c r="I719" s="196"/>
    </row>
    <row r="720" spans="2:9" ht="15.75">
      <c r="B720" s="78"/>
      <c r="C720" s="78"/>
      <c r="D720" s="78"/>
      <c r="E720" s="78"/>
      <c r="F720" s="196"/>
      <c r="G720" s="196"/>
      <c r="H720" s="196"/>
      <c r="I720" s="196"/>
    </row>
    <row r="721" spans="2:9" ht="15.75">
      <c r="B721" s="78"/>
      <c r="C721" s="78"/>
      <c r="D721" s="78"/>
      <c r="E721" s="78"/>
      <c r="F721" s="196"/>
      <c r="G721" s="196"/>
      <c r="H721" s="196"/>
      <c r="I721" s="196"/>
    </row>
    <row r="722" spans="2:9" ht="15.75">
      <c r="B722" s="78"/>
      <c r="C722" s="78"/>
      <c r="D722" s="78"/>
      <c r="E722" s="78"/>
      <c r="F722" s="196"/>
      <c r="G722" s="196"/>
      <c r="H722" s="196"/>
      <c r="I722" s="196"/>
    </row>
    <row r="723" spans="2:9" ht="17.25" customHeight="1" hidden="1">
      <c r="B723" s="78"/>
      <c r="C723" s="78"/>
      <c r="D723" s="78"/>
      <c r="E723" s="78"/>
      <c r="F723" s="196"/>
      <c r="G723" s="196"/>
      <c r="H723" s="196"/>
      <c r="I723" s="196"/>
    </row>
    <row r="724" spans="2:9" ht="17.25" customHeight="1" hidden="1">
      <c r="B724" s="78"/>
      <c r="C724" s="78"/>
      <c r="D724" s="78"/>
      <c r="E724" s="78"/>
      <c r="F724" s="196"/>
      <c r="G724" s="196"/>
      <c r="H724" s="196"/>
      <c r="I724" s="196"/>
    </row>
    <row r="725" spans="2:9" ht="17.25" customHeight="1" hidden="1">
      <c r="B725" s="78"/>
      <c r="C725" s="78"/>
      <c r="D725" s="78"/>
      <c r="E725" s="78"/>
      <c r="F725" s="196"/>
      <c r="G725" s="196"/>
      <c r="H725" s="196"/>
      <c r="I725" s="196"/>
    </row>
    <row r="726" ht="15.75" hidden="1"/>
    <row r="727" spans="2:9" ht="13.5" customHeight="1">
      <c r="B727" s="420" t="s">
        <v>298</v>
      </c>
      <c r="C727" s="420"/>
      <c r="D727" s="420"/>
      <c r="E727" s="420"/>
      <c r="F727" s="420"/>
      <c r="G727" s="420"/>
      <c r="H727" s="420"/>
      <c r="I727" s="420"/>
    </row>
    <row r="728" ht="13.5" customHeight="1"/>
    <row r="729" spans="2:11" ht="58.5" customHeight="1">
      <c r="B729" s="400" t="s">
        <v>373</v>
      </c>
      <c r="C729" s="400"/>
      <c r="D729" s="400"/>
      <c r="E729" s="400"/>
      <c r="F729" s="400"/>
      <c r="G729" s="400"/>
      <c r="H729" s="400"/>
      <c r="I729" s="400"/>
      <c r="J729" s="400"/>
      <c r="K729" s="400"/>
    </row>
    <row r="730" spans="2:11" ht="62.25" customHeight="1">
      <c r="B730" s="400" t="s">
        <v>374</v>
      </c>
      <c r="C730" s="400"/>
      <c r="D730" s="400"/>
      <c r="E730" s="400"/>
      <c r="F730" s="400"/>
      <c r="G730" s="400"/>
      <c r="H730" s="400"/>
      <c r="I730" s="400"/>
      <c r="J730" s="400"/>
      <c r="K730" s="400"/>
    </row>
    <row r="731" spans="2:9" ht="18">
      <c r="B731" s="351" t="s">
        <v>136</v>
      </c>
      <c r="C731" s="78"/>
      <c r="D731" s="78"/>
      <c r="E731" s="78"/>
      <c r="F731" s="196"/>
      <c r="G731" s="196"/>
      <c r="H731" s="196"/>
      <c r="I731" s="196"/>
    </row>
    <row r="732" spans="2:11" ht="33" customHeight="1">
      <c r="B732" s="414" t="s">
        <v>491</v>
      </c>
      <c r="C732" s="414"/>
      <c r="D732" s="414"/>
      <c r="E732" s="414"/>
      <c r="F732" s="414"/>
      <c r="G732" s="414"/>
      <c r="H732" s="414"/>
      <c r="I732" s="414"/>
      <c r="J732" s="414"/>
      <c r="K732" s="414"/>
    </row>
    <row r="733" spans="2:9" ht="14.25" customHeight="1" hidden="1">
      <c r="B733" s="119"/>
      <c r="C733" s="119"/>
      <c r="D733" s="119"/>
      <c r="E733" s="119"/>
      <c r="F733" s="119"/>
      <c r="G733" s="119"/>
      <c r="H733" s="119"/>
      <c r="I733" s="196"/>
    </row>
    <row r="734" spans="2:9" ht="16.5" customHeight="1" hidden="1">
      <c r="B734" s="159">
        <v>2005</v>
      </c>
      <c r="C734" s="206"/>
      <c r="D734" s="206"/>
      <c r="E734" s="206"/>
      <c r="F734" s="206"/>
      <c r="G734" s="206"/>
      <c r="H734" s="206"/>
      <c r="I734" s="196"/>
    </row>
    <row r="735" spans="2:9" ht="47.25" hidden="1">
      <c r="B735" s="207" t="s">
        <v>123</v>
      </c>
      <c r="C735" s="207" t="s">
        <v>194</v>
      </c>
      <c r="D735" s="207" t="s">
        <v>186</v>
      </c>
      <c r="E735" s="208" t="s">
        <v>187</v>
      </c>
      <c r="F735" s="208" t="s">
        <v>188</v>
      </c>
      <c r="G735" s="208" t="s">
        <v>189</v>
      </c>
      <c r="H735" s="208" t="s">
        <v>193</v>
      </c>
      <c r="I735" s="196"/>
    </row>
    <row r="736" spans="2:9" ht="16.5" customHeight="1" hidden="1">
      <c r="B736" s="91" t="s">
        <v>119</v>
      </c>
      <c r="C736" s="65">
        <v>42.8</v>
      </c>
      <c r="D736" s="65">
        <v>37.1</v>
      </c>
      <c r="E736" s="65">
        <v>43.5</v>
      </c>
      <c r="F736" s="209">
        <v>43.6</v>
      </c>
      <c r="G736" s="209">
        <v>50</v>
      </c>
      <c r="H736" s="209">
        <v>45.5</v>
      </c>
      <c r="I736" s="196"/>
    </row>
    <row r="737" spans="2:9" ht="16.5" customHeight="1" hidden="1">
      <c r="B737" s="91" t="s">
        <v>435</v>
      </c>
      <c r="C737" s="65">
        <v>47.6</v>
      </c>
      <c r="D737" s="65">
        <v>43.9</v>
      </c>
      <c r="E737" s="65">
        <v>40.5</v>
      </c>
      <c r="F737" s="209">
        <v>50.9</v>
      </c>
      <c r="G737" s="209">
        <v>57.1</v>
      </c>
      <c r="H737" s="209">
        <v>47.1</v>
      </c>
      <c r="I737" s="196"/>
    </row>
    <row r="738" spans="2:9" ht="16.5" customHeight="1" hidden="1">
      <c r="B738" s="91" t="s">
        <v>436</v>
      </c>
      <c r="C738" s="65">
        <v>52.9</v>
      </c>
      <c r="D738" s="65">
        <v>49</v>
      </c>
      <c r="E738" s="65">
        <v>47.8</v>
      </c>
      <c r="F738" s="209">
        <v>53.8</v>
      </c>
      <c r="G738" s="209">
        <v>60</v>
      </c>
      <c r="H738" s="209">
        <v>56.6</v>
      </c>
      <c r="I738" s="196"/>
    </row>
    <row r="739" spans="2:9" ht="16.5" customHeight="1" hidden="1">
      <c r="B739" s="91" t="s">
        <v>449</v>
      </c>
      <c r="C739" s="65">
        <v>48.5</v>
      </c>
      <c r="D739" s="65">
        <v>38</v>
      </c>
      <c r="E739" s="65">
        <v>49.5</v>
      </c>
      <c r="F739" s="209">
        <v>47.3</v>
      </c>
      <c r="G739" s="209">
        <v>61</v>
      </c>
      <c r="H739" s="209">
        <v>58.5</v>
      </c>
      <c r="I739" s="196"/>
    </row>
    <row r="740" spans="2:9" ht="16.5" customHeight="1" hidden="1">
      <c r="B740" s="91" t="s">
        <v>118</v>
      </c>
      <c r="C740" s="65">
        <v>64.1</v>
      </c>
      <c r="D740" s="65">
        <v>58.8</v>
      </c>
      <c r="E740" s="65">
        <v>48.8</v>
      </c>
      <c r="F740" s="209">
        <v>62</v>
      </c>
      <c r="G740" s="209">
        <v>74.3</v>
      </c>
      <c r="H740" s="209">
        <v>78.6</v>
      </c>
      <c r="I740" s="196"/>
    </row>
    <row r="741" spans="2:9" ht="16.5" customHeight="1" hidden="1">
      <c r="B741" s="210" t="s">
        <v>635</v>
      </c>
      <c r="C741" s="210"/>
      <c r="D741" s="210"/>
      <c r="E741" s="210"/>
      <c r="F741" s="210"/>
      <c r="G741" s="210"/>
      <c r="H741" s="210"/>
      <c r="I741" s="196"/>
    </row>
    <row r="742" spans="2:9" ht="16.5" customHeight="1" hidden="1">
      <c r="B742" s="166">
        <v>2004</v>
      </c>
      <c r="C742" s="211"/>
      <c r="D742" s="211"/>
      <c r="E742" s="211"/>
      <c r="F742" s="211"/>
      <c r="G742" s="211"/>
      <c r="H742" s="211"/>
      <c r="I742" s="196"/>
    </row>
    <row r="743" spans="2:9" ht="16.5" customHeight="1" hidden="1">
      <c r="B743" s="212" t="s">
        <v>123</v>
      </c>
      <c r="C743" s="212" t="s">
        <v>194</v>
      </c>
      <c r="D743" s="212" t="s">
        <v>186</v>
      </c>
      <c r="E743" s="213" t="s">
        <v>187</v>
      </c>
      <c r="F743" s="213" t="s">
        <v>188</v>
      </c>
      <c r="G743" s="213" t="s">
        <v>189</v>
      </c>
      <c r="H743" s="213" t="s">
        <v>193</v>
      </c>
      <c r="I743" s="196"/>
    </row>
    <row r="744" spans="2:9" ht="16.5" customHeight="1" hidden="1">
      <c r="B744" s="100" t="s">
        <v>119</v>
      </c>
      <c r="C744" s="71">
        <v>48.1</v>
      </c>
      <c r="D744" s="71">
        <v>56.5</v>
      </c>
      <c r="E744" s="71">
        <v>45.8</v>
      </c>
      <c r="F744" s="214">
        <v>46.1</v>
      </c>
      <c r="G744" s="214">
        <v>50</v>
      </c>
      <c r="H744" s="214">
        <v>60</v>
      </c>
      <c r="I744" s="196"/>
    </row>
    <row r="745" spans="2:9" ht="16.5" customHeight="1" hidden="1">
      <c r="B745" s="100" t="s">
        <v>435</v>
      </c>
      <c r="C745" s="71">
        <v>52.5</v>
      </c>
      <c r="D745" s="71">
        <v>44.3</v>
      </c>
      <c r="E745" s="71">
        <v>56.1</v>
      </c>
      <c r="F745" s="214">
        <v>55.5</v>
      </c>
      <c r="G745" s="214">
        <v>62.5</v>
      </c>
      <c r="H745" s="214">
        <v>33.3</v>
      </c>
      <c r="I745" s="196"/>
    </row>
    <row r="746" spans="2:9" ht="16.5" customHeight="1" hidden="1">
      <c r="B746" s="100" t="s">
        <v>436</v>
      </c>
      <c r="C746" s="71">
        <v>48.3</v>
      </c>
      <c r="D746" s="71">
        <v>40.8</v>
      </c>
      <c r="E746" s="71">
        <v>45.9</v>
      </c>
      <c r="F746" s="214">
        <v>49.4</v>
      </c>
      <c r="G746" s="214">
        <v>56.5</v>
      </c>
      <c r="H746" s="214">
        <v>54</v>
      </c>
      <c r="I746" s="196"/>
    </row>
    <row r="747" spans="2:9" ht="16.5" customHeight="1" hidden="1">
      <c r="B747" s="100" t="s">
        <v>449</v>
      </c>
      <c r="C747" s="71">
        <v>44.1</v>
      </c>
      <c r="D747" s="71">
        <v>37</v>
      </c>
      <c r="E747" s="71">
        <v>45.5</v>
      </c>
      <c r="F747" s="214">
        <v>42.1</v>
      </c>
      <c r="G747" s="214">
        <v>59.4</v>
      </c>
      <c r="H747" s="214">
        <v>46.7</v>
      </c>
      <c r="I747" s="196"/>
    </row>
    <row r="748" spans="2:9" ht="16.5" customHeight="1" hidden="1">
      <c r="B748" s="100" t="s">
        <v>118</v>
      </c>
      <c r="C748" s="71">
        <v>65.6</v>
      </c>
      <c r="D748" s="71">
        <v>52.9</v>
      </c>
      <c r="E748" s="71">
        <v>48.1</v>
      </c>
      <c r="F748" s="214">
        <v>66.4</v>
      </c>
      <c r="G748" s="214">
        <v>75.2</v>
      </c>
      <c r="H748" s="214">
        <v>57.1</v>
      </c>
      <c r="I748" s="196"/>
    </row>
    <row r="749" spans="2:9" ht="16.5" customHeight="1" hidden="1">
      <c r="B749" s="415" t="s">
        <v>635</v>
      </c>
      <c r="C749" s="415"/>
      <c r="D749" s="415"/>
      <c r="E749" s="415"/>
      <c r="F749" s="415"/>
      <c r="G749" s="415"/>
      <c r="H749" s="415"/>
      <c r="I749" s="196"/>
    </row>
    <row r="750" spans="2:9" ht="16.5" customHeight="1" hidden="1">
      <c r="B750" s="173">
        <v>2003</v>
      </c>
      <c r="C750" s="215"/>
      <c r="D750" s="215"/>
      <c r="E750" s="215"/>
      <c r="F750" s="215"/>
      <c r="G750" s="215"/>
      <c r="H750" s="215"/>
      <c r="I750" s="196"/>
    </row>
    <row r="751" spans="2:9" ht="16.5" customHeight="1" hidden="1">
      <c r="B751" s="216" t="s">
        <v>123</v>
      </c>
      <c r="C751" s="216" t="s">
        <v>194</v>
      </c>
      <c r="D751" s="216" t="s">
        <v>186</v>
      </c>
      <c r="E751" s="217" t="s">
        <v>187</v>
      </c>
      <c r="F751" s="217" t="s">
        <v>188</v>
      </c>
      <c r="G751" s="217" t="s">
        <v>189</v>
      </c>
      <c r="H751" s="217" t="s">
        <v>193</v>
      </c>
      <c r="I751" s="196"/>
    </row>
    <row r="752" spans="2:9" ht="16.5" customHeight="1" hidden="1">
      <c r="B752" s="110" t="s">
        <v>119</v>
      </c>
      <c r="C752" s="79">
        <v>43.6</v>
      </c>
      <c r="D752" s="79">
        <v>42.9</v>
      </c>
      <c r="E752" s="79">
        <v>50</v>
      </c>
      <c r="F752" s="218">
        <v>43.7</v>
      </c>
      <c r="G752" s="218">
        <v>60</v>
      </c>
      <c r="H752" s="218">
        <v>0</v>
      </c>
      <c r="I752" s="196"/>
    </row>
    <row r="753" spans="2:9" ht="16.5" customHeight="1" hidden="1">
      <c r="B753" s="110" t="s">
        <v>435</v>
      </c>
      <c r="C753" s="79">
        <v>46.8</v>
      </c>
      <c r="D753" s="79">
        <v>37.5</v>
      </c>
      <c r="E753" s="79">
        <v>55.9</v>
      </c>
      <c r="F753" s="218">
        <v>46.5</v>
      </c>
      <c r="G753" s="218">
        <v>65.5</v>
      </c>
      <c r="H753" s="218">
        <v>66.7</v>
      </c>
      <c r="I753" s="196"/>
    </row>
    <row r="754" spans="2:9" ht="16.5" customHeight="1" hidden="1">
      <c r="B754" s="110" t="s">
        <v>436</v>
      </c>
      <c r="C754" s="79">
        <v>47.2</v>
      </c>
      <c r="D754" s="79">
        <v>47.9</v>
      </c>
      <c r="E754" s="79">
        <v>48.4</v>
      </c>
      <c r="F754" s="218">
        <v>46.5</v>
      </c>
      <c r="G754" s="218">
        <v>50.9</v>
      </c>
      <c r="H754" s="218">
        <v>52.6</v>
      </c>
      <c r="I754" s="196"/>
    </row>
    <row r="755" spans="2:9" ht="16.5" customHeight="1" hidden="1">
      <c r="B755" s="110" t="s">
        <v>449</v>
      </c>
      <c r="C755" s="79">
        <v>43.3</v>
      </c>
      <c r="D755" s="79">
        <v>37.5</v>
      </c>
      <c r="E755" s="79">
        <v>32</v>
      </c>
      <c r="F755" s="218">
        <v>42.5</v>
      </c>
      <c r="G755" s="218">
        <v>59.9</v>
      </c>
      <c r="H755" s="218">
        <v>42.5</v>
      </c>
      <c r="I755" s="196"/>
    </row>
    <row r="756" spans="2:9" ht="16.5" customHeight="1" hidden="1">
      <c r="B756" s="110" t="s">
        <v>118</v>
      </c>
      <c r="C756" s="79">
        <v>62.9</v>
      </c>
      <c r="D756" s="79">
        <v>47.8</v>
      </c>
      <c r="E756" s="79">
        <v>51.7</v>
      </c>
      <c r="F756" s="218">
        <v>61.4</v>
      </c>
      <c r="G756" s="218">
        <v>78.2</v>
      </c>
      <c r="H756" s="218">
        <v>41.2</v>
      </c>
      <c r="I756" s="196"/>
    </row>
    <row r="757" spans="2:9" ht="16.5" customHeight="1" hidden="1">
      <c r="B757" s="423" t="s">
        <v>635</v>
      </c>
      <c r="C757" s="423"/>
      <c r="D757" s="423"/>
      <c r="E757" s="423"/>
      <c r="F757" s="423"/>
      <c r="G757" s="423"/>
      <c r="H757" s="423"/>
      <c r="I757" s="196"/>
    </row>
    <row r="758" spans="2:9" ht="16.5" customHeight="1" hidden="1">
      <c r="B758" s="219">
        <v>2001</v>
      </c>
      <c r="C758" s="220"/>
      <c r="D758" s="220"/>
      <c r="E758" s="220"/>
      <c r="F758" s="220"/>
      <c r="G758" s="220"/>
      <c r="H758" s="220"/>
      <c r="I758" s="196"/>
    </row>
    <row r="759" spans="2:9" ht="16.5" customHeight="1" hidden="1">
      <c r="B759" s="221" t="s">
        <v>123</v>
      </c>
      <c r="C759" s="221" t="s">
        <v>194</v>
      </c>
      <c r="D759" s="221" t="s">
        <v>186</v>
      </c>
      <c r="E759" s="222" t="s">
        <v>187</v>
      </c>
      <c r="F759" s="222" t="s">
        <v>188</v>
      </c>
      <c r="G759" s="222" t="s">
        <v>189</v>
      </c>
      <c r="H759" s="222" t="s">
        <v>193</v>
      </c>
      <c r="I759" s="196"/>
    </row>
    <row r="760" spans="2:9" ht="16.5" customHeight="1" hidden="1">
      <c r="B760" s="223" t="s">
        <v>119</v>
      </c>
      <c r="C760" s="224">
        <v>41.6</v>
      </c>
      <c r="D760" s="224">
        <v>43.8</v>
      </c>
      <c r="E760" s="224">
        <v>36</v>
      </c>
      <c r="F760" s="225">
        <v>41.6</v>
      </c>
      <c r="G760" s="225">
        <v>33.3</v>
      </c>
      <c r="H760" s="225">
        <v>50</v>
      </c>
      <c r="I760" s="196"/>
    </row>
    <row r="761" spans="2:9" ht="15" customHeight="1" hidden="1">
      <c r="B761" s="223" t="s">
        <v>435</v>
      </c>
      <c r="C761" s="224">
        <v>54.4</v>
      </c>
      <c r="D761" s="224">
        <v>44.3</v>
      </c>
      <c r="E761" s="224">
        <v>50</v>
      </c>
      <c r="F761" s="225">
        <v>53.4</v>
      </c>
      <c r="G761" s="225">
        <v>61.9</v>
      </c>
      <c r="H761" s="225">
        <v>40</v>
      </c>
      <c r="I761" s="196"/>
    </row>
    <row r="762" spans="2:9" ht="17.25" customHeight="1" hidden="1">
      <c r="B762" s="223" t="s">
        <v>436</v>
      </c>
      <c r="C762" s="224">
        <v>47.5</v>
      </c>
      <c r="D762" s="224">
        <v>43.4</v>
      </c>
      <c r="E762" s="224">
        <v>42.3</v>
      </c>
      <c r="F762" s="225">
        <v>48.1</v>
      </c>
      <c r="G762" s="225">
        <v>50.9</v>
      </c>
      <c r="H762" s="225">
        <v>56.8</v>
      </c>
      <c r="I762" s="196"/>
    </row>
    <row r="763" spans="2:9" ht="15" customHeight="1" hidden="1">
      <c r="B763" s="223" t="s">
        <v>449</v>
      </c>
      <c r="C763" s="224">
        <v>38.3</v>
      </c>
      <c r="D763" s="224">
        <v>31.7</v>
      </c>
      <c r="E763" s="224">
        <v>29.2</v>
      </c>
      <c r="F763" s="225">
        <v>36.3</v>
      </c>
      <c r="G763" s="225">
        <v>57.1</v>
      </c>
      <c r="H763" s="225">
        <v>34.2</v>
      </c>
      <c r="I763" s="196"/>
    </row>
    <row r="764" spans="2:9" ht="16.5" customHeight="1" hidden="1">
      <c r="B764" s="223" t="s">
        <v>118</v>
      </c>
      <c r="C764" s="224">
        <v>61.4</v>
      </c>
      <c r="D764" s="224">
        <v>42.9</v>
      </c>
      <c r="E764" s="224">
        <v>53.3</v>
      </c>
      <c r="F764" s="225">
        <v>58.6</v>
      </c>
      <c r="G764" s="225">
        <v>74.4</v>
      </c>
      <c r="H764" s="225">
        <v>81.8</v>
      </c>
      <c r="I764" s="196"/>
    </row>
    <row r="765" spans="2:9" ht="15" customHeight="1" hidden="1">
      <c r="B765" s="422" t="s">
        <v>635</v>
      </c>
      <c r="C765" s="422"/>
      <c r="D765" s="422"/>
      <c r="E765" s="422"/>
      <c r="F765" s="422"/>
      <c r="G765" s="422"/>
      <c r="H765" s="422"/>
      <c r="I765" s="196"/>
    </row>
    <row r="766" spans="2:9" ht="15" customHeight="1" hidden="1">
      <c r="B766" s="226">
        <v>1999</v>
      </c>
      <c r="C766" s="227"/>
      <c r="D766" s="227"/>
      <c r="E766" s="227"/>
      <c r="F766" s="227"/>
      <c r="G766" s="227"/>
      <c r="H766" s="227"/>
      <c r="I766" s="196"/>
    </row>
    <row r="767" spans="2:9" ht="15" customHeight="1" hidden="1">
      <c r="B767" s="228" t="s">
        <v>123</v>
      </c>
      <c r="C767" s="228" t="s">
        <v>194</v>
      </c>
      <c r="D767" s="228" t="s">
        <v>186</v>
      </c>
      <c r="E767" s="229" t="s">
        <v>187</v>
      </c>
      <c r="F767" s="229" t="s">
        <v>188</v>
      </c>
      <c r="G767" s="229" t="s">
        <v>189</v>
      </c>
      <c r="H767" s="229" t="s">
        <v>193</v>
      </c>
      <c r="I767" s="196"/>
    </row>
    <row r="768" spans="2:9" ht="14.25" customHeight="1" hidden="1">
      <c r="B768" s="230" t="s">
        <v>119</v>
      </c>
      <c r="C768" s="200">
        <v>38.8</v>
      </c>
      <c r="D768" s="200">
        <v>36.9</v>
      </c>
      <c r="E768" s="200">
        <v>25</v>
      </c>
      <c r="F768" s="201">
        <v>40.8</v>
      </c>
      <c r="G768" s="201">
        <v>0</v>
      </c>
      <c r="H768" s="201">
        <v>0</v>
      </c>
      <c r="I768" s="196"/>
    </row>
    <row r="769" spans="2:9" ht="15.75" hidden="1">
      <c r="B769" s="230" t="s">
        <v>435</v>
      </c>
      <c r="C769" s="200">
        <v>48.9</v>
      </c>
      <c r="D769" s="200">
        <v>43.9</v>
      </c>
      <c r="E769" s="200">
        <v>48.3</v>
      </c>
      <c r="F769" s="201">
        <v>55.1</v>
      </c>
      <c r="G769" s="201">
        <v>50</v>
      </c>
      <c r="H769" s="201">
        <v>30</v>
      </c>
      <c r="I769" s="196"/>
    </row>
    <row r="770" spans="2:9" ht="15.75" hidden="1">
      <c r="B770" s="230" t="s">
        <v>436</v>
      </c>
      <c r="C770" s="200">
        <v>48.7</v>
      </c>
      <c r="D770" s="200">
        <v>46.1</v>
      </c>
      <c r="E770" s="200">
        <v>40</v>
      </c>
      <c r="F770" s="201">
        <v>49.6</v>
      </c>
      <c r="G770" s="201">
        <v>49.4</v>
      </c>
      <c r="H770" s="201">
        <v>52.4</v>
      </c>
      <c r="I770" s="196"/>
    </row>
    <row r="771" spans="2:9" ht="15.75" hidden="1">
      <c r="B771" s="230" t="s">
        <v>449</v>
      </c>
      <c r="C771" s="200">
        <v>34.3</v>
      </c>
      <c r="D771" s="200">
        <v>23.7</v>
      </c>
      <c r="E771" s="200">
        <v>28.3</v>
      </c>
      <c r="F771" s="201">
        <v>34.6</v>
      </c>
      <c r="G771" s="201">
        <v>48.7</v>
      </c>
      <c r="H771" s="201">
        <v>21.2</v>
      </c>
      <c r="I771" s="196"/>
    </row>
    <row r="772" spans="2:9" ht="15.75" hidden="1">
      <c r="B772" s="230" t="s">
        <v>118</v>
      </c>
      <c r="C772" s="200">
        <v>59.4</v>
      </c>
      <c r="D772" s="200">
        <v>43.8</v>
      </c>
      <c r="E772" s="200">
        <v>61.3</v>
      </c>
      <c r="F772" s="201">
        <v>56.8</v>
      </c>
      <c r="G772" s="201">
        <v>77.8</v>
      </c>
      <c r="H772" s="201">
        <v>69.2</v>
      </c>
      <c r="I772" s="196"/>
    </row>
    <row r="773" spans="2:9" ht="15.75" hidden="1">
      <c r="B773" s="425" t="s">
        <v>635</v>
      </c>
      <c r="C773" s="425"/>
      <c r="D773" s="425"/>
      <c r="E773" s="425"/>
      <c r="F773" s="425"/>
      <c r="G773" s="425"/>
      <c r="H773" s="425"/>
      <c r="I773" s="196"/>
    </row>
    <row r="774" spans="2:9" ht="15.75" hidden="1">
      <c r="B774" s="78"/>
      <c r="C774" s="78"/>
      <c r="D774" s="78"/>
      <c r="E774" s="78"/>
      <c r="F774" s="196"/>
      <c r="G774" s="196"/>
      <c r="H774" s="196"/>
      <c r="I774" s="196"/>
    </row>
    <row r="775" spans="2:9" ht="14.25" customHeight="1" hidden="1">
      <c r="B775" s="114" t="s">
        <v>123</v>
      </c>
      <c r="C775" s="114" t="s">
        <v>194</v>
      </c>
      <c r="D775" s="114" t="s">
        <v>186</v>
      </c>
      <c r="E775" s="231" t="s">
        <v>187</v>
      </c>
      <c r="F775" s="114" t="s">
        <v>188</v>
      </c>
      <c r="G775" s="114" t="s">
        <v>189</v>
      </c>
      <c r="H775" s="3" t="s">
        <v>193</v>
      </c>
      <c r="I775" s="79"/>
    </row>
    <row r="776" spans="1:9" ht="12.75" customHeight="1" hidden="1">
      <c r="A776" s="8">
        <v>1</v>
      </c>
      <c r="B776" s="83" t="str">
        <f>INDEX(B736:B740,$A$776)</f>
        <v>TAMU – Commerce </v>
      </c>
      <c r="C776" s="116">
        <f aca="true" t="shared" si="15" ref="C776:H776">INDEX(C736:C740,$A$776)</f>
        <v>42.8</v>
      </c>
      <c r="D776" s="116">
        <f t="shared" si="15"/>
        <v>37.1</v>
      </c>
      <c r="E776" s="116">
        <f t="shared" si="15"/>
        <v>43.5</v>
      </c>
      <c r="F776" s="116">
        <f t="shared" si="15"/>
        <v>43.6</v>
      </c>
      <c r="G776" s="116">
        <f t="shared" si="15"/>
        <v>50</v>
      </c>
      <c r="H776" s="116">
        <f t="shared" si="15"/>
        <v>45.5</v>
      </c>
      <c r="I776" s="79">
        <v>2005</v>
      </c>
    </row>
    <row r="777" spans="2:9" ht="15.75" hidden="1">
      <c r="B777" s="83" t="str">
        <f>INDEX(B744:B748,$A$776)</f>
        <v>TAMU – Commerce </v>
      </c>
      <c r="C777" s="116">
        <f aca="true" t="shared" si="16" ref="C777:H777">INDEX(C744:C748,$A$776)</f>
        <v>48.1</v>
      </c>
      <c r="D777" s="116">
        <f t="shared" si="16"/>
        <v>56.5</v>
      </c>
      <c r="E777" s="116">
        <f t="shared" si="16"/>
        <v>45.8</v>
      </c>
      <c r="F777" s="116">
        <f t="shared" si="16"/>
        <v>46.1</v>
      </c>
      <c r="G777" s="116">
        <f t="shared" si="16"/>
        <v>50</v>
      </c>
      <c r="H777" s="116">
        <f t="shared" si="16"/>
        <v>60</v>
      </c>
      <c r="I777" s="79">
        <v>2004</v>
      </c>
    </row>
    <row r="778" spans="2:9" ht="15.75" hidden="1">
      <c r="B778" s="83" t="str">
        <f>INDEX(B752:B756,$A$776)</f>
        <v>TAMU – Commerce </v>
      </c>
      <c r="C778" s="116">
        <f aca="true" t="shared" si="17" ref="C778:H778">INDEX(C752:C756,$A$776)</f>
        <v>43.6</v>
      </c>
      <c r="D778" s="116">
        <f t="shared" si="17"/>
        <v>42.9</v>
      </c>
      <c r="E778" s="116">
        <f t="shared" si="17"/>
        <v>50</v>
      </c>
      <c r="F778" s="116">
        <f t="shared" si="17"/>
        <v>43.7</v>
      </c>
      <c r="G778" s="116">
        <f t="shared" si="17"/>
        <v>60</v>
      </c>
      <c r="H778" s="116">
        <f t="shared" si="17"/>
        <v>0</v>
      </c>
      <c r="I778" s="79">
        <v>2003</v>
      </c>
    </row>
    <row r="779" spans="2:9" ht="15.75" hidden="1">
      <c r="B779" s="83" t="str">
        <f>INDEX(B760:B764,$A$776)</f>
        <v>TAMU – Commerce </v>
      </c>
      <c r="C779" s="116">
        <f aca="true" t="shared" si="18" ref="C779:H779">INDEX(C760:C764,$A$776)</f>
        <v>41.6</v>
      </c>
      <c r="D779" s="116">
        <f t="shared" si="18"/>
        <v>43.8</v>
      </c>
      <c r="E779" s="116">
        <f t="shared" si="18"/>
        <v>36</v>
      </c>
      <c r="F779" s="116">
        <f t="shared" si="18"/>
        <v>41.6</v>
      </c>
      <c r="G779" s="116">
        <f>INDEX(G760:G764,$A$776)</f>
        <v>33.3</v>
      </c>
      <c r="H779" s="116">
        <f t="shared" si="18"/>
        <v>50</v>
      </c>
      <c r="I779" s="79">
        <v>2001</v>
      </c>
    </row>
    <row r="780" spans="2:9" ht="15.75" customHeight="1" hidden="1">
      <c r="B780" s="83" t="str">
        <f>INDEX(B768:B772,$A$776)</f>
        <v>TAMU – Commerce </v>
      </c>
      <c r="C780" s="116">
        <f aca="true" t="shared" si="19" ref="C780:H780">INDEX(C768:C772,$A$776)</f>
        <v>38.8</v>
      </c>
      <c r="D780" s="116">
        <f t="shared" si="19"/>
        <v>36.9</v>
      </c>
      <c r="E780" s="116">
        <f t="shared" si="19"/>
        <v>25</v>
      </c>
      <c r="F780" s="116">
        <f t="shared" si="19"/>
        <v>40.8</v>
      </c>
      <c r="G780" s="116">
        <f t="shared" si="19"/>
        <v>0</v>
      </c>
      <c r="H780" s="116">
        <f t="shared" si="19"/>
        <v>0</v>
      </c>
      <c r="I780" s="79">
        <v>1999</v>
      </c>
    </row>
    <row r="781" spans="2:9" ht="10.5" customHeight="1" hidden="1">
      <c r="B781" s="232"/>
      <c r="C781" s="232"/>
      <c r="D781" s="232"/>
      <c r="E781" s="232"/>
      <c r="F781" s="232"/>
      <c r="G781" s="232"/>
      <c r="H781" s="232"/>
      <c r="I781" s="232"/>
    </row>
    <row r="782" ht="0.75" customHeight="1">
      <c r="I782" s="196"/>
    </row>
    <row r="783" ht="12.75" customHeight="1">
      <c r="I783" s="196"/>
    </row>
    <row r="784" ht="15.75">
      <c r="I784" s="196"/>
    </row>
    <row r="785" ht="15.75">
      <c r="I785" s="196"/>
    </row>
    <row r="786" ht="15.75">
      <c r="I786" s="196"/>
    </row>
    <row r="787" ht="15.75">
      <c r="I787" s="196"/>
    </row>
    <row r="788" ht="15.75">
      <c r="I788" s="196"/>
    </row>
    <row r="789" ht="15.75">
      <c r="I789" s="196"/>
    </row>
    <row r="790" ht="15.75">
      <c r="I790" s="196"/>
    </row>
    <row r="791" ht="12.75" customHeight="1">
      <c r="I791" s="196"/>
    </row>
    <row r="792" ht="15.75">
      <c r="I792" s="196"/>
    </row>
    <row r="793" ht="15.75">
      <c r="I793" s="196"/>
    </row>
    <row r="794" ht="15.75">
      <c r="I794" s="196"/>
    </row>
    <row r="795" ht="15.75">
      <c r="I795" s="196"/>
    </row>
    <row r="796" ht="15.75">
      <c r="I796" s="196"/>
    </row>
    <row r="797" ht="15.75">
      <c r="I797" s="196"/>
    </row>
    <row r="798" ht="15.75">
      <c r="I798" s="196"/>
    </row>
    <row r="799" ht="15.75" customHeight="1">
      <c r="I799" s="215"/>
    </row>
    <row r="800" spans="9:11" ht="15.75">
      <c r="I800" s="215"/>
      <c r="J800" s="215"/>
      <c r="K800" s="215"/>
    </row>
    <row r="801" spans="9:11" ht="15.75">
      <c r="I801" s="215"/>
      <c r="J801" s="215"/>
      <c r="K801" s="215"/>
    </row>
    <row r="802" spans="9:11" ht="15.75">
      <c r="I802" s="233"/>
      <c r="J802" s="234"/>
      <c r="K802" s="234"/>
    </row>
    <row r="803" spans="9:11" ht="15.75" hidden="1">
      <c r="I803" s="233"/>
      <c r="J803" s="234"/>
      <c r="K803" s="234"/>
    </row>
    <row r="804" spans="9:11" ht="15.75" hidden="1">
      <c r="I804" s="233"/>
      <c r="J804" s="234"/>
      <c r="K804" s="234"/>
    </row>
    <row r="805" spans="9:11" ht="15.75" hidden="1">
      <c r="I805" s="233"/>
      <c r="J805" s="234"/>
      <c r="K805" s="234"/>
    </row>
    <row r="806" spans="2:8" ht="12.75" customHeight="1">
      <c r="B806" s="413" t="s">
        <v>179</v>
      </c>
      <c r="C806" s="413"/>
      <c r="D806" s="413"/>
      <c r="E806" s="413"/>
      <c r="F806" s="413"/>
      <c r="G806" s="413"/>
      <c r="H806" s="413"/>
    </row>
    <row r="807" spans="2:8" ht="12.75" customHeight="1">
      <c r="B807" s="119"/>
      <c r="C807" s="119"/>
      <c r="D807" s="119"/>
      <c r="E807" s="119"/>
      <c r="F807" s="119"/>
      <c r="G807" s="119"/>
      <c r="H807" s="119"/>
    </row>
    <row r="808" spans="2:11" ht="31.5" customHeight="1">
      <c r="B808" s="412" t="s">
        <v>329</v>
      </c>
      <c r="C808" s="412"/>
      <c r="D808" s="412"/>
      <c r="E808" s="412"/>
      <c r="F808" s="412"/>
      <c r="G808" s="412"/>
      <c r="H808" s="412"/>
      <c r="I808" s="412"/>
      <c r="J808" s="412"/>
      <c r="K808" s="412"/>
    </row>
    <row r="809" spans="2:13" ht="24.75" customHeight="1">
      <c r="B809" s="410" t="s">
        <v>107</v>
      </c>
      <c r="C809" s="410"/>
      <c r="D809" s="410"/>
      <c r="E809" s="410"/>
      <c r="F809" s="410"/>
      <c r="G809" s="410"/>
      <c r="H809" s="410"/>
      <c r="I809" s="410"/>
      <c r="J809" s="410"/>
      <c r="K809" s="410"/>
      <c r="L809" s="410"/>
      <c r="M809" s="410"/>
    </row>
    <row r="810" spans="2:11" ht="18.75" customHeight="1">
      <c r="B810" s="413" t="s">
        <v>108</v>
      </c>
      <c r="C810" s="413"/>
      <c r="D810" s="413"/>
      <c r="E810" s="413"/>
      <c r="F810" s="413"/>
      <c r="G810" s="413"/>
      <c r="H810" s="413"/>
      <c r="I810" s="413"/>
      <c r="J810" s="413"/>
      <c r="K810" s="413"/>
    </row>
    <row r="811" spans="2:11" ht="18.75" customHeight="1">
      <c r="B811" s="410" t="s">
        <v>109</v>
      </c>
      <c r="C811" s="410"/>
      <c r="D811" s="410"/>
      <c r="E811" s="410"/>
      <c r="F811" s="410"/>
      <c r="G811" s="410"/>
      <c r="H811" s="410"/>
      <c r="I811" s="410"/>
      <c r="J811" s="410"/>
      <c r="K811" s="410"/>
    </row>
    <row r="812" spans="2:11" ht="16.5" customHeight="1">
      <c r="B812" s="410" t="s">
        <v>10</v>
      </c>
      <c r="C812" s="410"/>
      <c r="D812" s="410"/>
      <c r="E812" s="410"/>
      <c r="F812" s="410"/>
      <c r="G812" s="410"/>
      <c r="H812" s="410"/>
      <c r="I812" s="410"/>
      <c r="J812" s="410"/>
      <c r="K812" s="410"/>
    </row>
    <row r="813" spans="2:11" ht="20.25" customHeight="1">
      <c r="B813" s="410" t="s">
        <v>11</v>
      </c>
      <c r="C813" s="410"/>
      <c r="D813" s="410"/>
      <c r="E813" s="410"/>
      <c r="F813" s="410"/>
      <c r="G813" s="410"/>
      <c r="H813" s="410"/>
      <c r="I813" s="410"/>
      <c r="J813" s="410"/>
      <c r="K813" s="410"/>
    </row>
    <row r="814" spans="2:11" ht="16.5" customHeight="1">
      <c r="B814" s="410" t="s">
        <v>336</v>
      </c>
      <c r="C814" s="410"/>
      <c r="D814" s="410"/>
      <c r="E814" s="410"/>
      <c r="F814" s="410"/>
      <c r="G814" s="410"/>
      <c r="H814" s="410"/>
      <c r="I814" s="410"/>
      <c r="J814" s="410"/>
      <c r="K814" s="410"/>
    </row>
    <row r="815" spans="2:11" ht="17.25" customHeight="1">
      <c r="B815" s="410" t="s">
        <v>337</v>
      </c>
      <c r="C815" s="410"/>
      <c r="D815" s="410"/>
      <c r="E815" s="410"/>
      <c r="F815" s="410"/>
      <c r="G815" s="410"/>
      <c r="H815" s="410"/>
      <c r="I815" s="410"/>
      <c r="J815" s="410"/>
      <c r="K815" s="410"/>
    </row>
    <row r="816" spans="2:11" ht="16.5" customHeight="1">
      <c r="B816" s="410" t="s">
        <v>338</v>
      </c>
      <c r="C816" s="410"/>
      <c r="D816" s="410"/>
      <c r="E816" s="410"/>
      <c r="F816" s="410"/>
      <c r="G816" s="410"/>
      <c r="H816" s="410"/>
      <c r="I816" s="410"/>
      <c r="J816" s="410"/>
      <c r="K816" s="410"/>
    </row>
    <row r="817" spans="2:11" ht="15.75" customHeight="1">
      <c r="B817" s="410" t="s">
        <v>339</v>
      </c>
      <c r="C817" s="410"/>
      <c r="D817" s="410"/>
      <c r="E817" s="410"/>
      <c r="F817" s="410"/>
      <c r="G817" s="410"/>
      <c r="H817" s="410"/>
      <c r="I817" s="410"/>
      <c r="J817" s="410"/>
      <c r="K817" s="410"/>
    </row>
    <row r="818" spans="2:8" ht="12.75" customHeight="1">
      <c r="B818" s="119"/>
      <c r="C818" s="119"/>
      <c r="D818" s="119"/>
      <c r="E818" s="119"/>
      <c r="F818" s="119"/>
      <c r="G818" s="119"/>
      <c r="H818" s="119"/>
    </row>
    <row r="819" spans="2:11" ht="18" customHeight="1">
      <c r="B819" s="418" t="s">
        <v>281</v>
      </c>
      <c r="C819" s="418"/>
      <c r="D819" s="418"/>
      <c r="E819" s="418"/>
      <c r="F819" s="418"/>
      <c r="G819" s="418"/>
      <c r="H819" s="418"/>
      <c r="I819" s="418"/>
      <c r="J819" s="418"/>
      <c r="K819" s="418"/>
    </row>
    <row r="820" spans="2:11" ht="60" customHeight="1">
      <c r="B820" s="400" t="s">
        <v>421</v>
      </c>
      <c r="C820" s="400"/>
      <c r="D820" s="400"/>
      <c r="E820" s="400"/>
      <c r="F820" s="400"/>
      <c r="G820" s="400"/>
      <c r="H820" s="400"/>
      <c r="I820" s="400"/>
      <c r="J820" s="400"/>
      <c r="K820" s="400"/>
    </row>
    <row r="821" spans="1:11" ht="21.75" customHeight="1">
      <c r="A821" s="10"/>
      <c r="B821" s="367" t="s">
        <v>304</v>
      </c>
      <c r="C821" s="367"/>
      <c r="D821" s="367"/>
      <c r="E821" s="367"/>
      <c r="F821" s="367"/>
      <c r="G821" s="367"/>
      <c r="H821" s="367"/>
      <c r="I821" s="367"/>
      <c r="J821" s="367"/>
      <c r="K821" s="367"/>
    </row>
    <row r="822" spans="1:11" ht="102" customHeight="1">
      <c r="A822" s="10"/>
      <c r="B822" s="400" t="s">
        <v>305</v>
      </c>
      <c r="C822" s="400"/>
      <c r="D822" s="400"/>
      <c r="E822" s="400"/>
      <c r="F822" s="400"/>
      <c r="G822" s="400"/>
      <c r="H822" s="400"/>
      <c r="I822" s="400"/>
      <c r="J822" s="400"/>
      <c r="K822" s="400"/>
    </row>
    <row r="823" spans="1:11" ht="105.75" customHeight="1">
      <c r="A823" s="10"/>
      <c r="B823" s="400" t="s">
        <v>2</v>
      </c>
      <c r="C823" s="400"/>
      <c r="D823" s="400"/>
      <c r="E823" s="400"/>
      <c r="F823" s="400"/>
      <c r="G823" s="400"/>
      <c r="H823" s="400"/>
      <c r="I823" s="400"/>
      <c r="J823" s="400"/>
      <c r="K823" s="400"/>
    </row>
    <row r="824" spans="1:11" ht="79.5" customHeight="1">
      <c r="A824" s="10"/>
      <c r="B824" s="368" t="s">
        <v>375</v>
      </c>
      <c r="C824" s="400"/>
      <c r="D824" s="400"/>
      <c r="E824" s="400"/>
      <c r="F824" s="400"/>
      <c r="G824" s="400"/>
      <c r="H824" s="400"/>
      <c r="I824" s="400"/>
      <c r="J824" s="400"/>
      <c r="K824" s="400"/>
    </row>
    <row r="825" spans="1:11" ht="112.5" customHeight="1">
      <c r="A825" s="10"/>
      <c r="B825" s="400" t="s">
        <v>422</v>
      </c>
      <c r="C825" s="400"/>
      <c r="D825" s="400"/>
      <c r="E825" s="400"/>
      <c r="F825" s="400"/>
      <c r="G825" s="400"/>
      <c r="H825" s="400"/>
      <c r="I825" s="400"/>
      <c r="J825" s="400"/>
      <c r="K825" s="400"/>
    </row>
    <row r="826" spans="1:11" ht="112.5" customHeight="1">
      <c r="A826" s="10"/>
      <c r="B826" s="400" t="s">
        <v>163</v>
      </c>
      <c r="C826" s="400"/>
      <c r="D826" s="400"/>
      <c r="E826" s="400"/>
      <c r="F826" s="400"/>
      <c r="G826" s="400"/>
      <c r="H826" s="400"/>
      <c r="I826" s="400"/>
      <c r="J826" s="400"/>
      <c r="K826" s="400"/>
    </row>
    <row r="827" spans="1:11" ht="123.75" customHeight="1">
      <c r="A827" s="10"/>
      <c r="B827" s="400" t="s">
        <v>423</v>
      </c>
      <c r="C827" s="400"/>
      <c r="D827" s="400"/>
      <c r="E827" s="400"/>
      <c r="F827" s="400"/>
      <c r="G827" s="400"/>
      <c r="H827" s="400"/>
      <c r="I827" s="400"/>
      <c r="J827" s="400"/>
      <c r="K827" s="400"/>
    </row>
    <row r="828" spans="1:11" ht="106.5" customHeight="1">
      <c r="A828" s="10"/>
      <c r="B828" s="400" t="s">
        <v>149</v>
      </c>
      <c r="C828" s="400"/>
      <c r="D828" s="400"/>
      <c r="E828" s="400"/>
      <c r="F828" s="400"/>
      <c r="G828" s="400"/>
      <c r="H828" s="400"/>
      <c r="I828" s="400"/>
      <c r="J828" s="400"/>
      <c r="K828" s="400"/>
    </row>
    <row r="829" spans="1:2" ht="27" customHeight="1">
      <c r="A829" s="10"/>
      <c r="B829" s="351" t="s">
        <v>137</v>
      </c>
    </row>
    <row r="830" spans="1:11" ht="18.75" customHeight="1">
      <c r="A830" s="10"/>
      <c r="B830" s="417" t="s">
        <v>151</v>
      </c>
      <c r="C830" s="417"/>
      <c r="D830" s="417"/>
      <c r="E830" s="417"/>
      <c r="F830" s="417"/>
      <c r="G830" s="417"/>
      <c r="H830" s="417"/>
      <c r="I830" s="417"/>
      <c r="J830" s="417"/>
      <c r="K830" s="417"/>
    </row>
    <row r="831" spans="2:9" s="11" customFormat="1" ht="16.5" customHeight="1" hidden="1">
      <c r="B831" s="419"/>
      <c r="C831" s="419"/>
      <c r="D831" s="235"/>
      <c r="E831" s="235"/>
      <c r="F831" s="235"/>
      <c r="G831" s="235"/>
      <c r="H831" s="235"/>
      <c r="I831" s="235"/>
    </row>
    <row r="832" spans="2:12" s="11" customFormat="1" ht="65.25" customHeight="1" hidden="1">
      <c r="B832" s="236" t="s">
        <v>606</v>
      </c>
      <c r="C832" s="237" t="s">
        <v>124</v>
      </c>
      <c r="D832" s="238" t="s">
        <v>125</v>
      </c>
      <c r="E832" s="238" t="s">
        <v>126</v>
      </c>
      <c r="F832" s="238" t="s">
        <v>127</v>
      </c>
      <c r="G832" s="238" t="s">
        <v>128</v>
      </c>
      <c r="H832" s="238" t="s">
        <v>129</v>
      </c>
      <c r="I832" s="238" t="s">
        <v>130</v>
      </c>
      <c r="J832" s="238" t="s">
        <v>131</v>
      </c>
      <c r="K832" s="238" t="s">
        <v>132</v>
      </c>
      <c r="L832" s="238" t="s">
        <v>133</v>
      </c>
    </row>
    <row r="833" spans="2:12" s="11" customFormat="1" ht="31.5" hidden="1">
      <c r="B833" s="239" t="s">
        <v>566</v>
      </c>
      <c r="C833" s="240" t="s">
        <v>567</v>
      </c>
      <c r="D833" s="241">
        <v>100</v>
      </c>
      <c r="E833" s="241">
        <v>73.7</v>
      </c>
      <c r="F833" s="241">
        <v>85.3</v>
      </c>
      <c r="G833" s="241">
        <v>100</v>
      </c>
      <c r="H833" s="241">
        <v>100</v>
      </c>
      <c r="I833" s="241">
        <v>94.4</v>
      </c>
      <c r="J833" s="241">
        <v>88.2</v>
      </c>
      <c r="K833" s="241">
        <v>50</v>
      </c>
      <c r="L833" s="241">
        <v>95.2</v>
      </c>
    </row>
    <row r="834" spans="2:12" ht="15.75" customHeight="1" hidden="1">
      <c r="B834" s="239"/>
      <c r="C834" s="240" t="s">
        <v>568</v>
      </c>
      <c r="D834" s="241">
        <v>72.8</v>
      </c>
      <c r="E834" s="241">
        <v>71.8</v>
      </c>
      <c r="F834" s="241">
        <v>48.6</v>
      </c>
      <c r="G834" s="241">
        <v>64</v>
      </c>
      <c r="H834" s="241">
        <v>81.4</v>
      </c>
      <c r="I834" s="241">
        <v>62.6</v>
      </c>
      <c r="J834" s="241">
        <v>73.5</v>
      </c>
      <c r="K834" s="241">
        <v>38.5</v>
      </c>
      <c r="L834" s="241">
        <v>72.1</v>
      </c>
    </row>
    <row r="835" spans="2:12" ht="31.5" hidden="1">
      <c r="B835" s="239"/>
      <c r="C835" s="240" t="s">
        <v>204</v>
      </c>
      <c r="D835" s="241">
        <v>50.2</v>
      </c>
      <c r="E835" s="241">
        <v>75.1</v>
      </c>
      <c r="F835" s="241">
        <v>70.3</v>
      </c>
      <c r="G835" s="241">
        <v>76.5</v>
      </c>
      <c r="H835" s="241">
        <v>73.3</v>
      </c>
      <c r="I835" s="241">
        <v>75</v>
      </c>
      <c r="J835" s="241">
        <v>82.6</v>
      </c>
      <c r="K835" s="241">
        <v>60</v>
      </c>
      <c r="L835" s="241">
        <v>83.6</v>
      </c>
    </row>
    <row r="836" spans="2:12" ht="15.75" hidden="1">
      <c r="B836" s="239"/>
      <c r="C836" s="240" t="s">
        <v>226</v>
      </c>
      <c r="D836" s="241">
        <v>70</v>
      </c>
      <c r="E836" s="241">
        <v>89.7</v>
      </c>
      <c r="F836" s="241">
        <v>69</v>
      </c>
      <c r="G836" s="241">
        <v>81.2</v>
      </c>
      <c r="H836" s="241">
        <v>88.7</v>
      </c>
      <c r="I836" s="241">
        <v>77.2</v>
      </c>
      <c r="J836" s="241">
        <v>80.5</v>
      </c>
      <c r="K836" s="241">
        <v>66.7</v>
      </c>
      <c r="L836" s="241">
        <v>91.2</v>
      </c>
    </row>
    <row r="837" spans="2:12" ht="31.5" hidden="1">
      <c r="B837" s="239"/>
      <c r="C837" s="240" t="s">
        <v>227</v>
      </c>
      <c r="D837" s="241">
        <v>60.3</v>
      </c>
      <c r="E837" s="241">
        <v>84.8</v>
      </c>
      <c r="F837" s="241">
        <v>86.4</v>
      </c>
      <c r="G837" s="241">
        <v>83.5</v>
      </c>
      <c r="H837" s="241">
        <v>89.5</v>
      </c>
      <c r="I837" s="241">
        <v>83.3</v>
      </c>
      <c r="J837" s="241">
        <v>81.1</v>
      </c>
      <c r="K837" s="241">
        <v>38.5</v>
      </c>
      <c r="L837" s="241">
        <v>82.8</v>
      </c>
    </row>
    <row r="838" spans="2:9" ht="15.75" hidden="1">
      <c r="B838" s="370" t="s">
        <v>141</v>
      </c>
      <c r="C838" s="370"/>
      <c r="D838" s="370"/>
      <c r="E838" s="370"/>
      <c r="F838" s="370"/>
      <c r="G838" s="370"/>
      <c r="H838" s="370"/>
      <c r="I838" s="235"/>
    </row>
    <row r="839" spans="2:12" ht="15.75" hidden="1">
      <c r="B839" s="242"/>
      <c r="C839" s="242"/>
      <c r="D839" s="242"/>
      <c r="E839" s="242"/>
      <c r="F839" s="242"/>
      <c r="G839" s="242"/>
      <c r="H839" s="242"/>
      <c r="I839" s="242"/>
      <c r="J839" s="238"/>
      <c r="K839" s="238"/>
      <c r="L839" s="238"/>
    </row>
    <row r="840" spans="2:12" ht="31.5" hidden="1">
      <c r="B840" s="243" t="s">
        <v>607</v>
      </c>
      <c r="C840" s="244" t="s">
        <v>124</v>
      </c>
      <c r="D840" s="243" t="s">
        <v>125</v>
      </c>
      <c r="E840" s="243" t="s">
        <v>126</v>
      </c>
      <c r="F840" s="243" t="s">
        <v>127</v>
      </c>
      <c r="G840" s="243" t="s">
        <v>128</v>
      </c>
      <c r="H840" s="243" t="s">
        <v>129</v>
      </c>
      <c r="I840" s="243" t="s">
        <v>130</v>
      </c>
      <c r="J840" s="243" t="s">
        <v>131</v>
      </c>
      <c r="K840" s="243" t="s">
        <v>132</v>
      </c>
      <c r="L840" s="243" t="s">
        <v>133</v>
      </c>
    </row>
    <row r="841" spans="2:12" ht="31.5" hidden="1">
      <c r="B841" s="245" t="s">
        <v>566</v>
      </c>
      <c r="C841" s="246" t="s">
        <v>567</v>
      </c>
      <c r="D841" s="245">
        <v>0</v>
      </c>
      <c r="E841" s="245">
        <v>27.1</v>
      </c>
      <c r="F841" s="245">
        <v>30.8</v>
      </c>
      <c r="G841" s="245">
        <v>24.1</v>
      </c>
      <c r="H841" s="245">
        <v>0</v>
      </c>
      <c r="I841" s="245">
        <v>26.3</v>
      </c>
      <c r="J841" s="247">
        <v>27</v>
      </c>
      <c r="K841" s="245">
        <v>0</v>
      </c>
      <c r="L841" s="245">
        <v>34.1</v>
      </c>
    </row>
    <row r="842" spans="2:12" ht="31.5" hidden="1">
      <c r="B842" s="245"/>
      <c r="C842" s="246" t="s">
        <v>568</v>
      </c>
      <c r="D842" s="245">
        <v>22.9</v>
      </c>
      <c r="E842" s="245">
        <v>32.6</v>
      </c>
      <c r="F842" s="245">
        <v>23</v>
      </c>
      <c r="G842" s="245">
        <v>26</v>
      </c>
      <c r="H842" s="245">
        <v>24</v>
      </c>
      <c r="I842" s="245">
        <v>19.3</v>
      </c>
      <c r="J842" s="247">
        <v>30.1</v>
      </c>
      <c r="K842" s="245">
        <v>0</v>
      </c>
      <c r="L842" s="245">
        <v>29.4</v>
      </c>
    </row>
    <row r="843" spans="2:12" ht="31.5" hidden="1">
      <c r="B843" s="245"/>
      <c r="C843" s="246" t="s">
        <v>204</v>
      </c>
      <c r="D843" s="245">
        <v>0</v>
      </c>
      <c r="E843" s="245">
        <v>22.8</v>
      </c>
      <c r="F843" s="245">
        <v>24.8</v>
      </c>
      <c r="G843" s="245">
        <v>26</v>
      </c>
      <c r="H843" s="245">
        <v>9.7</v>
      </c>
      <c r="I843" s="245">
        <v>23</v>
      </c>
      <c r="J843" s="247">
        <v>21</v>
      </c>
      <c r="K843" s="245">
        <v>10</v>
      </c>
      <c r="L843" s="245">
        <v>17.9</v>
      </c>
    </row>
    <row r="844" spans="2:12" ht="11.25" customHeight="1" hidden="1">
      <c r="B844" s="245"/>
      <c r="C844" s="246" t="s">
        <v>226</v>
      </c>
      <c r="D844" s="245">
        <v>20</v>
      </c>
      <c r="E844" s="245">
        <v>34.6</v>
      </c>
      <c r="F844" s="245">
        <v>36</v>
      </c>
      <c r="G844" s="245">
        <v>9.4</v>
      </c>
      <c r="H844" s="245">
        <v>40.6</v>
      </c>
      <c r="I844" s="245">
        <v>35.2</v>
      </c>
      <c r="J844" s="247">
        <v>13.2</v>
      </c>
      <c r="K844" s="245">
        <v>16.7</v>
      </c>
      <c r="L844" s="245">
        <v>35.9</v>
      </c>
    </row>
    <row r="845" spans="2:12" ht="11.25" customHeight="1" hidden="1">
      <c r="B845" s="245"/>
      <c r="C845" s="246" t="s">
        <v>227</v>
      </c>
      <c r="D845" s="245">
        <v>0</v>
      </c>
      <c r="E845" s="245">
        <v>47.8</v>
      </c>
      <c r="F845" s="245">
        <v>30.6</v>
      </c>
      <c r="G845" s="245">
        <v>37.2</v>
      </c>
      <c r="H845" s="245">
        <v>30</v>
      </c>
      <c r="I845" s="245">
        <v>37.3</v>
      </c>
      <c r="J845" s="247">
        <v>28.3</v>
      </c>
      <c r="K845" s="245">
        <v>23.1</v>
      </c>
      <c r="L845" s="245">
        <v>30.7</v>
      </c>
    </row>
    <row r="846" spans="2:12" ht="12.75" customHeight="1" hidden="1">
      <c r="B846" s="371" t="s">
        <v>142</v>
      </c>
      <c r="C846" s="371"/>
      <c r="D846" s="371"/>
      <c r="E846" s="371"/>
      <c r="F846" s="371"/>
      <c r="G846" s="371"/>
      <c r="H846" s="371"/>
      <c r="I846" s="248"/>
      <c r="J846" s="68"/>
      <c r="K846" s="68"/>
      <c r="L846" s="68"/>
    </row>
    <row r="847" spans="2:12" ht="15.75" hidden="1">
      <c r="B847" s="75"/>
      <c r="C847" s="75"/>
      <c r="D847" s="75"/>
      <c r="E847" s="75"/>
      <c r="F847" s="75"/>
      <c r="G847" s="75"/>
      <c r="H847" s="75"/>
      <c r="I847" s="75"/>
      <c r="J847" s="243"/>
      <c r="K847" s="243"/>
      <c r="L847" s="243"/>
    </row>
    <row r="848" spans="2:12" ht="31.5" hidden="1">
      <c r="B848" s="249" t="s">
        <v>274</v>
      </c>
      <c r="C848" s="249" t="s">
        <v>124</v>
      </c>
      <c r="D848" s="249" t="s">
        <v>125</v>
      </c>
      <c r="E848" s="249" t="s">
        <v>126</v>
      </c>
      <c r="F848" s="249" t="s">
        <v>127</v>
      </c>
      <c r="G848" s="249" t="s">
        <v>128</v>
      </c>
      <c r="H848" s="249" t="s">
        <v>129</v>
      </c>
      <c r="I848" s="249" t="s">
        <v>569</v>
      </c>
      <c r="J848" s="249" t="s">
        <v>131</v>
      </c>
      <c r="K848" s="249" t="s">
        <v>132</v>
      </c>
      <c r="L848" s="249" t="s">
        <v>133</v>
      </c>
    </row>
    <row r="849" spans="2:12" ht="31.5" hidden="1">
      <c r="B849" s="250" t="s">
        <v>566</v>
      </c>
      <c r="C849" s="251" t="s">
        <v>567</v>
      </c>
      <c r="D849" s="250">
        <v>100</v>
      </c>
      <c r="E849" s="250">
        <v>41.6</v>
      </c>
      <c r="F849" s="250">
        <v>82.7</v>
      </c>
      <c r="G849" s="250">
        <v>100</v>
      </c>
      <c r="H849" s="250">
        <v>16.3</v>
      </c>
      <c r="I849" s="250">
        <v>86.5</v>
      </c>
      <c r="J849" s="250">
        <v>91.2</v>
      </c>
      <c r="K849" s="250">
        <v>52.2</v>
      </c>
      <c r="L849" s="250">
        <v>84.1</v>
      </c>
    </row>
    <row r="850" spans="2:12" ht="31.5" hidden="1">
      <c r="B850" s="250"/>
      <c r="C850" s="251" t="s">
        <v>568</v>
      </c>
      <c r="D850" s="250">
        <v>42.7</v>
      </c>
      <c r="E850" s="250">
        <v>72</v>
      </c>
      <c r="F850" s="250">
        <v>56.6</v>
      </c>
      <c r="G850" s="250">
        <v>64.4</v>
      </c>
      <c r="H850" s="250">
        <v>70.2</v>
      </c>
      <c r="I850" s="250">
        <v>70.9</v>
      </c>
      <c r="J850" s="250">
        <v>77.4</v>
      </c>
      <c r="K850" s="250">
        <v>16.1</v>
      </c>
      <c r="L850" s="250">
        <v>69.9</v>
      </c>
    </row>
    <row r="851" spans="2:12" ht="31.5" hidden="1">
      <c r="B851" s="250"/>
      <c r="C851" s="251" t="s">
        <v>204</v>
      </c>
      <c r="D851" s="250">
        <v>48.1</v>
      </c>
      <c r="E851" s="250">
        <v>61.8</v>
      </c>
      <c r="F851" s="250">
        <v>81.2</v>
      </c>
      <c r="G851" s="250">
        <v>70.2</v>
      </c>
      <c r="H851" s="250">
        <v>61.7</v>
      </c>
      <c r="I851" s="250">
        <v>71.8</v>
      </c>
      <c r="J851" s="250">
        <v>82.9</v>
      </c>
      <c r="K851" s="250">
        <v>66.5</v>
      </c>
      <c r="L851" s="250">
        <v>68.9</v>
      </c>
    </row>
    <row r="852" spans="2:12" ht="15.75" hidden="1">
      <c r="B852" s="250"/>
      <c r="C852" s="251" t="s">
        <v>226</v>
      </c>
      <c r="D852" s="250">
        <v>76.8</v>
      </c>
      <c r="E852" s="250">
        <v>77.2</v>
      </c>
      <c r="F852" s="250">
        <v>64.6</v>
      </c>
      <c r="G852" s="250">
        <v>62.5</v>
      </c>
      <c r="H852" s="250">
        <v>87</v>
      </c>
      <c r="I852" s="250">
        <v>79</v>
      </c>
      <c r="J852" s="250">
        <v>65.8</v>
      </c>
      <c r="K852" s="250">
        <v>62.5</v>
      </c>
      <c r="L852" s="250">
        <v>79.1</v>
      </c>
    </row>
    <row r="853" spans="2:12" ht="31.5" hidden="1">
      <c r="B853" s="250"/>
      <c r="C853" s="251" t="s">
        <v>227</v>
      </c>
      <c r="D853" s="250">
        <v>34.9</v>
      </c>
      <c r="E853" s="250">
        <v>81.8</v>
      </c>
      <c r="F853" s="250">
        <v>70.4</v>
      </c>
      <c r="G853" s="250">
        <v>72.1</v>
      </c>
      <c r="H853" s="250">
        <v>49.2</v>
      </c>
      <c r="I853" s="250">
        <v>71.5</v>
      </c>
      <c r="J853" s="250">
        <v>68</v>
      </c>
      <c r="K853" s="250">
        <v>32.3</v>
      </c>
      <c r="L853" s="250">
        <v>65.5</v>
      </c>
    </row>
    <row r="854" spans="2:12" ht="12.75" customHeight="1" hidden="1">
      <c r="B854" s="416" t="s">
        <v>143</v>
      </c>
      <c r="C854" s="416"/>
      <c r="D854" s="416"/>
      <c r="E854" s="416"/>
      <c r="F854" s="416"/>
      <c r="G854" s="416"/>
      <c r="H854" s="416"/>
      <c r="J854" s="75"/>
      <c r="K854" s="75"/>
      <c r="L854" s="75"/>
    </row>
    <row r="855" spans="2:12" ht="15.75" hidden="1">
      <c r="B855" s="364" t="s">
        <v>570</v>
      </c>
      <c r="C855" s="364"/>
      <c r="D855" s="86"/>
      <c r="E855" s="86"/>
      <c r="F855" s="86"/>
      <c r="G855" s="86"/>
      <c r="H855" s="86"/>
      <c r="I855" s="86"/>
      <c r="J855" s="75"/>
      <c r="K855" s="75"/>
      <c r="L855" s="75"/>
    </row>
    <row r="856" spans="2:12" ht="31.5" hidden="1">
      <c r="B856" s="174" t="s">
        <v>124</v>
      </c>
      <c r="C856" s="174" t="s">
        <v>125</v>
      </c>
      <c r="D856" s="174" t="s">
        <v>126</v>
      </c>
      <c r="E856" s="174" t="s">
        <v>127</v>
      </c>
      <c r="F856" s="174" t="s">
        <v>128</v>
      </c>
      <c r="G856" s="174" t="s">
        <v>129</v>
      </c>
      <c r="H856" s="174" t="s">
        <v>569</v>
      </c>
      <c r="I856" s="174" t="s">
        <v>131</v>
      </c>
      <c r="J856" s="174" t="s">
        <v>132</v>
      </c>
      <c r="K856" s="174" t="s">
        <v>133</v>
      </c>
      <c r="L856" s="83"/>
    </row>
    <row r="857" spans="1:12" ht="15.75" hidden="1">
      <c r="A857" s="8">
        <v>2</v>
      </c>
      <c r="B857" s="83" t="str">
        <f aca="true" t="shared" si="20" ref="B857:K857">INDEX(C833:C837,$A$857)</f>
        <v>English / Lang. Arts</v>
      </c>
      <c r="C857" s="116">
        <f t="shared" si="20"/>
        <v>72.8</v>
      </c>
      <c r="D857" s="116">
        <f t="shared" si="20"/>
        <v>71.8</v>
      </c>
      <c r="E857" s="116">
        <f t="shared" si="20"/>
        <v>48.6</v>
      </c>
      <c r="F857" s="116">
        <f t="shared" si="20"/>
        <v>64</v>
      </c>
      <c r="G857" s="116">
        <f t="shared" si="20"/>
        <v>81.4</v>
      </c>
      <c r="H857" s="116">
        <f t="shared" si="20"/>
        <v>62.6</v>
      </c>
      <c r="I857" s="116">
        <f t="shared" si="20"/>
        <v>73.5</v>
      </c>
      <c r="J857" s="116">
        <f t="shared" si="20"/>
        <v>38.5</v>
      </c>
      <c r="K857" s="116">
        <f t="shared" si="20"/>
        <v>72.1</v>
      </c>
      <c r="L857" s="83" t="s">
        <v>202</v>
      </c>
    </row>
    <row r="858" spans="2:12" ht="15.75" hidden="1">
      <c r="B858" s="83" t="str">
        <f>INDEX(C841:C845,$A$857)</f>
        <v>English / Lang. Arts</v>
      </c>
      <c r="C858" s="116">
        <f>INDEX(D841:D845,$A$857)</f>
        <v>22.9</v>
      </c>
      <c r="D858" s="116">
        <f>INDEX(E841:E845,$A$857)</f>
        <v>32.6</v>
      </c>
      <c r="E858" s="116">
        <f>INDEX(F841:F845,$A$857)</f>
        <v>23</v>
      </c>
      <c r="F858" s="116">
        <f aca="true" t="shared" si="21" ref="F858:K858">INDEX(G841:G845,$A$857)</f>
        <v>26</v>
      </c>
      <c r="G858" s="116">
        <f t="shared" si="21"/>
        <v>24</v>
      </c>
      <c r="H858" s="116">
        <f t="shared" si="21"/>
        <v>19.3</v>
      </c>
      <c r="I858" s="116">
        <f>INDEX(J841:J845,$A$857)</f>
        <v>30.1</v>
      </c>
      <c r="J858" s="116">
        <f t="shared" si="21"/>
        <v>0</v>
      </c>
      <c r="K858" s="116">
        <f t="shared" si="21"/>
        <v>29.4</v>
      </c>
      <c r="L858" s="83" t="s">
        <v>201</v>
      </c>
    </row>
    <row r="859" spans="2:12" ht="15.75" hidden="1">
      <c r="B859" s="83" t="str">
        <f>INDEX(C849:C853,$A$857)</f>
        <v>English / Lang. Arts</v>
      </c>
      <c r="C859" s="116">
        <f aca="true" t="shared" si="22" ref="C859:K859">INDEX(D849:D853,$A$857)</f>
        <v>42.7</v>
      </c>
      <c r="D859" s="116">
        <f t="shared" si="22"/>
        <v>72</v>
      </c>
      <c r="E859" s="116">
        <f t="shared" si="22"/>
        <v>56.6</v>
      </c>
      <c r="F859" s="116">
        <f t="shared" si="22"/>
        <v>64.4</v>
      </c>
      <c r="G859" s="116">
        <f t="shared" si="22"/>
        <v>70.2</v>
      </c>
      <c r="H859" s="116">
        <f t="shared" si="22"/>
        <v>70.9</v>
      </c>
      <c r="I859" s="116">
        <f t="shared" si="22"/>
        <v>77.4</v>
      </c>
      <c r="J859" s="116">
        <f t="shared" si="22"/>
        <v>16.1</v>
      </c>
      <c r="K859" s="116">
        <f t="shared" si="22"/>
        <v>69.9</v>
      </c>
      <c r="L859" s="252" t="s">
        <v>200</v>
      </c>
    </row>
    <row r="860" spans="2:12" ht="15.75">
      <c r="B860" s="86"/>
      <c r="C860" s="118"/>
      <c r="D860" s="118"/>
      <c r="E860" s="118"/>
      <c r="F860" s="118"/>
      <c r="G860" s="118"/>
      <c r="H860" s="118"/>
      <c r="I860" s="118"/>
      <c r="J860" s="253"/>
      <c r="K860" s="253"/>
      <c r="L860" s="253"/>
    </row>
    <row r="861" spans="10:12" ht="15.75">
      <c r="J861" s="62"/>
      <c r="K861" s="62"/>
      <c r="L861" s="62"/>
    </row>
    <row r="862" spans="1:12" ht="15.75">
      <c r="A862" s="86"/>
      <c r="J862" s="86"/>
      <c r="K862" s="86"/>
      <c r="L862" s="86"/>
    </row>
    <row r="863" spans="1:12" ht="15.75">
      <c r="A863" s="86"/>
      <c r="J863" s="254"/>
      <c r="K863" s="254"/>
      <c r="L863" s="86"/>
    </row>
    <row r="864" spans="1:12" ht="15.75">
      <c r="A864" s="86"/>
      <c r="J864" s="118"/>
      <c r="K864" s="118"/>
      <c r="L864" s="86"/>
    </row>
    <row r="865" spans="1:12" ht="15.75">
      <c r="A865" s="86"/>
      <c r="J865" s="118"/>
      <c r="K865" s="118"/>
      <c r="L865" s="86"/>
    </row>
    <row r="866" spans="1:12" ht="15.75">
      <c r="A866" s="86"/>
      <c r="J866" s="118"/>
      <c r="K866" s="118"/>
      <c r="L866" s="86"/>
    </row>
    <row r="867" spans="1:12" ht="15.75">
      <c r="A867" s="86"/>
      <c r="J867" s="118"/>
      <c r="K867" s="118"/>
      <c r="L867" s="86"/>
    </row>
    <row r="868" spans="1:12" ht="15.75">
      <c r="A868" s="86"/>
      <c r="J868" s="118"/>
      <c r="K868" s="118"/>
      <c r="L868" s="86"/>
    </row>
    <row r="869" ht="15.75"/>
    <row r="870" ht="15.75"/>
    <row r="871" ht="15.75"/>
    <row r="872" ht="15.75"/>
    <row r="873" ht="15.75"/>
    <row r="874" ht="15.75"/>
    <row r="875" ht="15.75"/>
    <row r="876" ht="15.75"/>
    <row r="877" ht="15.75"/>
    <row r="878" ht="15.75"/>
    <row r="879" ht="15.75"/>
    <row r="880" ht="15.75"/>
    <row r="881" ht="15.75"/>
    <row r="882" ht="15" customHeight="1"/>
    <row r="883" ht="13.5" customHeight="1">
      <c r="B883" s="8" t="s">
        <v>572</v>
      </c>
    </row>
    <row r="885" spans="2:12" ht="31.5" hidden="1">
      <c r="B885" s="255" t="s">
        <v>606</v>
      </c>
      <c r="C885" s="256" t="s">
        <v>124</v>
      </c>
      <c r="D885" s="238" t="s">
        <v>125</v>
      </c>
      <c r="E885" s="238" t="s">
        <v>126</v>
      </c>
      <c r="F885" s="238" t="s">
        <v>127</v>
      </c>
      <c r="G885" s="238" t="s">
        <v>128</v>
      </c>
      <c r="H885" s="238" t="s">
        <v>129</v>
      </c>
      <c r="I885" s="238" t="s">
        <v>130</v>
      </c>
      <c r="J885" s="238" t="s">
        <v>131</v>
      </c>
      <c r="K885" s="238" t="s">
        <v>132</v>
      </c>
      <c r="L885" s="238" t="s">
        <v>133</v>
      </c>
    </row>
    <row r="886" spans="2:12" ht="31.5" hidden="1">
      <c r="B886" s="257" t="s">
        <v>571</v>
      </c>
      <c r="C886" s="91" t="s">
        <v>567</v>
      </c>
      <c r="D886" s="257">
        <v>43.4</v>
      </c>
      <c r="E886" s="257">
        <v>68.5</v>
      </c>
      <c r="F886" s="257">
        <v>18.1</v>
      </c>
      <c r="G886" s="257">
        <v>100</v>
      </c>
      <c r="H886" s="257">
        <v>100</v>
      </c>
      <c r="I886" s="257">
        <v>80.7</v>
      </c>
      <c r="J886" s="257">
        <v>65.5</v>
      </c>
      <c r="K886" s="257">
        <v>100</v>
      </c>
      <c r="L886" s="257">
        <v>100</v>
      </c>
    </row>
    <row r="887" spans="2:12" ht="31.5" hidden="1">
      <c r="B887" s="257"/>
      <c r="C887" s="91" t="s">
        <v>568</v>
      </c>
      <c r="D887" s="257">
        <v>88.2</v>
      </c>
      <c r="E887" s="257">
        <v>84.6</v>
      </c>
      <c r="F887" s="257">
        <v>88.4</v>
      </c>
      <c r="G887" s="257">
        <v>88</v>
      </c>
      <c r="H887" s="257">
        <v>97.1</v>
      </c>
      <c r="I887" s="257">
        <v>44.6</v>
      </c>
      <c r="J887" s="257">
        <v>83.6</v>
      </c>
      <c r="K887" s="257">
        <v>82.4</v>
      </c>
      <c r="L887" s="257">
        <v>90.5</v>
      </c>
    </row>
    <row r="888" spans="2:12" ht="31.5" hidden="1">
      <c r="B888" s="257"/>
      <c r="C888" s="91" t="s">
        <v>204</v>
      </c>
      <c r="D888" s="257">
        <v>81.6</v>
      </c>
      <c r="E888" s="257">
        <v>95.9</v>
      </c>
      <c r="F888" s="257">
        <v>99.6</v>
      </c>
      <c r="G888" s="257">
        <v>93.5</v>
      </c>
      <c r="H888" s="257">
        <v>99</v>
      </c>
      <c r="I888" s="257">
        <v>93</v>
      </c>
      <c r="J888" s="257">
        <v>96.4</v>
      </c>
      <c r="K888" s="257">
        <v>86.5</v>
      </c>
      <c r="L888" s="257">
        <v>93.3</v>
      </c>
    </row>
    <row r="889" spans="2:12" ht="15.75" hidden="1">
      <c r="B889" s="257"/>
      <c r="C889" s="91" t="s">
        <v>226</v>
      </c>
      <c r="D889" s="257">
        <v>65.7</v>
      </c>
      <c r="E889" s="257">
        <v>73.7</v>
      </c>
      <c r="F889" s="257">
        <v>81.1</v>
      </c>
      <c r="G889" s="257">
        <v>81.5</v>
      </c>
      <c r="H889" s="257">
        <v>80.1</v>
      </c>
      <c r="I889" s="257">
        <v>74.8</v>
      </c>
      <c r="J889" s="257">
        <v>93</v>
      </c>
      <c r="K889" s="257">
        <v>56.4</v>
      </c>
      <c r="L889" s="257">
        <v>76.5</v>
      </c>
    </row>
    <row r="890" spans="2:12" ht="31.5" hidden="1">
      <c r="B890" s="257"/>
      <c r="C890" s="91" t="s">
        <v>227</v>
      </c>
      <c r="D890" s="257">
        <v>81.8</v>
      </c>
      <c r="E890" s="257">
        <v>82</v>
      </c>
      <c r="F890" s="257">
        <v>90</v>
      </c>
      <c r="G890" s="257">
        <v>94</v>
      </c>
      <c r="H890" s="257">
        <v>92.2</v>
      </c>
      <c r="I890" s="257">
        <v>86.3</v>
      </c>
      <c r="J890" s="257">
        <v>89.1</v>
      </c>
      <c r="K890" s="257">
        <v>94.2</v>
      </c>
      <c r="L890" s="257">
        <v>81.5</v>
      </c>
    </row>
    <row r="891" spans="2:8" ht="15.75" hidden="1">
      <c r="B891" s="370" t="s">
        <v>141</v>
      </c>
      <c r="C891" s="370"/>
      <c r="D891" s="370"/>
      <c r="E891" s="370"/>
      <c r="F891" s="370"/>
      <c r="G891" s="370"/>
      <c r="H891" s="370"/>
    </row>
    <row r="892" spans="2:9" ht="15.75" hidden="1">
      <c r="B892" s="372"/>
      <c r="C892" s="372"/>
      <c r="D892" s="373"/>
      <c r="E892" s="63"/>
      <c r="F892" s="63"/>
      <c r="G892" s="63"/>
      <c r="H892" s="63"/>
      <c r="I892" s="63"/>
    </row>
    <row r="893" spans="2:12" ht="31.5" hidden="1">
      <c r="B893" s="258" t="s">
        <v>607</v>
      </c>
      <c r="C893" s="259" t="s">
        <v>124</v>
      </c>
      <c r="D893" s="243" t="s">
        <v>125</v>
      </c>
      <c r="E893" s="243" t="s">
        <v>126</v>
      </c>
      <c r="F893" s="243" t="s">
        <v>127</v>
      </c>
      <c r="G893" s="243" t="s">
        <v>128</v>
      </c>
      <c r="H893" s="243" t="s">
        <v>129</v>
      </c>
      <c r="I893" s="243" t="s">
        <v>130</v>
      </c>
      <c r="J893" s="243" t="s">
        <v>131</v>
      </c>
      <c r="K893" s="243" t="s">
        <v>132</v>
      </c>
      <c r="L893" s="243" t="s">
        <v>133</v>
      </c>
    </row>
    <row r="894" spans="2:12" ht="31.5" hidden="1">
      <c r="B894" s="247" t="s">
        <v>571</v>
      </c>
      <c r="C894" s="100" t="s">
        <v>567</v>
      </c>
      <c r="D894" s="247">
        <v>0</v>
      </c>
      <c r="E894" s="247">
        <v>20.4</v>
      </c>
      <c r="F894" s="247">
        <v>0</v>
      </c>
      <c r="G894" s="247">
        <v>0</v>
      </c>
      <c r="H894" s="247">
        <v>33.3</v>
      </c>
      <c r="I894" s="247">
        <v>26.7</v>
      </c>
      <c r="J894" s="247">
        <v>23.9</v>
      </c>
      <c r="K894" s="247">
        <v>0</v>
      </c>
      <c r="L894" s="247">
        <v>11.2</v>
      </c>
    </row>
    <row r="895" spans="2:12" ht="31.5" hidden="1">
      <c r="B895" s="247"/>
      <c r="C895" s="100" t="s">
        <v>568</v>
      </c>
      <c r="D895" s="247">
        <v>32.2</v>
      </c>
      <c r="E895" s="247">
        <v>43.7</v>
      </c>
      <c r="F895" s="247">
        <v>50.6</v>
      </c>
      <c r="G895" s="247">
        <v>34</v>
      </c>
      <c r="H895" s="247">
        <v>41.6</v>
      </c>
      <c r="I895" s="247">
        <v>22.5</v>
      </c>
      <c r="J895" s="247">
        <v>34.6</v>
      </c>
      <c r="K895" s="247">
        <v>31.4</v>
      </c>
      <c r="L895" s="247">
        <v>43.2</v>
      </c>
    </row>
    <row r="896" spans="2:12" ht="31.5" hidden="1">
      <c r="B896" s="247"/>
      <c r="C896" s="100" t="s">
        <v>204</v>
      </c>
      <c r="D896" s="247">
        <v>24</v>
      </c>
      <c r="E896" s="247">
        <v>42.5</v>
      </c>
      <c r="F896" s="247">
        <v>37.9</v>
      </c>
      <c r="G896" s="247">
        <v>27.3</v>
      </c>
      <c r="H896" s="247">
        <v>30.7</v>
      </c>
      <c r="I896" s="247">
        <v>41.8</v>
      </c>
      <c r="J896" s="247">
        <v>36.1</v>
      </c>
      <c r="K896" s="247">
        <v>20.2</v>
      </c>
      <c r="L896" s="247">
        <v>31.8</v>
      </c>
    </row>
    <row r="897" spans="2:12" ht="15.75" hidden="1">
      <c r="B897" s="247"/>
      <c r="C897" s="100" t="s">
        <v>226</v>
      </c>
      <c r="D897" s="247">
        <v>5.9</v>
      </c>
      <c r="E897" s="247">
        <v>28.7</v>
      </c>
      <c r="F897" s="247">
        <v>31.9</v>
      </c>
      <c r="G897" s="247">
        <v>32.2</v>
      </c>
      <c r="H897" s="247">
        <v>35.5</v>
      </c>
      <c r="I897" s="247">
        <v>32.6</v>
      </c>
      <c r="J897" s="247">
        <v>30.4</v>
      </c>
      <c r="K897" s="247">
        <v>6.3</v>
      </c>
      <c r="L897" s="247">
        <v>27.9</v>
      </c>
    </row>
    <row r="898" spans="2:12" ht="31.5" hidden="1">
      <c r="B898" s="247"/>
      <c r="C898" s="100" t="s">
        <v>227</v>
      </c>
      <c r="D898" s="247">
        <v>31</v>
      </c>
      <c r="E898" s="247">
        <v>40.9</v>
      </c>
      <c r="F898" s="247">
        <v>58.3</v>
      </c>
      <c r="G898" s="247">
        <v>42.9</v>
      </c>
      <c r="H898" s="247">
        <v>31.8</v>
      </c>
      <c r="I898" s="247">
        <v>40.7</v>
      </c>
      <c r="J898" s="247">
        <v>41.1</v>
      </c>
      <c r="K898" s="247">
        <v>37.9</v>
      </c>
      <c r="L898" s="247">
        <v>35.1</v>
      </c>
    </row>
    <row r="899" spans="2:9" ht="12.75" customHeight="1" hidden="1">
      <c r="B899" s="371" t="s">
        <v>142</v>
      </c>
      <c r="C899" s="371"/>
      <c r="D899" s="371"/>
      <c r="E899" s="371"/>
      <c r="F899" s="371"/>
      <c r="G899" s="371"/>
      <c r="H899" s="371"/>
      <c r="I899" s="248"/>
    </row>
    <row r="900" spans="2:9" ht="15.75" hidden="1">
      <c r="B900" s="260"/>
      <c r="C900" s="260"/>
      <c r="D900" s="260"/>
      <c r="E900" s="260"/>
      <c r="F900" s="260"/>
      <c r="G900" s="260"/>
      <c r="H900" s="260"/>
      <c r="I900" s="248"/>
    </row>
    <row r="901" spans="2:12" ht="31.5" hidden="1">
      <c r="B901" s="261" t="s">
        <v>274</v>
      </c>
      <c r="C901" s="262" t="s">
        <v>124</v>
      </c>
      <c r="D901" s="249" t="s">
        <v>125</v>
      </c>
      <c r="E901" s="249" t="s">
        <v>126</v>
      </c>
      <c r="F901" s="249" t="s">
        <v>127</v>
      </c>
      <c r="G901" s="249" t="s">
        <v>128</v>
      </c>
      <c r="H901" s="249" t="s">
        <v>129</v>
      </c>
      <c r="I901" s="249" t="s">
        <v>130</v>
      </c>
      <c r="J901" s="249" t="s">
        <v>131</v>
      </c>
      <c r="K901" s="249" t="s">
        <v>132</v>
      </c>
      <c r="L901" s="249" t="s">
        <v>133</v>
      </c>
    </row>
    <row r="902" spans="2:12" ht="15" customHeight="1" hidden="1">
      <c r="B902" s="263" t="s">
        <v>571</v>
      </c>
      <c r="C902" s="110" t="s">
        <v>567</v>
      </c>
      <c r="D902" s="263">
        <v>100</v>
      </c>
      <c r="E902" s="263">
        <v>40.9</v>
      </c>
      <c r="F902" s="263">
        <v>19.6</v>
      </c>
      <c r="G902" s="263">
        <v>100</v>
      </c>
      <c r="H902" s="263">
        <v>100</v>
      </c>
      <c r="I902" s="263">
        <v>82.9</v>
      </c>
      <c r="J902" s="263">
        <v>47.4</v>
      </c>
      <c r="K902" s="263">
        <v>100</v>
      </c>
      <c r="L902" s="263">
        <v>100</v>
      </c>
    </row>
    <row r="903" spans="2:12" ht="31.5" hidden="1">
      <c r="B903" s="263"/>
      <c r="C903" s="110" t="s">
        <v>568</v>
      </c>
      <c r="D903" s="263">
        <v>75.5</v>
      </c>
      <c r="E903" s="263">
        <v>83.3</v>
      </c>
      <c r="F903" s="263">
        <v>98.1</v>
      </c>
      <c r="G903" s="263">
        <v>79</v>
      </c>
      <c r="H903" s="263">
        <v>96</v>
      </c>
      <c r="I903" s="263">
        <v>75.7</v>
      </c>
      <c r="J903" s="263">
        <v>93.4</v>
      </c>
      <c r="K903" s="263">
        <v>65.3</v>
      </c>
      <c r="L903" s="263">
        <v>83.6</v>
      </c>
    </row>
    <row r="904" spans="2:12" ht="31.5" hidden="1">
      <c r="B904" s="263"/>
      <c r="C904" s="110" t="s">
        <v>204</v>
      </c>
      <c r="D904" s="263">
        <v>78.1</v>
      </c>
      <c r="E904" s="263">
        <v>84.1</v>
      </c>
      <c r="F904" s="263">
        <v>75.3</v>
      </c>
      <c r="G904" s="263">
        <v>80.3</v>
      </c>
      <c r="H904" s="263">
        <v>96.3</v>
      </c>
      <c r="I904" s="263">
        <v>90.9</v>
      </c>
      <c r="J904" s="263">
        <v>87.7</v>
      </c>
      <c r="K904" s="263">
        <v>41.7</v>
      </c>
      <c r="L904" s="263">
        <v>80.4</v>
      </c>
    </row>
    <row r="905" spans="2:12" ht="15.75" hidden="1">
      <c r="B905" s="263"/>
      <c r="C905" s="110" t="s">
        <v>226</v>
      </c>
      <c r="D905" s="263">
        <v>87.2</v>
      </c>
      <c r="E905" s="263">
        <v>71.2</v>
      </c>
      <c r="F905" s="263">
        <v>80.3</v>
      </c>
      <c r="G905" s="263">
        <v>59.2</v>
      </c>
      <c r="H905" s="263">
        <v>79.6</v>
      </c>
      <c r="I905" s="263">
        <v>77.2</v>
      </c>
      <c r="J905" s="263">
        <v>78.3</v>
      </c>
      <c r="K905" s="263">
        <v>45.5</v>
      </c>
      <c r="L905" s="263">
        <v>71.1</v>
      </c>
    </row>
    <row r="906" spans="2:12" ht="31.5" hidden="1">
      <c r="B906" s="263"/>
      <c r="C906" s="110" t="s">
        <v>227</v>
      </c>
      <c r="D906" s="263">
        <v>54.4</v>
      </c>
      <c r="E906" s="263">
        <v>76.3</v>
      </c>
      <c r="F906" s="263">
        <v>80.3</v>
      </c>
      <c r="G906" s="263">
        <v>84.6</v>
      </c>
      <c r="H906" s="263">
        <v>87.9</v>
      </c>
      <c r="I906" s="263">
        <v>79.9</v>
      </c>
      <c r="J906" s="263">
        <v>83.1</v>
      </c>
      <c r="K906" s="263">
        <v>68.4</v>
      </c>
      <c r="L906" s="263">
        <v>86.8</v>
      </c>
    </row>
    <row r="907" spans="2:12" ht="11.25" customHeight="1" hidden="1">
      <c r="B907" s="369" t="s">
        <v>144</v>
      </c>
      <c r="C907" s="369"/>
      <c r="D907" s="369"/>
      <c r="E907" s="369"/>
      <c r="F907" s="369"/>
      <c r="G907" s="369"/>
      <c r="H907" s="369"/>
      <c r="I907" s="196"/>
      <c r="J907" s="248"/>
      <c r="K907" s="248"/>
      <c r="L907" s="248"/>
    </row>
    <row r="908" spans="2:12" ht="21" customHeight="1">
      <c r="B908" s="351" t="s">
        <v>377</v>
      </c>
      <c r="J908" s="248"/>
      <c r="K908" s="248"/>
      <c r="L908" s="248"/>
    </row>
    <row r="909" spans="2:12" ht="22.5" customHeight="1">
      <c r="B909" s="365" t="s">
        <v>150</v>
      </c>
      <c r="C909" s="366"/>
      <c r="D909" s="366"/>
      <c r="E909" s="366"/>
      <c r="F909" s="366"/>
      <c r="G909" s="366"/>
      <c r="H909" s="366"/>
      <c r="I909" s="366"/>
      <c r="J909" s="366"/>
      <c r="K909" s="366"/>
      <c r="L909" s="248"/>
    </row>
    <row r="910" spans="2:11" ht="15.75" hidden="1">
      <c r="B910" s="235"/>
      <c r="C910" s="264"/>
      <c r="D910" s="264"/>
      <c r="E910" s="264"/>
      <c r="F910" s="264"/>
      <c r="G910" s="264"/>
      <c r="H910" s="264"/>
      <c r="I910" s="264"/>
      <c r="J910" s="264"/>
      <c r="K910" s="264"/>
    </row>
    <row r="911" spans="2:12" ht="31.5" hidden="1">
      <c r="B911" s="174" t="s">
        <v>124</v>
      </c>
      <c r="C911" s="174" t="s">
        <v>125</v>
      </c>
      <c r="D911" s="174" t="s">
        <v>126</v>
      </c>
      <c r="E911" s="174" t="s">
        <v>127</v>
      </c>
      <c r="F911" s="174" t="s">
        <v>128</v>
      </c>
      <c r="G911" s="174" t="s">
        <v>129</v>
      </c>
      <c r="H911" s="174" t="s">
        <v>569</v>
      </c>
      <c r="I911" s="174" t="s">
        <v>131</v>
      </c>
      <c r="J911" s="174" t="s">
        <v>132</v>
      </c>
      <c r="K911" s="174" t="s">
        <v>133</v>
      </c>
      <c r="L911" s="83"/>
    </row>
    <row r="912" spans="1:12" ht="15.75" hidden="1">
      <c r="A912" s="8">
        <v>2</v>
      </c>
      <c r="B912" s="83" t="str">
        <f>INDEX(C886:C890,$A$912)</f>
        <v>English / Lang. Arts</v>
      </c>
      <c r="C912" s="116">
        <f aca="true" t="shared" si="23" ref="C912:K912">INDEX(D886:D890,$A$912)</f>
        <v>88.2</v>
      </c>
      <c r="D912" s="116">
        <f t="shared" si="23"/>
        <v>84.6</v>
      </c>
      <c r="E912" s="116">
        <f t="shared" si="23"/>
        <v>88.4</v>
      </c>
      <c r="F912" s="116">
        <f t="shared" si="23"/>
        <v>88</v>
      </c>
      <c r="G912" s="116">
        <f t="shared" si="23"/>
        <v>97.1</v>
      </c>
      <c r="H912" s="116">
        <f t="shared" si="23"/>
        <v>44.6</v>
      </c>
      <c r="I912" s="116">
        <f t="shared" si="23"/>
        <v>83.6</v>
      </c>
      <c r="J912" s="116">
        <f t="shared" si="23"/>
        <v>82.4</v>
      </c>
      <c r="K912" s="116">
        <f t="shared" si="23"/>
        <v>90.5</v>
      </c>
      <c r="L912" s="83" t="s">
        <v>202</v>
      </c>
    </row>
    <row r="913" spans="2:12" ht="15.75" hidden="1">
      <c r="B913" s="83" t="str">
        <f>INDEX(C894:C898,$A$912)</f>
        <v>English / Lang. Arts</v>
      </c>
      <c r="C913" s="116">
        <f aca="true" t="shared" si="24" ref="C913:K913">INDEX(D894:D898,$A$912)</f>
        <v>32.2</v>
      </c>
      <c r="D913" s="116">
        <f t="shared" si="24"/>
        <v>43.7</v>
      </c>
      <c r="E913" s="116">
        <f t="shared" si="24"/>
        <v>50.6</v>
      </c>
      <c r="F913" s="116">
        <f t="shared" si="24"/>
        <v>34</v>
      </c>
      <c r="G913" s="116">
        <f t="shared" si="24"/>
        <v>41.6</v>
      </c>
      <c r="H913" s="116">
        <f t="shared" si="24"/>
        <v>22.5</v>
      </c>
      <c r="I913" s="116">
        <f t="shared" si="24"/>
        <v>34.6</v>
      </c>
      <c r="J913" s="116">
        <f t="shared" si="24"/>
        <v>31.4</v>
      </c>
      <c r="K913" s="116">
        <f t="shared" si="24"/>
        <v>43.2</v>
      </c>
      <c r="L913" s="83" t="s">
        <v>201</v>
      </c>
    </row>
    <row r="914" spans="2:12" ht="15.75" hidden="1">
      <c r="B914" s="83" t="str">
        <f>INDEX(C902:C906,$A$912)</f>
        <v>English / Lang. Arts</v>
      </c>
      <c r="C914" s="116">
        <f aca="true" t="shared" si="25" ref="C914:K914">INDEX(D902:D906,$A$912)</f>
        <v>75.5</v>
      </c>
      <c r="D914" s="116">
        <f t="shared" si="25"/>
        <v>83.3</v>
      </c>
      <c r="E914" s="116">
        <f t="shared" si="25"/>
        <v>98.1</v>
      </c>
      <c r="F914" s="116">
        <f t="shared" si="25"/>
        <v>79</v>
      </c>
      <c r="G914" s="116">
        <f t="shared" si="25"/>
        <v>96</v>
      </c>
      <c r="H914" s="116">
        <f t="shared" si="25"/>
        <v>75.7</v>
      </c>
      <c r="I914" s="116">
        <f t="shared" si="25"/>
        <v>93.4</v>
      </c>
      <c r="J914" s="116">
        <f t="shared" si="25"/>
        <v>65.3</v>
      </c>
      <c r="K914" s="116">
        <f t="shared" si="25"/>
        <v>83.6</v>
      </c>
      <c r="L914" s="265" t="s">
        <v>200</v>
      </c>
    </row>
    <row r="915" spans="10:12" ht="15.75" hidden="1">
      <c r="J915" s="196"/>
      <c r="K915" s="196"/>
      <c r="L915" s="196"/>
    </row>
    <row r="916" ht="18.75" customHeight="1"/>
    <row r="917" ht="13.5" customHeight="1"/>
    <row r="918" spans="1:12" ht="15.75">
      <c r="A918" s="86"/>
      <c r="J918" s="86"/>
      <c r="K918" s="86"/>
      <c r="L918" s="86"/>
    </row>
    <row r="919" spans="1:12" ht="15.75">
      <c r="A919" s="86"/>
      <c r="J919" s="254"/>
      <c r="K919" s="254"/>
      <c r="L919" s="86"/>
    </row>
    <row r="920" spans="1:12" ht="15.75">
      <c r="A920" s="86"/>
      <c r="J920" s="118"/>
      <c r="K920" s="118"/>
      <c r="L920" s="86"/>
    </row>
    <row r="921" spans="1:12" ht="15.75">
      <c r="A921" s="86"/>
      <c r="J921" s="118"/>
      <c r="K921" s="118"/>
      <c r="L921" s="86"/>
    </row>
    <row r="922" spans="1:12" ht="15.75">
      <c r="A922" s="86"/>
      <c r="J922" s="86"/>
      <c r="K922" s="86"/>
      <c r="L922" s="86"/>
    </row>
    <row r="937" ht="16.5" customHeight="1">
      <c r="B937" s="8" t="s">
        <v>572</v>
      </c>
    </row>
    <row r="938" ht="16.5" customHeight="1"/>
    <row r="939" spans="2:11" ht="24.75" customHeight="1">
      <c r="B939" s="367" t="s">
        <v>553</v>
      </c>
      <c r="C939" s="367"/>
      <c r="D939" s="367"/>
      <c r="E939" s="367"/>
      <c r="F939" s="367"/>
      <c r="G939" s="367"/>
      <c r="H939" s="367"/>
      <c r="I939" s="367"/>
      <c r="J939" s="367"/>
      <c r="K939" s="367"/>
    </row>
    <row r="940" spans="2:11" ht="126" customHeight="1">
      <c r="B940" s="400" t="s">
        <v>53</v>
      </c>
      <c r="C940" s="368"/>
      <c r="D940" s="368"/>
      <c r="E940" s="368"/>
      <c r="F940" s="368"/>
      <c r="G940" s="368"/>
      <c r="H940" s="368"/>
      <c r="I940" s="368"/>
      <c r="J940" s="368"/>
      <c r="K940" s="368"/>
    </row>
    <row r="941" spans="2:11" ht="66.75" customHeight="1">
      <c r="B941" s="400" t="s">
        <v>152</v>
      </c>
      <c r="C941" s="400"/>
      <c r="D941" s="400"/>
      <c r="E941" s="400"/>
      <c r="F941" s="400"/>
      <c r="G941" s="400"/>
      <c r="H941" s="400"/>
      <c r="I941" s="400"/>
      <c r="J941" s="400"/>
      <c r="K941" s="400"/>
    </row>
    <row r="942" ht="18.75" customHeight="1">
      <c r="B942" s="352" t="s">
        <v>29</v>
      </c>
    </row>
    <row r="943" spans="2:11" ht="21.75" customHeight="1">
      <c r="B943" s="399" t="s">
        <v>221</v>
      </c>
      <c r="C943" s="399"/>
      <c r="D943" s="399"/>
      <c r="E943" s="399"/>
      <c r="F943" s="399"/>
      <c r="G943" s="399"/>
      <c r="H943" s="399"/>
      <c r="I943" s="399"/>
      <c r="J943" s="399"/>
      <c r="K943" s="399"/>
    </row>
    <row r="944" spans="2:9" ht="15" customHeight="1" hidden="1">
      <c r="B944" s="29" t="s">
        <v>196</v>
      </c>
      <c r="C944" s="30" t="s">
        <v>197</v>
      </c>
      <c r="D944" s="30" t="s">
        <v>198</v>
      </c>
      <c r="E944" s="30" t="s">
        <v>199</v>
      </c>
      <c r="F944" s="30" t="s">
        <v>200</v>
      </c>
      <c r="G944" s="30" t="s">
        <v>201</v>
      </c>
      <c r="H944" s="30" t="s">
        <v>202</v>
      </c>
      <c r="I944" s="28"/>
    </row>
    <row r="945" spans="2:9" ht="31.5" hidden="1">
      <c r="B945" s="29" t="s">
        <v>203</v>
      </c>
      <c r="C945" s="7">
        <v>141</v>
      </c>
      <c r="D945" s="7">
        <v>399</v>
      </c>
      <c r="E945" s="7">
        <v>507</v>
      </c>
      <c r="F945" s="7">
        <v>825</v>
      </c>
      <c r="G945" s="7">
        <v>889</v>
      </c>
      <c r="H945" s="7">
        <v>729</v>
      </c>
      <c r="I945" s="62"/>
    </row>
    <row r="946" spans="2:9" ht="15.75" hidden="1">
      <c r="B946" s="29" t="s">
        <v>226</v>
      </c>
      <c r="C946" s="7">
        <v>196</v>
      </c>
      <c r="D946" s="7">
        <v>378</v>
      </c>
      <c r="E946" s="7">
        <v>369</v>
      </c>
      <c r="F946" s="7">
        <v>316</v>
      </c>
      <c r="G946" s="7">
        <v>319</v>
      </c>
      <c r="H946" s="7">
        <v>306</v>
      </c>
      <c r="I946" s="62"/>
    </row>
    <row r="947" spans="2:9" ht="15.75" hidden="1">
      <c r="B947" s="29" t="s">
        <v>227</v>
      </c>
      <c r="C947" s="7">
        <v>204</v>
      </c>
      <c r="D947" s="7">
        <v>276</v>
      </c>
      <c r="E947" s="7">
        <v>296</v>
      </c>
      <c r="F947" s="7">
        <v>281</v>
      </c>
      <c r="G947" s="7">
        <v>327</v>
      </c>
      <c r="H947" s="7">
        <v>313</v>
      </c>
      <c r="I947" s="62"/>
    </row>
    <row r="948" spans="2:9" ht="47.25" hidden="1">
      <c r="B948" s="29" t="s">
        <v>228</v>
      </c>
      <c r="C948" s="7">
        <v>875</v>
      </c>
      <c r="D948" s="7">
        <v>1312</v>
      </c>
      <c r="E948" s="7">
        <v>857</v>
      </c>
      <c r="F948" s="7">
        <v>514</v>
      </c>
      <c r="G948" s="7">
        <v>449</v>
      </c>
      <c r="H948" s="7">
        <v>470</v>
      </c>
      <c r="I948" s="62"/>
    </row>
    <row r="949" spans="2:9" ht="15.75" customHeight="1" hidden="1">
      <c r="B949" s="5" t="s">
        <v>204</v>
      </c>
      <c r="C949" s="7">
        <v>180</v>
      </c>
      <c r="D949" s="7">
        <v>358</v>
      </c>
      <c r="E949" s="7">
        <v>379</v>
      </c>
      <c r="F949" s="7">
        <v>378</v>
      </c>
      <c r="G949" s="7">
        <v>397</v>
      </c>
      <c r="H949" s="7">
        <v>457</v>
      </c>
      <c r="I949" s="62"/>
    </row>
    <row r="950" spans="2:9" ht="15.75" customHeight="1" hidden="1">
      <c r="B950" s="5" t="s">
        <v>205</v>
      </c>
      <c r="C950" s="7">
        <v>0</v>
      </c>
      <c r="D950" s="7">
        <v>0</v>
      </c>
      <c r="E950" s="7">
        <v>4</v>
      </c>
      <c r="F950" s="7">
        <v>27</v>
      </c>
      <c r="G950" s="7">
        <v>22</v>
      </c>
      <c r="H950" s="7">
        <v>22</v>
      </c>
      <c r="I950" s="62"/>
    </row>
    <row r="951" spans="2:9" ht="31.5" hidden="1">
      <c r="B951" s="5" t="s">
        <v>324</v>
      </c>
      <c r="C951" s="7">
        <v>1596</v>
      </c>
      <c r="D951" s="7">
        <f>SUM(D945:D950)</f>
        <v>2723</v>
      </c>
      <c r="E951" s="7">
        <v>2412</v>
      </c>
      <c r="F951" s="7">
        <v>2341</v>
      </c>
      <c r="G951" s="7">
        <f>SUM(G945:G950)</f>
        <v>2403</v>
      </c>
      <c r="H951" s="7">
        <v>2297</v>
      </c>
      <c r="I951" s="62"/>
    </row>
    <row r="952" spans="2:9" ht="19.5" customHeight="1" hidden="1">
      <c r="B952" s="5" t="s">
        <v>206</v>
      </c>
      <c r="C952" s="7">
        <v>4182</v>
      </c>
      <c r="D952" s="7">
        <v>7286</v>
      </c>
      <c r="E952" s="7">
        <v>7686</v>
      </c>
      <c r="F952" s="7">
        <v>7532</v>
      </c>
      <c r="G952" s="7">
        <v>7612</v>
      </c>
      <c r="H952" s="7">
        <v>7134</v>
      </c>
      <c r="I952" s="62"/>
    </row>
    <row r="953" ht="15.75" hidden="1">
      <c r="B953" s="266" t="s">
        <v>145</v>
      </c>
    </row>
    <row r="954" spans="2:8" ht="15.75" hidden="1">
      <c r="B954" s="7" t="s">
        <v>196</v>
      </c>
      <c r="C954" s="7" t="s">
        <v>197</v>
      </c>
      <c r="D954" s="7" t="s">
        <v>198</v>
      </c>
      <c r="E954" s="7" t="s">
        <v>199</v>
      </c>
      <c r="F954" s="7" t="s">
        <v>200</v>
      </c>
      <c r="G954" s="7" t="s">
        <v>201</v>
      </c>
      <c r="H954" s="7" t="s">
        <v>202</v>
      </c>
    </row>
    <row r="955" spans="1:8" ht="15.75" hidden="1">
      <c r="A955" s="8">
        <v>5</v>
      </c>
      <c r="B955" s="3" t="str">
        <f>INDEX(B945:B951,$A$955)</f>
        <v>Mathematics</v>
      </c>
      <c r="C955" s="3">
        <f aca="true" t="shared" si="26" ref="C955:H955">INDEX(C945:C951,$A$955)</f>
        <v>180</v>
      </c>
      <c r="D955" s="3">
        <f t="shared" si="26"/>
        <v>358</v>
      </c>
      <c r="E955" s="3">
        <f t="shared" si="26"/>
        <v>379</v>
      </c>
      <c r="F955" s="3">
        <f t="shared" si="26"/>
        <v>378</v>
      </c>
      <c r="G955" s="3">
        <f t="shared" si="26"/>
        <v>397</v>
      </c>
      <c r="H955" s="3">
        <f t="shared" si="26"/>
        <v>457</v>
      </c>
    </row>
    <row r="956" spans="2:8" ht="15.75">
      <c r="B956" s="62"/>
      <c r="C956" s="62"/>
      <c r="D956" s="62"/>
      <c r="E956" s="62"/>
      <c r="F956" s="62"/>
      <c r="G956" s="62"/>
      <c r="H956" s="62"/>
    </row>
    <row r="957" ht="19.5" customHeight="1"/>
    <row r="958" ht="19.5" customHeight="1"/>
    <row r="959" spans="2:9" s="62" customFormat="1" ht="18.75" customHeight="1">
      <c r="B959" s="8"/>
      <c r="C959" s="8"/>
      <c r="D959" s="8"/>
      <c r="E959" s="8"/>
      <c r="F959" s="8"/>
      <c r="G959" s="8"/>
      <c r="H959" s="8"/>
      <c r="I959" s="8"/>
    </row>
    <row r="960" ht="12.75" customHeight="1"/>
    <row r="961" ht="12.75" customHeight="1">
      <c r="A961" s="62"/>
    </row>
    <row r="962" ht="16.5" customHeight="1">
      <c r="A962" s="62"/>
    </row>
    <row r="963" ht="12.75" customHeight="1">
      <c r="A963" s="62"/>
    </row>
    <row r="977" ht="15.75">
      <c r="B977" s="62" t="s">
        <v>273</v>
      </c>
    </row>
    <row r="978" ht="15.75">
      <c r="B978" s="62"/>
    </row>
    <row r="979" spans="2:11" ht="90" customHeight="1">
      <c r="B979" s="400" t="s">
        <v>55</v>
      </c>
      <c r="C979" s="400"/>
      <c r="D979" s="400"/>
      <c r="E979" s="400"/>
      <c r="F979" s="400"/>
      <c r="G979" s="400"/>
      <c r="H979" s="400"/>
      <c r="I979" s="400"/>
      <c r="J979" s="400"/>
      <c r="K979" s="400"/>
    </row>
    <row r="980" ht="15.75">
      <c r="B980" s="266"/>
    </row>
    <row r="981" ht="21.75" customHeight="1">
      <c r="B981" s="351" t="s">
        <v>56</v>
      </c>
    </row>
    <row r="982" spans="2:11" ht="19.5" customHeight="1">
      <c r="B982" s="399" t="s">
        <v>242</v>
      </c>
      <c r="C982" s="399"/>
      <c r="D982" s="399"/>
      <c r="E982" s="399"/>
      <c r="F982" s="399"/>
      <c r="G982" s="399"/>
      <c r="H982" s="399"/>
      <c r="I982" s="399"/>
      <c r="J982" s="399"/>
      <c r="K982" s="399"/>
    </row>
    <row r="983" ht="15.75" hidden="1">
      <c r="B983" s="2"/>
    </row>
    <row r="984" spans="2:8" ht="15.75" hidden="1">
      <c r="B984" s="25" t="s">
        <v>621</v>
      </c>
      <c r="C984" s="25" t="s">
        <v>622</v>
      </c>
      <c r="D984" s="25" t="s">
        <v>623</v>
      </c>
      <c r="E984" s="25" t="s">
        <v>204</v>
      </c>
      <c r="F984" s="25" t="s">
        <v>226</v>
      </c>
      <c r="G984" s="25" t="s">
        <v>227</v>
      </c>
      <c r="H984" s="25" t="s">
        <v>624</v>
      </c>
    </row>
    <row r="985" spans="2:9" s="62" customFormat="1" ht="15.75" hidden="1">
      <c r="B985" s="25" t="s">
        <v>625</v>
      </c>
      <c r="C985" s="25">
        <v>0</v>
      </c>
      <c r="D985" s="25">
        <v>1</v>
      </c>
      <c r="E985" s="25">
        <v>0</v>
      </c>
      <c r="F985" s="25">
        <v>0</v>
      </c>
      <c r="G985" s="25">
        <v>1</v>
      </c>
      <c r="H985" s="25">
        <v>11</v>
      </c>
      <c r="I985" s="8"/>
    </row>
    <row r="986" spans="2:8" ht="15.75" hidden="1">
      <c r="B986" s="25" t="s">
        <v>626</v>
      </c>
      <c r="C986" s="25">
        <v>0</v>
      </c>
      <c r="D986" s="25">
        <v>0</v>
      </c>
      <c r="E986" s="25">
        <v>19</v>
      </c>
      <c r="F986" s="25">
        <v>3</v>
      </c>
      <c r="G986" s="25">
        <v>0</v>
      </c>
      <c r="H986" s="25">
        <v>22</v>
      </c>
    </row>
    <row r="987" spans="2:8" ht="15.75" hidden="1">
      <c r="B987" s="25" t="s">
        <v>455</v>
      </c>
      <c r="C987" s="25">
        <v>2</v>
      </c>
      <c r="D987" s="25">
        <v>4</v>
      </c>
      <c r="E987" s="25">
        <v>14</v>
      </c>
      <c r="F987" s="25">
        <v>8</v>
      </c>
      <c r="G987" s="25">
        <v>15</v>
      </c>
      <c r="H987" s="25">
        <v>62</v>
      </c>
    </row>
    <row r="988" spans="2:8" ht="15.75" hidden="1">
      <c r="B988" s="25" t="s">
        <v>456</v>
      </c>
      <c r="C988" s="25">
        <v>0</v>
      </c>
      <c r="D988" s="25">
        <v>8</v>
      </c>
      <c r="E988" s="25">
        <v>3</v>
      </c>
      <c r="F988" s="25">
        <v>2</v>
      </c>
      <c r="G988" s="25">
        <v>1</v>
      </c>
      <c r="H988" s="25">
        <v>38</v>
      </c>
    </row>
    <row r="989" spans="2:8" ht="19.5" customHeight="1" hidden="1">
      <c r="B989" s="25" t="s">
        <v>458</v>
      </c>
      <c r="C989" s="25">
        <v>220</v>
      </c>
      <c r="D989" s="25">
        <v>28</v>
      </c>
      <c r="E989" s="25">
        <v>19</v>
      </c>
      <c r="F989" s="25">
        <v>30</v>
      </c>
      <c r="G989" s="25">
        <v>2</v>
      </c>
      <c r="H989" s="25">
        <v>613</v>
      </c>
    </row>
    <row r="990" spans="2:8" ht="19.5" customHeight="1" hidden="1">
      <c r="B990" s="25" t="s">
        <v>627</v>
      </c>
      <c r="C990" s="25">
        <v>160</v>
      </c>
      <c r="D990" s="25">
        <v>68</v>
      </c>
      <c r="E990" s="25">
        <v>53</v>
      </c>
      <c r="F990" s="25">
        <v>50</v>
      </c>
      <c r="G990" s="25">
        <v>21</v>
      </c>
      <c r="H990" s="25">
        <v>1021</v>
      </c>
    </row>
    <row r="991" spans="2:8" ht="14.25" customHeight="1" hidden="1">
      <c r="B991" s="25" t="s">
        <v>628</v>
      </c>
      <c r="C991" s="25">
        <v>0</v>
      </c>
      <c r="D991" s="25">
        <v>34</v>
      </c>
      <c r="E991" s="25">
        <v>24</v>
      </c>
      <c r="F991" s="25">
        <v>22</v>
      </c>
      <c r="G991" s="25">
        <v>29</v>
      </c>
      <c r="H991" s="25">
        <v>416</v>
      </c>
    </row>
    <row r="992" spans="2:8" ht="13.5" customHeight="1" hidden="1">
      <c r="B992" s="25" t="s">
        <v>462</v>
      </c>
      <c r="C992" s="25">
        <v>2</v>
      </c>
      <c r="D992" s="25">
        <v>15</v>
      </c>
      <c r="E992" s="25">
        <v>16</v>
      </c>
      <c r="F992" s="25">
        <v>12</v>
      </c>
      <c r="G992" s="25">
        <v>6</v>
      </c>
      <c r="H992" s="25">
        <v>162</v>
      </c>
    </row>
    <row r="993" spans="2:8" ht="13.5" customHeight="1" hidden="1">
      <c r="B993" s="25" t="s">
        <v>629</v>
      </c>
      <c r="C993" s="25">
        <v>0</v>
      </c>
      <c r="D993" s="25">
        <v>4</v>
      </c>
      <c r="E993" s="25">
        <v>0</v>
      </c>
      <c r="F993" s="25">
        <v>1</v>
      </c>
      <c r="G993" s="25">
        <v>0</v>
      </c>
      <c r="H993" s="25">
        <v>14</v>
      </c>
    </row>
    <row r="994" spans="2:8" ht="13.5" customHeight="1" hidden="1">
      <c r="B994" s="25" t="s">
        <v>630</v>
      </c>
      <c r="C994" s="25">
        <v>116</v>
      </c>
      <c r="D994" s="25">
        <v>61</v>
      </c>
      <c r="E994" s="25">
        <v>55</v>
      </c>
      <c r="F994" s="25">
        <v>47</v>
      </c>
      <c r="G994" s="25">
        <v>43</v>
      </c>
      <c r="H994" s="25">
        <v>871</v>
      </c>
    </row>
    <row r="995" spans="2:8" ht="13.5" customHeight="1" hidden="1">
      <c r="B995" s="25" t="s">
        <v>466</v>
      </c>
      <c r="C995" s="25">
        <v>27</v>
      </c>
      <c r="D995" s="25">
        <v>14</v>
      </c>
      <c r="E995" s="25">
        <v>11</v>
      </c>
      <c r="F995" s="25">
        <v>20</v>
      </c>
      <c r="G995" s="25">
        <v>8</v>
      </c>
      <c r="H995" s="25">
        <v>280</v>
      </c>
    </row>
    <row r="996" spans="2:8" ht="13.5" customHeight="1" hidden="1">
      <c r="B996" s="25" t="s">
        <v>631</v>
      </c>
      <c r="C996" s="25">
        <v>1</v>
      </c>
      <c r="D996" s="25">
        <v>2</v>
      </c>
      <c r="E996" s="25">
        <v>2</v>
      </c>
      <c r="F996" s="25">
        <v>0</v>
      </c>
      <c r="G996" s="25">
        <v>3</v>
      </c>
      <c r="H996" s="25">
        <v>42</v>
      </c>
    </row>
    <row r="997" spans="2:8" ht="13.5" customHeight="1" hidden="1">
      <c r="B997" s="25" t="s">
        <v>469</v>
      </c>
      <c r="C997" s="25">
        <v>37</v>
      </c>
      <c r="D997" s="25">
        <v>50</v>
      </c>
      <c r="E997" s="25">
        <v>36</v>
      </c>
      <c r="F997" s="25">
        <v>20</v>
      </c>
      <c r="G997" s="25">
        <v>17</v>
      </c>
      <c r="H997" s="25">
        <v>470</v>
      </c>
    </row>
    <row r="998" spans="2:8" ht="13.5" customHeight="1" hidden="1">
      <c r="B998" s="25" t="s">
        <v>447</v>
      </c>
      <c r="C998" s="25">
        <v>15</v>
      </c>
      <c r="D998" s="25">
        <v>32</v>
      </c>
      <c r="E998" s="25">
        <v>62</v>
      </c>
      <c r="F998" s="25">
        <v>33</v>
      </c>
      <c r="G998" s="25">
        <v>20</v>
      </c>
      <c r="H998" s="25">
        <v>780</v>
      </c>
    </row>
    <row r="999" spans="2:8" ht="13.5" customHeight="1" hidden="1">
      <c r="B999" s="25" t="s">
        <v>470</v>
      </c>
      <c r="C999" s="25">
        <v>36</v>
      </c>
      <c r="D999" s="25">
        <v>15</v>
      </c>
      <c r="E999" s="25">
        <v>9</v>
      </c>
      <c r="F999" s="25">
        <v>4</v>
      </c>
      <c r="G999" s="25">
        <v>15</v>
      </c>
      <c r="H999" s="25">
        <v>215</v>
      </c>
    </row>
    <row r="1000" spans="2:8" ht="13.5" customHeight="1" hidden="1">
      <c r="B1000" s="25" t="s">
        <v>632</v>
      </c>
      <c r="C1000" s="25">
        <v>49</v>
      </c>
      <c r="D1000" s="25">
        <v>3</v>
      </c>
      <c r="E1000" s="25">
        <v>2</v>
      </c>
      <c r="F1000" s="25">
        <v>1</v>
      </c>
      <c r="G1000" s="25">
        <v>0</v>
      </c>
      <c r="H1000" s="25">
        <v>107</v>
      </c>
    </row>
    <row r="1001" spans="2:8" ht="13.5" customHeight="1" hidden="1">
      <c r="B1001" s="25" t="s">
        <v>633</v>
      </c>
      <c r="C1001" s="25">
        <v>24</v>
      </c>
      <c r="D1001" s="25">
        <v>16</v>
      </c>
      <c r="E1001" s="25">
        <v>26</v>
      </c>
      <c r="F1001" s="25">
        <v>9</v>
      </c>
      <c r="G1001" s="25">
        <v>5</v>
      </c>
      <c r="H1001" s="25">
        <v>319</v>
      </c>
    </row>
    <row r="1002" spans="2:8" ht="13.5" customHeight="1" hidden="1">
      <c r="B1002" s="25" t="s">
        <v>634</v>
      </c>
      <c r="C1002" s="25">
        <v>0</v>
      </c>
      <c r="D1002" s="25">
        <v>1</v>
      </c>
      <c r="E1002" s="25">
        <v>0</v>
      </c>
      <c r="F1002" s="25">
        <v>0</v>
      </c>
      <c r="G1002" s="25">
        <v>3</v>
      </c>
      <c r="H1002" s="25">
        <v>19</v>
      </c>
    </row>
    <row r="1003" spans="2:8" ht="13.5" customHeight="1" hidden="1">
      <c r="B1003" s="25" t="s">
        <v>436</v>
      </c>
      <c r="C1003" s="25">
        <v>36</v>
      </c>
      <c r="D1003" s="25">
        <v>40</v>
      </c>
      <c r="E1003" s="25">
        <v>14</v>
      </c>
      <c r="F1003" s="25">
        <v>11</v>
      </c>
      <c r="G1003" s="25">
        <v>47</v>
      </c>
      <c r="H1003" s="25">
        <v>732</v>
      </c>
    </row>
    <row r="1004" spans="2:8" ht="13.5" customHeight="1" hidden="1">
      <c r="B1004" s="25" t="s">
        <v>449</v>
      </c>
      <c r="C1004" s="25">
        <v>25</v>
      </c>
      <c r="D1004" s="25">
        <v>49</v>
      </c>
      <c r="E1004" s="25">
        <v>18</v>
      </c>
      <c r="F1004" s="25">
        <v>18</v>
      </c>
      <c r="G1004" s="25">
        <v>23</v>
      </c>
      <c r="H1004" s="25">
        <v>372</v>
      </c>
    </row>
    <row r="1005" spans="2:8" ht="13.5" customHeight="1" hidden="1">
      <c r="B1005" s="25" t="s">
        <v>118</v>
      </c>
      <c r="C1005" s="25">
        <v>0</v>
      </c>
      <c r="D1005" s="25">
        <v>32</v>
      </c>
      <c r="E1005" s="25">
        <v>30</v>
      </c>
      <c r="F1005" s="25">
        <v>21</v>
      </c>
      <c r="G1005" s="25">
        <v>35</v>
      </c>
      <c r="H1005" s="25">
        <v>228</v>
      </c>
    </row>
    <row r="1006" spans="2:8" ht="13.5" customHeight="1" hidden="1">
      <c r="B1006" s="25" t="s">
        <v>101</v>
      </c>
      <c r="C1006" s="25">
        <f aca="true" t="shared" si="27" ref="C1006:H1006">SUM(C985:C1005)</f>
        <v>750</v>
      </c>
      <c r="D1006" s="25">
        <f t="shared" si="27"/>
        <v>477</v>
      </c>
      <c r="E1006" s="25">
        <f t="shared" si="27"/>
        <v>413</v>
      </c>
      <c r="F1006" s="25">
        <f t="shared" si="27"/>
        <v>312</v>
      </c>
      <c r="G1006" s="25">
        <f t="shared" si="27"/>
        <v>294</v>
      </c>
      <c r="H1006" s="25">
        <f t="shared" si="27"/>
        <v>6794</v>
      </c>
    </row>
    <row r="1007" spans="2:8" ht="13.5" customHeight="1" hidden="1">
      <c r="B1007" s="267" t="s">
        <v>478</v>
      </c>
      <c r="C1007" s="137"/>
      <c r="D1007" s="137"/>
      <c r="E1007" s="137"/>
      <c r="F1007" s="137"/>
      <c r="G1007" s="137"/>
      <c r="H1007" s="137"/>
    </row>
    <row r="1008" ht="13.5" customHeight="1" hidden="1">
      <c r="B1008" s="266"/>
    </row>
    <row r="1009" ht="13.5" customHeight="1" hidden="1">
      <c r="B1009" s="2" t="s">
        <v>605</v>
      </c>
    </row>
    <row r="1010" ht="13.5" customHeight="1" hidden="1"/>
    <row r="1011" spans="2:8" ht="13.5" customHeight="1" hidden="1">
      <c r="B1011" s="20" t="s">
        <v>621</v>
      </c>
      <c r="C1011" s="20" t="s">
        <v>622</v>
      </c>
      <c r="D1011" s="20" t="s">
        <v>623</v>
      </c>
      <c r="E1011" s="20" t="s">
        <v>204</v>
      </c>
      <c r="F1011" s="20" t="s">
        <v>226</v>
      </c>
      <c r="G1011" s="20" t="s">
        <v>227</v>
      </c>
      <c r="H1011" s="20" t="s">
        <v>624</v>
      </c>
    </row>
    <row r="1012" spans="2:8" ht="13.5" customHeight="1" hidden="1">
      <c r="B1012" s="20" t="s">
        <v>625</v>
      </c>
      <c r="C1012" s="20">
        <v>0</v>
      </c>
      <c r="D1012" s="20">
        <v>0</v>
      </c>
      <c r="E1012" s="20">
        <v>0</v>
      </c>
      <c r="F1012" s="20">
        <v>0</v>
      </c>
      <c r="G1012" s="20">
        <v>0</v>
      </c>
      <c r="H1012" s="20">
        <v>5</v>
      </c>
    </row>
    <row r="1013" spans="2:8" ht="13.5" customHeight="1" hidden="1">
      <c r="B1013" s="20" t="s">
        <v>626</v>
      </c>
      <c r="C1013" s="20">
        <v>0</v>
      </c>
      <c r="D1013" s="20">
        <v>0</v>
      </c>
      <c r="E1013" s="20">
        <v>25</v>
      </c>
      <c r="F1013" s="20">
        <v>1</v>
      </c>
      <c r="G1013" s="20">
        <v>0</v>
      </c>
      <c r="H1013" s="20">
        <v>26</v>
      </c>
    </row>
    <row r="1014" spans="2:8" ht="13.5" customHeight="1" hidden="1">
      <c r="B1014" s="20" t="s">
        <v>455</v>
      </c>
      <c r="C1014" s="20">
        <v>0</v>
      </c>
      <c r="D1014" s="20">
        <v>3</v>
      </c>
      <c r="E1014" s="20">
        <v>13</v>
      </c>
      <c r="F1014" s="20">
        <v>13</v>
      </c>
      <c r="G1014" s="20">
        <v>0</v>
      </c>
      <c r="H1014" s="20">
        <v>70</v>
      </c>
    </row>
    <row r="1015" spans="2:8" ht="13.5" customHeight="1" hidden="1">
      <c r="B1015" s="20" t="s">
        <v>456</v>
      </c>
      <c r="C1015" s="20">
        <v>0</v>
      </c>
      <c r="D1015" s="20">
        <v>5</v>
      </c>
      <c r="E1015" s="20">
        <v>2</v>
      </c>
      <c r="F1015" s="20">
        <v>0</v>
      </c>
      <c r="G1015" s="20">
        <v>3</v>
      </c>
      <c r="H1015" s="20">
        <v>40</v>
      </c>
    </row>
    <row r="1016" spans="2:8" ht="15.75" hidden="1">
      <c r="B1016" s="20" t="s">
        <v>458</v>
      </c>
      <c r="C1016" s="20">
        <v>289</v>
      </c>
      <c r="D1016" s="20">
        <v>14</v>
      </c>
      <c r="E1016" s="20">
        <v>20</v>
      </c>
      <c r="F1016" s="20">
        <v>12</v>
      </c>
      <c r="G1016" s="20">
        <v>1</v>
      </c>
      <c r="H1016" s="20">
        <v>662</v>
      </c>
    </row>
    <row r="1017" spans="2:8" ht="15.75" hidden="1">
      <c r="B1017" s="20" t="s">
        <v>627</v>
      </c>
      <c r="C1017" s="20">
        <v>0</v>
      </c>
      <c r="D1017" s="20">
        <v>77</v>
      </c>
      <c r="E1017" s="20">
        <v>34</v>
      </c>
      <c r="F1017" s="20">
        <v>43</v>
      </c>
      <c r="G1017" s="20">
        <v>32</v>
      </c>
      <c r="H1017" s="20">
        <v>1071</v>
      </c>
    </row>
    <row r="1018" spans="2:8" ht="15.75" hidden="1">
      <c r="B1018" s="20" t="s">
        <v>628</v>
      </c>
      <c r="C1018" s="20">
        <v>0</v>
      </c>
      <c r="D1018" s="20">
        <v>26</v>
      </c>
      <c r="E1018" s="20">
        <v>27</v>
      </c>
      <c r="F1018" s="20">
        <v>19</v>
      </c>
      <c r="G1018" s="20">
        <v>0</v>
      </c>
      <c r="H1018" s="20">
        <v>408</v>
      </c>
    </row>
    <row r="1019" spans="2:8" ht="15.75" hidden="1">
      <c r="B1019" s="20" t="s">
        <v>462</v>
      </c>
      <c r="C1019" s="20">
        <v>3</v>
      </c>
      <c r="D1019" s="20">
        <v>14</v>
      </c>
      <c r="E1019" s="20">
        <v>16</v>
      </c>
      <c r="F1019" s="20">
        <v>11</v>
      </c>
      <c r="G1019" s="20">
        <v>5</v>
      </c>
      <c r="H1019" s="20">
        <v>172</v>
      </c>
    </row>
    <row r="1020" spans="2:8" ht="15" customHeight="1" hidden="1">
      <c r="B1020" s="20" t="s">
        <v>629</v>
      </c>
      <c r="C1020" s="20">
        <v>0</v>
      </c>
      <c r="D1020" s="20">
        <v>3</v>
      </c>
      <c r="E1020" s="20">
        <v>1</v>
      </c>
      <c r="F1020" s="20">
        <v>3</v>
      </c>
      <c r="G1020" s="20">
        <v>2</v>
      </c>
      <c r="H1020" s="20">
        <v>18</v>
      </c>
    </row>
    <row r="1021" spans="2:8" ht="15.75" hidden="1">
      <c r="B1021" s="20" t="s">
        <v>630</v>
      </c>
      <c r="C1021" s="20">
        <v>156</v>
      </c>
      <c r="D1021" s="20">
        <v>72</v>
      </c>
      <c r="E1021" s="20">
        <v>72</v>
      </c>
      <c r="F1021" s="20">
        <v>69</v>
      </c>
      <c r="G1021" s="20">
        <v>41</v>
      </c>
      <c r="H1021" s="20">
        <v>1061</v>
      </c>
    </row>
    <row r="1022" spans="2:8" ht="15.75" hidden="1">
      <c r="B1022" s="20" t="s">
        <v>466</v>
      </c>
      <c r="C1022" s="20">
        <v>24</v>
      </c>
      <c r="D1022" s="20">
        <v>19</v>
      </c>
      <c r="E1022" s="20">
        <v>15</v>
      </c>
      <c r="F1022" s="20">
        <v>11</v>
      </c>
      <c r="G1022" s="20">
        <v>8</v>
      </c>
      <c r="H1022" s="20">
        <v>169</v>
      </c>
    </row>
    <row r="1023" spans="2:8" ht="15.75" hidden="1">
      <c r="B1023" s="20" t="s">
        <v>631</v>
      </c>
      <c r="C1023" s="20">
        <v>1</v>
      </c>
      <c r="D1023" s="20">
        <v>1</v>
      </c>
      <c r="E1023" s="20">
        <v>0</v>
      </c>
      <c r="F1023" s="20">
        <v>0</v>
      </c>
      <c r="G1023" s="20">
        <v>2</v>
      </c>
      <c r="H1023" s="20">
        <v>45</v>
      </c>
    </row>
    <row r="1024" spans="2:8" ht="15.75" hidden="1">
      <c r="B1024" s="20" t="s">
        <v>469</v>
      </c>
      <c r="C1024" s="20">
        <v>40</v>
      </c>
      <c r="D1024" s="20">
        <v>37</v>
      </c>
      <c r="E1024" s="20">
        <v>35</v>
      </c>
      <c r="F1024" s="20">
        <v>14</v>
      </c>
      <c r="G1024" s="20">
        <v>16</v>
      </c>
      <c r="H1024" s="20">
        <v>439</v>
      </c>
    </row>
    <row r="1025" spans="2:8" ht="15.75" hidden="1">
      <c r="B1025" s="20" t="s">
        <v>447</v>
      </c>
      <c r="C1025" s="20">
        <v>16</v>
      </c>
      <c r="D1025" s="20">
        <v>0</v>
      </c>
      <c r="E1025" s="20">
        <v>57</v>
      </c>
      <c r="F1025" s="20">
        <v>33</v>
      </c>
      <c r="G1025" s="20">
        <v>28</v>
      </c>
      <c r="H1025" s="20">
        <v>739</v>
      </c>
    </row>
    <row r="1026" spans="2:8" ht="15.75" hidden="1">
      <c r="B1026" s="20" t="s">
        <v>470</v>
      </c>
      <c r="C1026" s="20">
        <v>26</v>
      </c>
      <c r="D1026" s="20">
        <v>9</v>
      </c>
      <c r="E1026" s="20">
        <v>11</v>
      </c>
      <c r="F1026" s="20">
        <v>4</v>
      </c>
      <c r="G1026" s="20">
        <v>19</v>
      </c>
      <c r="H1026" s="20">
        <v>181</v>
      </c>
    </row>
    <row r="1027" spans="2:8" ht="15.75" hidden="1">
      <c r="B1027" s="20" t="s">
        <v>632</v>
      </c>
      <c r="C1027" s="20">
        <v>47</v>
      </c>
      <c r="D1027" s="20">
        <v>3</v>
      </c>
      <c r="E1027" s="20">
        <v>3</v>
      </c>
      <c r="F1027" s="20">
        <v>0</v>
      </c>
      <c r="G1027" s="20">
        <v>1</v>
      </c>
      <c r="H1027" s="20">
        <v>142</v>
      </c>
    </row>
    <row r="1028" spans="2:8" ht="15.75" hidden="1">
      <c r="B1028" s="20" t="s">
        <v>633</v>
      </c>
      <c r="C1028" s="20">
        <v>19</v>
      </c>
      <c r="D1028" s="20">
        <v>19</v>
      </c>
      <c r="E1028" s="20">
        <v>23</v>
      </c>
      <c r="F1028" s="20">
        <v>0</v>
      </c>
      <c r="G1028" s="20">
        <v>6</v>
      </c>
      <c r="H1028" s="20">
        <v>291</v>
      </c>
    </row>
    <row r="1029" spans="2:8" ht="12.75" customHeight="1" hidden="1">
      <c r="B1029" s="20" t="s">
        <v>634</v>
      </c>
      <c r="C1029" s="20">
        <v>0</v>
      </c>
      <c r="D1029" s="20">
        <v>3</v>
      </c>
      <c r="E1029" s="20">
        <v>0</v>
      </c>
      <c r="F1029" s="20">
        <v>0</v>
      </c>
      <c r="G1029" s="20">
        <v>1</v>
      </c>
      <c r="H1029" s="20">
        <v>18</v>
      </c>
    </row>
    <row r="1030" spans="2:8" ht="15.75" hidden="1">
      <c r="B1030" s="20" t="s">
        <v>436</v>
      </c>
      <c r="C1030" s="20">
        <v>15</v>
      </c>
      <c r="D1030" s="20">
        <v>39</v>
      </c>
      <c r="E1030" s="20">
        <v>17</v>
      </c>
      <c r="F1030" s="20">
        <v>7</v>
      </c>
      <c r="G1030" s="20">
        <v>43</v>
      </c>
      <c r="H1030" s="20">
        <v>652</v>
      </c>
    </row>
    <row r="1031" spans="2:8" ht="15.75" hidden="1">
      <c r="B1031" s="20" t="s">
        <v>449</v>
      </c>
      <c r="C1031" s="20">
        <v>0</v>
      </c>
      <c r="D1031" s="20">
        <v>38</v>
      </c>
      <c r="E1031" s="20">
        <v>23</v>
      </c>
      <c r="F1031" s="20">
        <v>16</v>
      </c>
      <c r="G1031" s="20">
        <v>25</v>
      </c>
      <c r="H1031" s="20">
        <v>296</v>
      </c>
    </row>
    <row r="1032" spans="2:8" ht="15.75" hidden="1">
      <c r="B1032" s="20" t="s">
        <v>118</v>
      </c>
      <c r="C1032" s="20">
        <v>0</v>
      </c>
      <c r="D1032" s="20">
        <v>31</v>
      </c>
      <c r="E1032" s="20">
        <v>18</v>
      </c>
      <c r="F1032" s="20">
        <v>0</v>
      </c>
      <c r="G1032" s="20">
        <v>22</v>
      </c>
      <c r="H1032" s="20">
        <v>205</v>
      </c>
    </row>
    <row r="1033" spans="2:8" ht="15.75" hidden="1">
      <c r="B1033" s="20" t="s">
        <v>101</v>
      </c>
      <c r="C1033" s="20">
        <f>SUM(C1012:C1032)</f>
        <v>636</v>
      </c>
      <c r="D1033" s="20">
        <v>413</v>
      </c>
      <c r="E1033" s="20">
        <v>412</v>
      </c>
      <c r="F1033" s="20">
        <v>256</v>
      </c>
      <c r="G1033" s="20">
        <v>255</v>
      </c>
      <c r="H1033" s="20">
        <v>6710</v>
      </c>
    </row>
    <row r="1034" spans="2:8" ht="15.75" hidden="1">
      <c r="B1034" s="268" t="s">
        <v>478</v>
      </c>
      <c r="C1034" s="137"/>
      <c r="D1034" s="137"/>
      <c r="E1034" s="137"/>
      <c r="F1034" s="137"/>
      <c r="G1034" s="137"/>
      <c r="H1034" s="137"/>
    </row>
    <row r="1035" ht="14.25" customHeight="1" hidden="1">
      <c r="B1035" s="266"/>
    </row>
    <row r="1036" ht="15.75" hidden="1">
      <c r="B1036" s="2" t="s">
        <v>604</v>
      </c>
    </row>
    <row r="1037" spans="2:8" ht="15.75" hidden="1">
      <c r="B1037" s="266" t="s">
        <v>620</v>
      </c>
      <c r="C1037" s="8" t="s">
        <v>620</v>
      </c>
      <c r="D1037" s="8" t="s">
        <v>620</v>
      </c>
      <c r="E1037" s="8" t="s">
        <v>620</v>
      </c>
      <c r="F1037" s="8" t="s">
        <v>620</v>
      </c>
      <c r="G1037" s="8" t="s">
        <v>620</v>
      </c>
      <c r="H1037" s="8" t="s">
        <v>620</v>
      </c>
    </row>
    <row r="1038" spans="2:8" ht="15.75" hidden="1">
      <c r="B1038" s="33" t="s">
        <v>621</v>
      </c>
      <c r="C1038" s="33" t="s">
        <v>622</v>
      </c>
      <c r="D1038" s="33" t="s">
        <v>623</v>
      </c>
      <c r="E1038" s="33" t="s">
        <v>204</v>
      </c>
      <c r="F1038" s="33" t="s">
        <v>226</v>
      </c>
      <c r="G1038" s="33" t="s">
        <v>227</v>
      </c>
      <c r="H1038" s="33" t="s">
        <v>624</v>
      </c>
    </row>
    <row r="1039" spans="2:8" ht="15.75" hidden="1">
      <c r="B1039" s="33" t="s">
        <v>625</v>
      </c>
      <c r="C1039" s="33">
        <v>0</v>
      </c>
      <c r="D1039" s="33">
        <v>0</v>
      </c>
      <c r="E1039" s="33">
        <v>0</v>
      </c>
      <c r="F1039" s="33">
        <v>0</v>
      </c>
      <c r="G1039" s="33">
        <v>0</v>
      </c>
      <c r="H1039" s="33">
        <v>7</v>
      </c>
    </row>
    <row r="1040" spans="2:8" ht="15.75" hidden="1">
      <c r="B1040" s="33" t="s">
        <v>626</v>
      </c>
      <c r="C1040" s="33">
        <v>0</v>
      </c>
      <c r="D1040" s="33">
        <v>0</v>
      </c>
      <c r="E1040" s="33">
        <v>45</v>
      </c>
      <c r="F1040" s="33">
        <v>0</v>
      </c>
      <c r="G1040" s="33">
        <v>0</v>
      </c>
      <c r="H1040" s="33">
        <v>45</v>
      </c>
    </row>
    <row r="1041" spans="2:8" ht="15.75" hidden="1">
      <c r="B1041" s="33" t="s">
        <v>455</v>
      </c>
      <c r="C1041" s="33">
        <v>0</v>
      </c>
      <c r="D1041" s="33">
        <v>5</v>
      </c>
      <c r="E1041" s="33">
        <v>8</v>
      </c>
      <c r="F1041" s="33">
        <v>12</v>
      </c>
      <c r="G1041" s="33">
        <v>8</v>
      </c>
      <c r="H1041" s="33">
        <v>64</v>
      </c>
    </row>
    <row r="1042" spans="2:8" ht="12" customHeight="1" hidden="1">
      <c r="B1042" s="33" t="s">
        <v>456</v>
      </c>
      <c r="C1042" s="33">
        <v>0</v>
      </c>
      <c r="D1042" s="33">
        <v>26</v>
      </c>
      <c r="E1042" s="33">
        <v>3</v>
      </c>
      <c r="F1042" s="33">
        <v>3</v>
      </c>
      <c r="G1042" s="33">
        <v>3</v>
      </c>
      <c r="H1042" s="33">
        <v>60</v>
      </c>
    </row>
    <row r="1043" spans="2:8" ht="12.75" customHeight="1" hidden="1">
      <c r="B1043" s="33" t="s">
        <v>458</v>
      </c>
      <c r="C1043" s="33">
        <v>284</v>
      </c>
      <c r="D1043" s="33">
        <v>24</v>
      </c>
      <c r="E1043" s="33">
        <v>26</v>
      </c>
      <c r="F1043" s="33">
        <v>17</v>
      </c>
      <c r="G1043" s="33">
        <v>0</v>
      </c>
      <c r="H1043" s="33">
        <v>556</v>
      </c>
    </row>
    <row r="1044" spans="2:8" ht="15.75" hidden="1">
      <c r="B1044" s="33" t="s">
        <v>627</v>
      </c>
      <c r="C1044" s="33">
        <v>118</v>
      </c>
      <c r="D1044" s="33">
        <v>76</v>
      </c>
      <c r="E1044" s="33">
        <v>26</v>
      </c>
      <c r="F1044" s="33">
        <v>49</v>
      </c>
      <c r="G1044" s="33">
        <v>31</v>
      </c>
      <c r="H1044" s="33">
        <v>915</v>
      </c>
    </row>
    <row r="1045" spans="2:8" ht="12.75" customHeight="1" hidden="1">
      <c r="B1045" s="33" t="s">
        <v>628</v>
      </c>
      <c r="C1045" s="33">
        <v>0</v>
      </c>
      <c r="D1045" s="33">
        <v>25</v>
      </c>
      <c r="E1045" s="33">
        <v>11</v>
      </c>
      <c r="F1045" s="33">
        <v>13</v>
      </c>
      <c r="G1045" s="33">
        <v>13</v>
      </c>
      <c r="H1045" s="33">
        <v>223</v>
      </c>
    </row>
    <row r="1046" spans="2:8" ht="15.75" hidden="1">
      <c r="B1046" s="33" t="s">
        <v>462</v>
      </c>
      <c r="C1046" s="33">
        <v>0</v>
      </c>
      <c r="D1046" s="33">
        <v>7</v>
      </c>
      <c r="E1046" s="33">
        <v>15</v>
      </c>
      <c r="F1046" s="33">
        <v>6</v>
      </c>
      <c r="G1046" s="33">
        <v>6</v>
      </c>
      <c r="H1046" s="33">
        <v>121</v>
      </c>
    </row>
    <row r="1047" spans="2:8" ht="15.75" hidden="1">
      <c r="B1047" s="33" t="s">
        <v>629</v>
      </c>
      <c r="C1047" s="33">
        <v>0</v>
      </c>
      <c r="D1047" s="33">
        <v>2</v>
      </c>
      <c r="E1047" s="33">
        <v>1</v>
      </c>
      <c r="F1047" s="33">
        <v>0</v>
      </c>
      <c r="G1047" s="33">
        <v>3</v>
      </c>
      <c r="H1047" s="33">
        <v>17</v>
      </c>
    </row>
    <row r="1048" spans="2:8" ht="15.75" hidden="1">
      <c r="B1048" s="33" t="s">
        <v>630</v>
      </c>
      <c r="C1048" s="33">
        <v>185</v>
      </c>
      <c r="D1048" s="33">
        <v>59</v>
      </c>
      <c r="E1048" s="33">
        <v>50</v>
      </c>
      <c r="F1048" s="33">
        <v>54</v>
      </c>
      <c r="G1048" s="33">
        <v>47</v>
      </c>
      <c r="H1048" s="33">
        <v>1156</v>
      </c>
    </row>
    <row r="1049" spans="2:8" ht="15.75" hidden="1">
      <c r="B1049" s="33" t="s">
        <v>466</v>
      </c>
      <c r="C1049" s="33">
        <v>15</v>
      </c>
      <c r="D1049" s="33">
        <v>13</v>
      </c>
      <c r="E1049" s="33">
        <v>14</v>
      </c>
      <c r="F1049" s="33">
        <v>17</v>
      </c>
      <c r="G1049" s="33">
        <v>10</v>
      </c>
      <c r="H1049" s="33">
        <v>271</v>
      </c>
    </row>
    <row r="1050" spans="2:8" ht="15.75" hidden="1">
      <c r="B1050" s="33" t="s">
        <v>631</v>
      </c>
      <c r="C1050" s="33">
        <v>0</v>
      </c>
      <c r="D1050" s="33">
        <v>1</v>
      </c>
      <c r="E1050" s="33">
        <v>1</v>
      </c>
      <c r="F1050" s="33">
        <v>3</v>
      </c>
      <c r="G1050" s="33">
        <v>5</v>
      </c>
      <c r="H1050" s="33">
        <v>55</v>
      </c>
    </row>
    <row r="1051" spans="2:8" ht="15.75" hidden="1">
      <c r="B1051" s="33" t="s">
        <v>469</v>
      </c>
      <c r="C1051" s="33">
        <v>75</v>
      </c>
      <c r="D1051" s="33">
        <v>40</v>
      </c>
      <c r="E1051" s="33">
        <v>30</v>
      </c>
      <c r="F1051" s="33">
        <v>16</v>
      </c>
      <c r="G1051" s="33">
        <v>16</v>
      </c>
      <c r="H1051" s="33">
        <v>432</v>
      </c>
    </row>
    <row r="1052" spans="2:8" ht="10.5" customHeight="1" hidden="1">
      <c r="B1052" s="33" t="s">
        <v>447</v>
      </c>
      <c r="C1052" s="33">
        <v>9</v>
      </c>
      <c r="D1052" s="33">
        <v>35</v>
      </c>
      <c r="E1052" s="33">
        <v>50</v>
      </c>
      <c r="F1052" s="33">
        <v>31</v>
      </c>
      <c r="G1052" s="33">
        <v>25</v>
      </c>
      <c r="H1052" s="33">
        <v>758</v>
      </c>
    </row>
    <row r="1053" spans="2:8" ht="15.75" hidden="1">
      <c r="B1053" s="33" t="s">
        <v>470</v>
      </c>
      <c r="C1053" s="33">
        <v>25</v>
      </c>
      <c r="D1053" s="33">
        <v>10</v>
      </c>
      <c r="E1053" s="33">
        <v>5</v>
      </c>
      <c r="F1053" s="33">
        <v>3</v>
      </c>
      <c r="G1053" s="33">
        <v>12</v>
      </c>
      <c r="H1053" s="33">
        <v>155</v>
      </c>
    </row>
    <row r="1054" spans="2:8" ht="15.75" hidden="1">
      <c r="B1054" s="33" t="s">
        <v>632</v>
      </c>
      <c r="C1054" s="33">
        <v>15</v>
      </c>
      <c r="D1054" s="33">
        <v>9</v>
      </c>
      <c r="E1054" s="33">
        <v>0</v>
      </c>
      <c r="F1054" s="33">
        <v>7</v>
      </c>
      <c r="G1054" s="33">
        <v>3</v>
      </c>
      <c r="H1054" s="33">
        <v>99</v>
      </c>
    </row>
    <row r="1055" spans="2:8" ht="15.75" hidden="1">
      <c r="B1055" s="33" t="s">
        <v>633</v>
      </c>
      <c r="C1055" s="33">
        <v>25</v>
      </c>
      <c r="D1055" s="33">
        <v>24</v>
      </c>
      <c r="E1055" s="33">
        <v>7</v>
      </c>
      <c r="F1055" s="33">
        <v>5</v>
      </c>
      <c r="G1055" s="33">
        <v>5</v>
      </c>
      <c r="H1055" s="33">
        <v>238</v>
      </c>
    </row>
    <row r="1056" spans="2:8" ht="15.75" hidden="1">
      <c r="B1056" s="33" t="s">
        <v>634</v>
      </c>
      <c r="C1056" s="33">
        <v>0</v>
      </c>
      <c r="D1056" s="33">
        <v>2</v>
      </c>
      <c r="E1056" s="33">
        <v>3</v>
      </c>
      <c r="F1056" s="33">
        <v>2</v>
      </c>
      <c r="G1056" s="33">
        <v>3</v>
      </c>
      <c r="H1056" s="33">
        <v>29</v>
      </c>
    </row>
    <row r="1057" spans="2:8" ht="15.75" hidden="1">
      <c r="B1057" s="33" t="s">
        <v>436</v>
      </c>
      <c r="C1057" s="33">
        <v>4</v>
      </c>
      <c r="D1057" s="33">
        <v>44</v>
      </c>
      <c r="E1057" s="33">
        <v>11</v>
      </c>
      <c r="F1057" s="33">
        <v>19</v>
      </c>
      <c r="G1057" s="33">
        <v>39</v>
      </c>
      <c r="H1057" s="33">
        <v>602</v>
      </c>
    </row>
    <row r="1058" spans="2:8" ht="15.75" hidden="1">
      <c r="B1058" s="33" t="s">
        <v>449</v>
      </c>
      <c r="C1058" s="33">
        <v>22</v>
      </c>
      <c r="D1058" s="33">
        <v>49</v>
      </c>
      <c r="E1058" s="33">
        <v>34</v>
      </c>
      <c r="F1058" s="33">
        <v>25</v>
      </c>
      <c r="G1058" s="33">
        <v>25</v>
      </c>
      <c r="H1058" s="33">
        <v>352</v>
      </c>
    </row>
    <row r="1059" spans="2:8" ht="12.75" customHeight="1" hidden="1">
      <c r="B1059" s="33" t="s">
        <v>118</v>
      </c>
      <c r="C1059" s="33">
        <v>0</v>
      </c>
      <c r="D1059" s="33">
        <v>38</v>
      </c>
      <c r="E1059" s="33">
        <v>32</v>
      </c>
      <c r="F1059" s="33">
        <v>20</v>
      </c>
      <c r="G1059" s="33">
        <v>35</v>
      </c>
      <c r="H1059" s="33">
        <v>207</v>
      </c>
    </row>
    <row r="1060" spans="2:8" ht="15.75" hidden="1">
      <c r="B1060" s="33" t="s">
        <v>101</v>
      </c>
      <c r="C1060" s="33">
        <v>777</v>
      </c>
      <c r="D1060" s="33">
        <v>489</v>
      </c>
      <c r="E1060" s="33">
        <v>372</v>
      </c>
      <c r="F1060" s="33">
        <v>302</v>
      </c>
      <c r="G1060" s="33">
        <v>289</v>
      </c>
      <c r="H1060" s="33">
        <v>6362</v>
      </c>
    </row>
    <row r="1061" ht="15.75" hidden="1">
      <c r="B1061" s="8" t="s">
        <v>478</v>
      </c>
    </row>
    <row r="1062" ht="15.75" hidden="1">
      <c r="B1062" s="266"/>
    </row>
    <row r="1063" spans="2:9" ht="110.25" hidden="1">
      <c r="B1063" s="3" t="s">
        <v>621</v>
      </c>
      <c r="C1063" s="3" t="s">
        <v>622</v>
      </c>
      <c r="D1063" s="3" t="s">
        <v>623</v>
      </c>
      <c r="E1063" s="3" t="s">
        <v>204</v>
      </c>
      <c r="F1063" s="3" t="s">
        <v>226</v>
      </c>
      <c r="G1063" s="3" t="s">
        <v>227</v>
      </c>
      <c r="H1063" s="129" t="s">
        <v>624</v>
      </c>
      <c r="I1063" s="3"/>
    </row>
    <row r="1064" spans="1:9" ht="15.75" hidden="1">
      <c r="A1064" s="8">
        <v>20</v>
      </c>
      <c r="B1064" s="3" t="str">
        <f>INDEX(B1039:B1060,$A$1064)</f>
        <v>UT – Arlington </v>
      </c>
      <c r="C1064" s="3">
        <f aca="true" t="shared" si="28" ref="C1064:H1064">INDEX(C1039:C1060,$A$1064)</f>
        <v>22</v>
      </c>
      <c r="D1064" s="3">
        <f t="shared" si="28"/>
        <v>49</v>
      </c>
      <c r="E1064" s="3">
        <f t="shared" si="28"/>
        <v>34</v>
      </c>
      <c r="F1064" s="3">
        <f t="shared" si="28"/>
        <v>25</v>
      </c>
      <c r="G1064" s="3">
        <f t="shared" si="28"/>
        <v>25</v>
      </c>
      <c r="H1064" s="3">
        <f t="shared" si="28"/>
        <v>352</v>
      </c>
      <c r="I1064" s="269" t="s">
        <v>200</v>
      </c>
    </row>
    <row r="1065" spans="2:9" ht="15.75" hidden="1">
      <c r="B1065" s="3" t="str">
        <f>INDEX(B1012:B1033,$A$1064)</f>
        <v>UT – Arlington </v>
      </c>
      <c r="C1065" s="270">
        <f aca="true" t="shared" si="29" ref="C1065:H1065">INDEX(C1012:C1033,$A$1064)</f>
        <v>0</v>
      </c>
      <c r="D1065" s="270">
        <f t="shared" si="29"/>
        <v>38</v>
      </c>
      <c r="E1065" s="270">
        <f t="shared" si="29"/>
        <v>23</v>
      </c>
      <c r="F1065" s="270">
        <f t="shared" si="29"/>
        <v>16</v>
      </c>
      <c r="G1065" s="270">
        <f t="shared" si="29"/>
        <v>25</v>
      </c>
      <c r="H1065" s="270">
        <f t="shared" si="29"/>
        <v>296</v>
      </c>
      <c r="I1065" s="3" t="s">
        <v>201</v>
      </c>
    </row>
    <row r="1066" spans="2:9" ht="15.75" hidden="1">
      <c r="B1066" s="3" t="str">
        <f>INDEX(B985:B1006,$A$1064)</f>
        <v>UT – Arlington </v>
      </c>
      <c r="C1066" s="3">
        <f aca="true" t="shared" si="30" ref="C1066:H1066">INDEX(C985:C1006,$A$1064)</f>
        <v>25</v>
      </c>
      <c r="D1066" s="3">
        <f t="shared" si="30"/>
        <v>49</v>
      </c>
      <c r="E1066" s="3">
        <f t="shared" si="30"/>
        <v>18</v>
      </c>
      <c r="F1066" s="3">
        <f t="shared" si="30"/>
        <v>18</v>
      </c>
      <c r="G1066" s="3">
        <f t="shared" si="30"/>
        <v>23</v>
      </c>
      <c r="H1066" s="3">
        <f t="shared" si="30"/>
        <v>372</v>
      </c>
      <c r="I1066" s="269" t="s">
        <v>202</v>
      </c>
    </row>
    <row r="1067" ht="15.75">
      <c r="B1067" s="266"/>
    </row>
    <row r="1068" ht="15.75">
      <c r="B1068" s="266"/>
    </row>
    <row r="1069" ht="15.75">
      <c r="B1069" s="266"/>
    </row>
    <row r="1070" ht="16.5" customHeight="1">
      <c r="B1070" s="266"/>
    </row>
    <row r="1071" ht="16.5" customHeight="1">
      <c r="B1071" s="266"/>
    </row>
    <row r="1072" ht="16.5" customHeight="1">
      <c r="B1072" s="266"/>
    </row>
    <row r="1073" spans="1:2" ht="48" customHeight="1">
      <c r="A1073" s="62"/>
      <c r="B1073" s="266"/>
    </row>
    <row r="1074" spans="1:2" ht="15.75">
      <c r="A1074" s="62"/>
      <c r="B1074" s="266"/>
    </row>
    <row r="1075" spans="1:2" ht="15.75">
      <c r="A1075" s="62"/>
      <c r="B1075" s="266"/>
    </row>
    <row r="1076" spans="1:2" ht="18" customHeight="1">
      <c r="A1076" s="62"/>
      <c r="B1076" s="266"/>
    </row>
    <row r="1077" ht="20.25" customHeight="1">
      <c r="B1077" s="266"/>
    </row>
    <row r="1078" ht="15.75">
      <c r="B1078" s="266"/>
    </row>
    <row r="1079" ht="15.75">
      <c r="B1079" s="266"/>
    </row>
    <row r="1080" ht="15.75">
      <c r="B1080" s="266"/>
    </row>
    <row r="1081" ht="15.75">
      <c r="B1081" s="266"/>
    </row>
    <row r="1082" ht="15.75">
      <c r="B1082" s="266"/>
    </row>
    <row r="1083" ht="15.75">
      <c r="B1083" s="266"/>
    </row>
    <row r="1084" ht="15.75">
      <c r="B1084" s="266"/>
    </row>
    <row r="1085" ht="15.75">
      <c r="B1085" s="266"/>
    </row>
    <row r="1086" ht="15.75">
      <c r="B1086" s="266"/>
    </row>
    <row r="1087" spans="2:11" ht="12.75" customHeight="1">
      <c r="B1087" s="426" t="s">
        <v>12</v>
      </c>
      <c r="C1087" s="427"/>
      <c r="D1087" s="427"/>
      <c r="E1087" s="427"/>
      <c r="F1087" s="427"/>
      <c r="G1087" s="427"/>
      <c r="H1087" s="427"/>
      <c r="I1087" s="427"/>
      <c r="J1087" s="427"/>
      <c r="K1087" s="427"/>
    </row>
    <row r="1088" spans="2:11" ht="12.75" customHeight="1">
      <c r="B1088" s="271"/>
      <c r="C1088" s="1"/>
      <c r="D1088" s="1"/>
      <c r="E1088" s="1"/>
      <c r="F1088" s="1"/>
      <c r="G1088" s="1"/>
      <c r="H1088" s="1"/>
      <c r="I1088" s="1"/>
      <c r="J1088" s="1"/>
      <c r="K1088" s="1"/>
    </row>
    <row r="1089" spans="2:11" ht="14.25" customHeight="1">
      <c r="B1089" s="59"/>
      <c r="C1089" s="59"/>
      <c r="D1089" s="59"/>
      <c r="E1089" s="59"/>
      <c r="F1089" s="59"/>
      <c r="G1089" s="59"/>
      <c r="H1089" s="59"/>
      <c r="I1089" s="59"/>
      <c r="J1089" s="59"/>
      <c r="K1089" s="59"/>
    </row>
    <row r="1090" spans="2:11" ht="17.25" customHeight="1">
      <c r="B1090" s="367" t="s">
        <v>23</v>
      </c>
      <c r="C1090" s="367"/>
      <c r="D1090" s="367"/>
      <c r="E1090" s="367"/>
      <c r="F1090" s="367"/>
      <c r="G1090" s="367"/>
      <c r="H1090" s="367"/>
      <c r="I1090" s="367"/>
      <c r="J1090" s="367"/>
      <c r="K1090" s="367"/>
    </row>
    <row r="1091" spans="2:11" ht="63.75" customHeight="1">
      <c r="B1091" s="400" t="s">
        <v>535</v>
      </c>
      <c r="C1091" s="368"/>
      <c r="D1091" s="368"/>
      <c r="E1091" s="368"/>
      <c r="F1091" s="368"/>
      <c r="G1091" s="368"/>
      <c r="H1091" s="368"/>
      <c r="I1091" s="368"/>
      <c r="J1091" s="368"/>
      <c r="K1091" s="368"/>
    </row>
    <row r="1092" spans="2:11" ht="81" customHeight="1">
      <c r="B1092" s="400" t="s">
        <v>153</v>
      </c>
      <c r="C1092" s="400"/>
      <c r="D1092" s="400"/>
      <c r="E1092" s="400"/>
      <c r="F1092" s="400"/>
      <c r="G1092" s="400"/>
      <c r="H1092" s="400"/>
      <c r="I1092" s="400"/>
      <c r="J1092" s="400"/>
      <c r="K1092" s="400"/>
    </row>
    <row r="1093" spans="2:11" ht="19.5" customHeight="1">
      <c r="B1093" s="353" t="s">
        <v>390</v>
      </c>
      <c r="C1093" s="1"/>
      <c r="D1093" s="1"/>
      <c r="E1093" s="1"/>
      <c r="F1093" s="1"/>
      <c r="G1093" s="1"/>
      <c r="H1093" s="1"/>
      <c r="I1093" s="1"/>
      <c r="J1093" s="1"/>
      <c r="K1093" s="1"/>
    </row>
    <row r="1094" spans="2:11" ht="18" customHeight="1">
      <c r="B1094" s="399" t="s">
        <v>243</v>
      </c>
      <c r="C1094" s="399"/>
      <c r="D1094" s="399"/>
      <c r="E1094" s="399"/>
      <c r="F1094" s="399"/>
      <c r="G1094" s="399"/>
      <c r="H1094" s="399"/>
      <c r="I1094" s="399"/>
      <c r="J1094" s="399"/>
      <c r="K1094" s="399"/>
    </row>
    <row r="1095" spans="1:12" ht="15.75" hidden="1">
      <c r="A1095" s="62"/>
      <c r="C1095" s="401" t="s">
        <v>606</v>
      </c>
      <c r="D1095" s="401"/>
      <c r="E1095" s="401" t="s">
        <v>607</v>
      </c>
      <c r="F1095" s="401"/>
      <c r="G1095" s="401" t="s">
        <v>274</v>
      </c>
      <c r="H1095" s="401"/>
      <c r="I1095" s="401" t="s">
        <v>608</v>
      </c>
      <c r="J1095" s="401"/>
      <c r="K1095" s="401" t="s">
        <v>609</v>
      </c>
      <c r="L1095" s="401"/>
    </row>
    <row r="1096" spans="1:12" ht="15.75" hidden="1">
      <c r="A1096" s="62"/>
      <c r="C1096" s="8" t="s">
        <v>18</v>
      </c>
      <c r="D1096" s="8" t="s">
        <v>19</v>
      </c>
      <c r="E1096" s="8" t="s">
        <v>18</v>
      </c>
      <c r="F1096" s="8" t="s">
        <v>19</v>
      </c>
      <c r="G1096" s="8" t="s">
        <v>18</v>
      </c>
      <c r="H1096" s="8" t="s">
        <v>19</v>
      </c>
      <c r="I1096" s="8" t="s">
        <v>18</v>
      </c>
      <c r="J1096" s="8" t="s">
        <v>19</v>
      </c>
      <c r="K1096" s="8" t="s">
        <v>18</v>
      </c>
      <c r="L1096" s="8" t="s">
        <v>19</v>
      </c>
    </row>
    <row r="1097" spans="1:12" ht="15.75" hidden="1">
      <c r="A1097" s="62"/>
      <c r="B1097" s="2" t="s">
        <v>14</v>
      </c>
      <c r="C1097" s="2">
        <v>16.1</v>
      </c>
      <c r="D1097" s="8">
        <v>45249.4</v>
      </c>
      <c r="E1097" s="2">
        <v>18</v>
      </c>
      <c r="F1097" s="8">
        <v>44002.8</v>
      </c>
      <c r="G1097" s="2">
        <v>15.7</v>
      </c>
      <c r="H1097" s="8">
        <v>43300.5</v>
      </c>
      <c r="I1097" s="2">
        <v>18.1</v>
      </c>
      <c r="J1097" s="8">
        <v>43626.9</v>
      </c>
      <c r="K1097" s="2">
        <v>18.2</v>
      </c>
      <c r="L1097" s="273">
        <v>41498.4</v>
      </c>
    </row>
    <row r="1098" spans="1:12" ht="15.75" hidden="1">
      <c r="A1098" s="62"/>
      <c r="B1098" s="2" t="s">
        <v>15</v>
      </c>
      <c r="C1098" s="2">
        <v>14</v>
      </c>
      <c r="D1098" s="8">
        <v>31600.4</v>
      </c>
      <c r="E1098" s="2">
        <v>15.4</v>
      </c>
      <c r="F1098" s="8">
        <v>30659.2</v>
      </c>
      <c r="G1098" s="2">
        <v>14.3</v>
      </c>
      <c r="H1098" s="8">
        <v>29882.6</v>
      </c>
      <c r="I1098" s="2">
        <v>15.6</v>
      </c>
      <c r="J1098" s="273">
        <v>29540.9</v>
      </c>
      <c r="K1098" s="2">
        <v>15.8</v>
      </c>
      <c r="L1098" s="273">
        <v>28997.5</v>
      </c>
    </row>
    <row r="1099" ht="15.75" hidden="1">
      <c r="A1099" s="62"/>
    </row>
    <row r="1100" spans="1:5" ht="15.75" hidden="1">
      <c r="A1100" s="62"/>
      <c r="C1100" s="272" t="s">
        <v>14</v>
      </c>
      <c r="D1100" s="272" t="s">
        <v>15</v>
      </c>
      <c r="E1100" s="3"/>
    </row>
    <row r="1101" spans="1:6" ht="15.75" hidden="1">
      <c r="A1101" s="62"/>
      <c r="C1101" s="130">
        <v>16.1</v>
      </c>
      <c r="D1101" s="130">
        <v>14</v>
      </c>
      <c r="E1101" s="274" t="s">
        <v>606</v>
      </c>
      <c r="F1101" s="58"/>
    </row>
    <row r="1102" spans="1:6" ht="15.75" hidden="1">
      <c r="A1102" s="62"/>
      <c r="C1102" s="130">
        <v>18</v>
      </c>
      <c r="D1102" s="130">
        <v>15.4</v>
      </c>
      <c r="E1102" s="274" t="s">
        <v>607</v>
      </c>
      <c r="F1102" s="58"/>
    </row>
    <row r="1103" spans="1:6" ht="15.75" hidden="1">
      <c r="A1103" s="62"/>
      <c r="C1103" s="130">
        <v>15.7</v>
      </c>
      <c r="D1103" s="130">
        <v>14.3</v>
      </c>
      <c r="E1103" s="274" t="s">
        <v>274</v>
      </c>
      <c r="F1103" s="58"/>
    </row>
    <row r="1104" spans="1:6" ht="15.75" hidden="1">
      <c r="A1104" s="62"/>
      <c r="C1104" s="130">
        <v>18.1</v>
      </c>
      <c r="D1104" s="130">
        <v>15.6</v>
      </c>
      <c r="E1104" s="274" t="s">
        <v>608</v>
      </c>
      <c r="F1104" s="58"/>
    </row>
    <row r="1105" spans="1:6" ht="15.75" hidden="1">
      <c r="A1105" s="62"/>
      <c r="C1105" s="130">
        <v>18.2</v>
      </c>
      <c r="D1105" s="130">
        <v>15.8</v>
      </c>
      <c r="E1105" s="274" t="s">
        <v>609</v>
      </c>
      <c r="F1105" s="58"/>
    </row>
    <row r="1106" spans="1:6" ht="15.75" hidden="1">
      <c r="A1106" s="62"/>
      <c r="C1106" s="130">
        <v>17.7</v>
      </c>
      <c r="D1106" s="130">
        <v>16.5</v>
      </c>
      <c r="E1106" s="274" t="s">
        <v>610</v>
      </c>
      <c r="F1106" s="58"/>
    </row>
    <row r="1107" spans="1:6" ht="15.75" hidden="1">
      <c r="A1107" s="62"/>
      <c r="C1107" s="130">
        <v>16.7</v>
      </c>
      <c r="D1107" s="130">
        <v>14.7</v>
      </c>
      <c r="E1107" s="274" t="s">
        <v>17</v>
      </c>
      <c r="F1107" s="58"/>
    </row>
    <row r="1108" spans="1:6" ht="15.75">
      <c r="A1108" s="62"/>
      <c r="C1108" s="133"/>
      <c r="D1108" s="133"/>
      <c r="E1108" s="275"/>
      <c r="F1108" s="58"/>
    </row>
    <row r="1109" ht="15.75">
      <c r="A1109" s="62"/>
    </row>
    <row r="1110" ht="15.75">
      <c r="A1110" s="62"/>
    </row>
    <row r="1111" ht="15.75">
      <c r="A1111" s="62"/>
    </row>
    <row r="1112" ht="15.75">
      <c r="A1112" s="62"/>
    </row>
    <row r="1113" ht="15.75">
      <c r="A1113" s="62"/>
    </row>
    <row r="1114" ht="15.75">
      <c r="A1114" s="62"/>
    </row>
    <row r="1115" ht="15.75">
      <c r="A1115" s="62"/>
    </row>
    <row r="1116" ht="15.75">
      <c r="A1116" s="62"/>
    </row>
    <row r="1117" ht="15.75">
      <c r="A1117" s="62"/>
    </row>
    <row r="1118" ht="15.75">
      <c r="A1118" s="62"/>
    </row>
    <row r="1119" ht="15.75">
      <c r="A1119" s="62"/>
    </row>
    <row r="1120" ht="15.75">
      <c r="A1120" s="62"/>
    </row>
    <row r="1121" ht="15.75">
      <c r="A1121" s="62"/>
    </row>
    <row r="1122" ht="15.75">
      <c r="A1122" s="62"/>
    </row>
    <row r="1123" ht="15.75">
      <c r="A1123" s="62"/>
    </row>
    <row r="1124" ht="15.75">
      <c r="A1124" s="62"/>
    </row>
    <row r="1125" ht="15.75">
      <c r="A1125" s="62"/>
    </row>
    <row r="1126" ht="15.75">
      <c r="A1126" s="62"/>
    </row>
    <row r="1127" ht="15.75">
      <c r="A1127" s="62"/>
    </row>
    <row r="1128" spans="1:2" ht="15.75">
      <c r="A1128" s="62"/>
      <c r="B1128" s="8" t="s">
        <v>16</v>
      </c>
    </row>
    <row r="1129" ht="15.75">
      <c r="A1129" s="62"/>
    </row>
    <row r="1130" spans="2:11" ht="72" customHeight="1">
      <c r="B1130" s="400" t="s">
        <v>536</v>
      </c>
      <c r="C1130" s="368"/>
      <c r="D1130" s="368"/>
      <c r="E1130" s="368"/>
      <c r="F1130" s="368"/>
      <c r="G1130" s="368"/>
      <c r="H1130" s="368"/>
      <c r="I1130" s="368"/>
      <c r="J1130" s="368"/>
      <c r="K1130" s="368"/>
    </row>
    <row r="1131" spans="2:11" ht="72.75" customHeight="1">
      <c r="B1131" s="400" t="s">
        <v>555</v>
      </c>
      <c r="C1131" s="400"/>
      <c r="D1131" s="400"/>
      <c r="E1131" s="400"/>
      <c r="F1131" s="400"/>
      <c r="G1131" s="400"/>
      <c r="H1131" s="400"/>
      <c r="I1131" s="400"/>
      <c r="J1131" s="400"/>
      <c r="K1131" s="400"/>
    </row>
    <row r="1132" spans="2:11" ht="30.75" customHeight="1" hidden="1">
      <c r="B1132" s="12"/>
      <c r="C1132" s="12"/>
      <c r="D1132" s="12"/>
      <c r="E1132" s="12"/>
      <c r="F1132" s="12"/>
      <c r="G1132" s="12"/>
      <c r="H1132" s="12"/>
      <c r="I1132" s="12"/>
      <c r="J1132" s="12"/>
      <c r="K1132" s="12"/>
    </row>
    <row r="1133" ht="15" customHeight="1" hidden="1">
      <c r="B1133" s="8" t="s">
        <v>314</v>
      </c>
    </row>
    <row r="1134" ht="9" customHeight="1" hidden="1"/>
    <row r="1135" spans="2:9" ht="69" customHeight="1" hidden="1">
      <c r="B1135" s="9" t="s">
        <v>312</v>
      </c>
      <c r="C1135" s="9" t="s">
        <v>311</v>
      </c>
      <c r="D1135" s="9" t="s">
        <v>310</v>
      </c>
      <c r="E1135" s="341" t="s">
        <v>309</v>
      </c>
      <c r="F1135" s="341" t="s">
        <v>313</v>
      </c>
      <c r="G1135" s="341" t="s">
        <v>308</v>
      </c>
      <c r="H1135" s="341" t="s">
        <v>307</v>
      </c>
      <c r="I1135" s="341" t="s">
        <v>306</v>
      </c>
    </row>
    <row r="1136" spans="2:9" ht="15.75" hidden="1">
      <c r="B1136" s="342">
        <v>0.699</v>
      </c>
      <c r="C1136" s="342">
        <v>1.019</v>
      </c>
      <c r="D1136" s="342">
        <v>0.647</v>
      </c>
      <c r="E1136" s="342">
        <v>1.881</v>
      </c>
      <c r="F1136" s="342">
        <v>1.83</v>
      </c>
      <c r="G1136" s="342">
        <v>0.485</v>
      </c>
      <c r="H1136" s="342">
        <v>1.199</v>
      </c>
      <c r="I1136" s="342">
        <v>1.868</v>
      </c>
    </row>
    <row r="1137" ht="15.75" hidden="1">
      <c r="B1137" s="8" t="s">
        <v>315</v>
      </c>
    </row>
    <row r="1138" ht="21" customHeight="1">
      <c r="B1138" s="352" t="s">
        <v>391</v>
      </c>
    </row>
    <row r="1139" ht="15" customHeight="1">
      <c r="B1139" s="2" t="s">
        <v>537</v>
      </c>
    </row>
    <row r="1140" ht="5.25" customHeight="1"/>
    <row r="1141" ht="15.75"/>
    <row r="1142" ht="15.75"/>
    <row r="1143" ht="15.75"/>
    <row r="1144" ht="15.75"/>
    <row r="1145" ht="15.75"/>
    <row r="1146" ht="15.75"/>
    <row r="1147" ht="15.75"/>
    <row r="1148" ht="15.75"/>
    <row r="1149" ht="15.75"/>
    <row r="1150" ht="15.75"/>
    <row r="1151" ht="15.75"/>
    <row r="1152" ht="15.75"/>
    <row r="1153" ht="15.75"/>
    <row r="1154" ht="15.75"/>
    <row r="1155" ht="15.75"/>
    <row r="1156" ht="15.75"/>
    <row r="1157" ht="15.75"/>
    <row r="1158" ht="15.75"/>
    <row r="1159" ht="15.75"/>
    <row r="1160" ht="15.75"/>
    <row r="1161" ht="15.75"/>
    <row r="1162" ht="15.75"/>
    <row r="1163" ht="15.75"/>
    <row r="1164" ht="15.75"/>
    <row r="1165" ht="15.75" hidden="1"/>
    <row r="1166" ht="15.75" hidden="1"/>
    <row r="1167" ht="15.75" hidden="1"/>
    <row r="1168" ht="15.75" hidden="1"/>
    <row r="1169" ht="15.75" hidden="1"/>
    <row r="1170" spans="2:12" ht="12.75" customHeight="1">
      <c r="B1170" s="400" t="s">
        <v>327</v>
      </c>
      <c r="C1170" s="400"/>
      <c r="D1170" s="400"/>
      <c r="E1170" s="400"/>
      <c r="F1170" s="400"/>
      <c r="G1170" s="400"/>
      <c r="H1170" s="400"/>
      <c r="I1170" s="400"/>
      <c r="J1170" s="400"/>
      <c r="K1170" s="400"/>
      <c r="L1170" s="400"/>
    </row>
    <row r="1171" spans="2:11" ht="10.5" customHeight="1">
      <c r="B1171" s="12"/>
      <c r="C1171" s="12"/>
      <c r="D1171" s="12"/>
      <c r="E1171" s="12"/>
      <c r="F1171" s="12"/>
      <c r="G1171" s="12"/>
      <c r="H1171" s="12"/>
      <c r="I1171" s="12"/>
      <c r="J1171" s="12"/>
      <c r="K1171" s="12"/>
    </row>
    <row r="1172" spans="2:11" ht="159.75" customHeight="1">
      <c r="B1172" s="400" t="s">
        <v>154</v>
      </c>
      <c r="C1172" s="400"/>
      <c r="D1172" s="400"/>
      <c r="E1172" s="400"/>
      <c r="F1172" s="400"/>
      <c r="G1172" s="400"/>
      <c r="H1172" s="400"/>
      <c r="I1172" s="400"/>
      <c r="J1172" s="400"/>
      <c r="K1172" s="400"/>
    </row>
    <row r="1173" spans="2:11" ht="111" customHeight="1">
      <c r="B1173" s="400" t="s">
        <v>155</v>
      </c>
      <c r="C1173" s="400"/>
      <c r="D1173" s="400"/>
      <c r="E1173" s="400"/>
      <c r="F1173" s="400"/>
      <c r="G1173" s="400"/>
      <c r="H1173" s="400"/>
      <c r="I1173" s="400"/>
      <c r="J1173" s="400"/>
      <c r="K1173" s="400"/>
    </row>
    <row r="1174" spans="2:11" ht="76.5" customHeight="1">
      <c r="B1174" s="400" t="s">
        <v>596</v>
      </c>
      <c r="C1174" s="400"/>
      <c r="D1174" s="400"/>
      <c r="E1174" s="400"/>
      <c r="F1174" s="400"/>
      <c r="G1174" s="400"/>
      <c r="H1174" s="400"/>
      <c r="I1174" s="400"/>
      <c r="J1174" s="400"/>
      <c r="K1174" s="400"/>
    </row>
    <row r="1175" spans="2:11" ht="16.5" customHeight="1">
      <c r="B1175" s="12"/>
      <c r="C1175" s="12"/>
      <c r="D1175" s="12"/>
      <c r="E1175" s="12"/>
      <c r="F1175" s="12"/>
      <c r="G1175" s="12"/>
      <c r="H1175" s="12"/>
      <c r="I1175" s="12"/>
      <c r="J1175" s="12"/>
      <c r="K1175" s="12"/>
    </row>
    <row r="1176" spans="2:11" ht="23.25" customHeight="1">
      <c r="B1176" s="367" t="s">
        <v>13</v>
      </c>
      <c r="C1176" s="367"/>
      <c r="D1176" s="367"/>
      <c r="E1176" s="367"/>
      <c r="F1176" s="367"/>
      <c r="G1176" s="367"/>
      <c r="H1176" s="367"/>
      <c r="I1176" s="367"/>
      <c r="J1176" s="367"/>
      <c r="K1176" s="367"/>
    </row>
    <row r="1177" spans="2:11" ht="87.75" customHeight="1">
      <c r="B1177" s="400" t="s">
        <v>538</v>
      </c>
      <c r="C1177" s="400"/>
      <c r="D1177" s="400"/>
      <c r="E1177" s="400"/>
      <c r="F1177" s="400"/>
      <c r="G1177" s="400"/>
      <c r="H1177" s="400"/>
      <c r="I1177" s="400"/>
      <c r="J1177" s="400"/>
      <c r="K1177" s="400"/>
    </row>
    <row r="1178" spans="2:11" ht="122.25" customHeight="1">
      <c r="B1178" s="400" t="s">
        <v>22</v>
      </c>
      <c r="C1178" s="400"/>
      <c r="D1178" s="400"/>
      <c r="E1178" s="400"/>
      <c r="F1178" s="400"/>
      <c r="G1178" s="400"/>
      <c r="H1178" s="400"/>
      <c r="I1178" s="400"/>
      <c r="J1178" s="400"/>
      <c r="K1178" s="400"/>
    </row>
    <row r="1179" ht="21.75" customHeight="1">
      <c r="B1179" s="354" t="s">
        <v>539</v>
      </c>
    </row>
    <row r="1180" spans="2:11" ht="25.5" customHeight="1">
      <c r="B1180" s="399" t="s">
        <v>244</v>
      </c>
      <c r="C1180" s="399"/>
      <c r="D1180" s="399"/>
      <c r="E1180" s="399"/>
      <c r="F1180" s="399"/>
      <c r="G1180" s="399"/>
      <c r="H1180" s="399"/>
      <c r="I1180" s="399"/>
      <c r="J1180" s="399"/>
      <c r="K1180" s="399"/>
    </row>
    <row r="1181" spans="2:9" ht="24" customHeight="1" hidden="1">
      <c r="B1181" s="276" t="s">
        <v>606</v>
      </c>
      <c r="C1181" s="62"/>
      <c r="D1181" s="62"/>
      <c r="E1181" s="62"/>
      <c r="F1181" s="277"/>
      <c r="G1181" s="277"/>
      <c r="H1181" s="277"/>
      <c r="I1181" s="277"/>
    </row>
    <row r="1182" spans="2:9" ht="63" hidden="1">
      <c r="B1182" s="278" t="s">
        <v>439</v>
      </c>
      <c r="C1182" s="278" t="s">
        <v>219</v>
      </c>
      <c r="D1182" s="278" t="s">
        <v>220</v>
      </c>
      <c r="E1182" s="279" t="s">
        <v>451</v>
      </c>
      <c r="F1182" s="279" t="s">
        <v>450</v>
      </c>
      <c r="G1182" s="278" t="s">
        <v>452</v>
      </c>
      <c r="H1182" s="141"/>
      <c r="I1182" s="280"/>
    </row>
    <row r="1183" spans="2:9" ht="31.5" hidden="1">
      <c r="B1183" s="281" t="s">
        <v>453</v>
      </c>
      <c r="C1183" s="282">
        <v>11</v>
      </c>
      <c r="D1183" s="282">
        <v>11</v>
      </c>
      <c r="E1183" s="23">
        <v>0</v>
      </c>
      <c r="F1183" s="283">
        <f>(D1183/C1183*100)</f>
        <v>100</v>
      </c>
      <c r="G1183" s="284">
        <f>(E1183/C1183*100)</f>
        <v>0</v>
      </c>
      <c r="H1183" s="141"/>
      <c r="I1183" s="277"/>
    </row>
    <row r="1184" spans="2:9" ht="15.75" customHeight="1" hidden="1">
      <c r="B1184" s="281" t="s">
        <v>454</v>
      </c>
      <c r="C1184" s="282">
        <v>22</v>
      </c>
      <c r="D1184" s="282">
        <v>18</v>
      </c>
      <c r="E1184" s="23">
        <v>4</v>
      </c>
      <c r="F1184" s="283">
        <f aca="true" t="shared" si="31" ref="F1184:F1208">(D1184/C1184*100)</f>
        <v>81.81818181818183</v>
      </c>
      <c r="G1184" s="284">
        <f aca="true" t="shared" si="32" ref="G1184:G1208">(E1184/C1184*100)</f>
        <v>18.181818181818183</v>
      </c>
      <c r="H1184" s="141"/>
      <c r="I1184" s="277"/>
    </row>
    <row r="1185" spans="2:9" ht="15.75" hidden="1">
      <c r="B1185" s="281" t="s">
        <v>455</v>
      </c>
      <c r="C1185" s="282">
        <v>55</v>
      </c>
      <c r="D1185" s="282">
        <v>42</v>
      </c>
      <c r="E1185" s="23">
        <v>13</v>
      </c>
      <c r="F1185" s="283">
        <f t="shared" si="31"/>
        <v>76.36363636363637</v>
      </c>
      <c r="G1185" s="284">
        <f t="shared" si="32"/>
        <v>23.636363636363637</v>
      </c>
      <c r="H1185" s="141"/>
      <c r="I1185" s="277"/>
    </row>
    <row r="1186" spans="2:9" ht="15" customHeight="1" hidden="1">
      <c r="B1186" s="281" t="s">
        <v>456</v>
      </c>
      <c r="C1186" s="282">
        <v>37</v>
      </c>
      <c r="D1186" s="282">
        <v>30</v>
      </c>
      <c r="E1186" s="23">
        <v>7</v>
      </c>
      <c r="F1186" s="283">
        <f t="shared" si="31"/>
        <v>81.08108108108108</v>
      </c>
      <c r="G1186" s="285">
        <f t="shared" si="32"/>
        <v>18.91891891891892</v>
      </c>
      <c r="H1186" s="286"/>
      <c r="I1186" s="277"/>
    </row>
    <row r="1187" spans="2:9" ht="15" customHeight="1" hidden="1">
      <c r="B1187" s="281" t="s">
        <v>457</v>
      </c>
      <c r="C1187" s="282">
        <v>15</v>
      </c>
      <c r="D1187" s="282">
        <v>14</v>
      </c>
      <c r="E1187" s="23">
        <v>1</v>
      </c>
      <c r="F1187" s="283">
        <f t="shared" si="31"/>
        <v>93.33333333333333</v>
      </c>
      <c r="G1187" s="285">
        <f t="shared" si="32"/>
        <v>6.666666666666667</v>
      </c>
      <c r="H1187" s="286"/>
      <c r="I1187" s="277"/>
    </row>
    <row r="1188" spans="2:10" ht="15.75" hidden="1">
      <c r="B1188" s="281" t="s">
        <v>458</v>
      </c>
      <c r="C1188" s="282">
        <v>368</v>
      </c>
      <c r="D1188" s="282">
        <v>55</v>
      </c>
      <c r="E1188" s="23">
        <v>313</v>
      </c>
      <c r="F1188" s="283">
        <f t="shared" si="31"/>
        <v>14.945652173913043</v>
      </c>
      <c r="G1188" s="285">
        <f t="shared" si="32"/>
        <v>85.05434782608695</v>
      </c>
      <c r="H1188" s="286"/>
      <c r="I1188" s="277"/>
      <c r="J1188" s="58"/>
    </row>
    <row r="1189" spans="2:10" ht="63" hidden="1">
      <c r="B1189" s="281" t="s">
        <v>459</v>
      </c>
      <c r="C1189" s="282">
        <v>671</v>
      </c>
      <c r="D1189" s="282">
        <v>439</v>
      </c>
      <c r="E1189" s="23">
        <v>232</v>
      </c>
      <c r="F1189" s="283">
        <f t="shared" si="31"/>
        <v>65.424739195231</v>
      </c>
      <c r="G1189" s="285">
        <f t="shared" si="32"/>
        <v>34.575260804769</v>
      </c>
      <c r="H1189" s="286"/>
      <c r="I1189" s="277"/>
      <c r="J1189" s="287"/>
    </row>
    <row r="1190" spans="2:10" ht="31.5" hidden="1">
      <c r="B1190" s="281" t="s">
        <v>460</v>
      </c>
      <c r="C1190" s="282"/>
      <c r="D1190" s="282"/>
      <c r="E1190" s="282"/>
      <c r="F1190" s="283"/>
      <c r="G1190" s="285"/>
      <c r="H1190" s="286"/>
      <c r="I1190" s="277"/>
      <c r="J1190" s="62"/>
    </row>
    <row r="1191" spans="2:10" ht="31.5" hidden="1">
      <c r="B1191" s="281" t="s">
        <v>461</v>
      </c>
      <c r="C1191" s="282">
        <v>413</v>
      </c>
      <c r="D1191" s="282">
        <v>269</v>
      </c>
      <c r="E1191" s="23">
        <v>144</v>
      </c>
      <c r="F1191" s="283">
        <f t="shared" si="31"/>
        <v>65.13317191283294</v>
      </c>
      <c r="G1191" s="285">
        <f t="shared" si="32"/>
        <v>34.866828087167065</v>
      </c>
      <c r="H1191" s="286"/>
      <c r="I1191" s="277"/>
      <c r="J1191" s="62"/>
    </row>
    <row r="1192" spans="2:10" ht="31.5" hidden="1">
      <c r="B1192" s="281" t="s">
        <v>462</v>
      </c>
      <c r="C1192" s="282">
        <v>157</v>
      </c>
      <c r="D1192" s="282">
        <v>135</v>
      </c>
      <c r="E1192" s="23">
        <v>22</v>
      </c>
      <c r="F1192" s="283">
        <f t="shared" si="31"/>
        <v>85.98726114649682</v>
      </c>
      <c r="G1192" s="285">
        <f t="shared" si="32"/>
        <v>14.012738853503185</v>
      </c>
      <c r="H1192" s="286"/>
      <c r="I1192" s="277"/>
      <c r="J1192" s="62"/>
    </row>
    <row r="1193" spans="2:10" ht="31.5" hidden="1">
      <c r="B1193" s="281" t="s">
        <v>463</v>
      </c>
      <c r="C1193" s="282">
        <v>76</v>
      </c>
      <c r="D1193" s="282">
        <v>18</v>
      </c>
      <c r="E1193" s="23">
        <v>58</v>
      </c>
      <c r="F1193" s="283">
        <f t="shared" si="31"/>
        <v>23.684210526315788</v>
      </c>
      <c r="G1193" s="285">
        <f t="shared" si="32"/>
        <v>76.31578947368422</v>
      </c>
      <c r="H1193" s="286"/>
      <c r="I1193" s="277"/>
      <c r="J1193" s="62"/>
    </row>
    <row r="1194" spans="2:10" ht="31.5" hidden="1">
      <c r="B1194" s="281" t="s">
        <v>464</v>
      </c>
      <c r="C1194" s="282">
        <v>14</v>
      </c>
      <c r="D1194" s="282">
        <v>0</v>
      </c>
      <c r="E1194" s="23">
        <v>14</v>
      </c>
      <c r="F1194" s="283">
        <f t="shared" si="31"/>
        <v>0</v>
      </c>
      <c r="G1194" s="285">
        <f t="shared" si="32"/>
        <v>100</v>
      </c>
      <c r="H1194" s="286"/>
      <c r="I1194" s="277"/>
      <c r="J1194" s="62"/>
    </row>
    <row r="1195" spans="2:10" ht="15.75" hidden="1">
      <c r="B1195" s="281" t="s">
        <v>465</v>
      </c>
      <c r="C1195" s="282">
        <v>708</v>
      </c>
      <c r="D1195" s="282">
        <v>492</v>
      </c>
      <c r="E1195" s="23">
        <v>216</v>
      </c>
      <c r="F1195" s="283">
        <f t="shared" si="31"/>
        <v>69.49152542372882</v>
      </c>
      <c r="G1195" s="285">
        <f t="shared" si="32"/>
        <v>30.508474576271187</v>
      </c>
      <c r="H1195" s="286"/>
      <c r="I1195" s="277"/>
      <c r="J1195" s="62"/>
    </row>
    <row r="1196" spans="2:10" ht="15.75" hidden="1">
      <c r="B1196" s="281" t="s">
        <v>466</v>
      </c>
      <c r="C1196" s="282">
        <v>226</v>
      </c>
      <c r="D1196" s="282">
        <v>186</v>
      </c>
      <c r="E1196" s="23">
        <v>40</v>
      </c>
      <c r="F1196" s="283">
        <f t="shared" si="31"/>
        <v>82.30088495575221</v>
      </c>
      <c r="G1196" s="285">
        <f t="shared" si="32"/>
        <v>17.699115044247787</v>
      </c>
      <c r="H1196" s="286"/>
      <c r="I1196" s="277"/>
      <c r="J1196" s="62"/>
    </row>
    <row r="1197" spans="2:10" ht="31.5" hidden="1">
      <c r="B1197" s="281" t="s">
        <v>467</v>
      </c>
      <c r="C1197" s="282">
        <v>40</v>
      </c>
      <c r="D1197" s="282">
        <v>23</v>
      </c>
      <c r="E1197" s="23">
        <v>17</v>
      </c>
      <c r="F1197" s="283">
        <f t="shared" si="31"/>
        <v>57.49999999999999</v>
      </c>
      <c r="G1197" s="285">
        <f t="shared" si="32"/>
        <v>42.5</v>
      </c>
      <c r="H1197" s="286"/>
      <c r="I1197" s="277"/>
      <c r="J1197" s="62"/>
    </row>
    <row r="1198" spans="2:10" ht="47.25" hidden="1">
      <c r="B1198" s="281" t="s">
        <v>468</v>
      </c>
      <c r="C1198" s="282">
        <v>42</v>
      </c>
      <c r="D1198" s="282">
        <v>31</v>
      </c>
      <c r="E1198" s="23">
        <v>11</v>
      </c>
      <c r="F1198" s="283">
        <f t="shared" si="31"/>
        <v>73.80952380952381</v>
      </c>
      <c r="G1198" s="285">
        <f t="shared" si="32"/>
        <v>26.190476190476193</v>
      </c>
      <c r="H1198" s="286"/>
      <c r="I1198" s="277"/>
      <c r="J1198" s="62"/>
    </row>
    <row r="1199" spans="2:10" ht="31.5" hidden="1">
      <c r="B1199" s="281" t="s">
        <v>469</v>
      </c>
      <c r="C1199" s="282">
        <v>403</v>
      </c>
      <c r="D1199" s="282">
        <v>322</v>
      </c>
      <c r="E1199" s="23">
        <v>81</v>
      </c>
      <c r="F1199" s="283">
        <f t="shared" si="31"/>
        <v>79.90074441687345</v>
      </c>
      <c r="G1199" s="285">
        <f t="shared" si="32"/>
        <v>20.099255583126553</v>
      </c>
      <c r="H1199" s="286"/>
      <c r="I1199" s="277"/>
      <c r="J1199" s="62"/>
    </row>
    <row r="1200" spans="2:10" ht="31.5" hidden="1">
      <c r="B1200" s="281" t="s">
        <v>447</v>
      </c>
      <c r="C1200" s="282">
        <v>746</v>
      </c>
      <c r="D1200" s="282">
        <v>600</v>
      </c>
      <c r="E1200" s="23">
        <v>146</v>
      </c>
      <c r="F1200" s="283">
        <f t="shared" si="31"/>
        <v>80.42895442359249</v>
      </c>
      <c r="G1200" s="285">
        <f>(E1200/C1200*100)</f>
        <v>19.571045576407506</v>
      </c>
      <c r="H1200" s="286"/>
      <c r="I1200" s="277"/>
      <c r="J1200" s="62"/>
    </row>
    <row r="1201" spans="2:10" ht="31.5" hidden="1">
      <c r="B1201" s="281" t="s">
        <v>470</v>
      </c>
      <c r="C1201" s="282">
        <v>154</v>
      </c>
      <c r="D1201" s="282">
        <v>133</v>
      </c>
      <c r="E1201" s="23">
        <v>21</v>
      </c>
      <c r="F1201" s="283">
        <f t="shared" si="31"/>
        <v>86.36363636363636</v>
      </c>
      <c r="G1201" s="285">
        <f t="shared" si="32"/>
        <v>13.636363636363635</v>
      </c>
      <c r="H1201" s="286"/>
      <c r="I1201" s="277"/>
      <c r="J1201" s="62"/>
    </row>
    <row r="1202" spans="2:10" ht="31.5" hidden="1">
      <c r="B1202" s="281" t="s">
        <v>471</v>
      </c>
      <c r="C1202" s="282">
        <v>78</v>
      </c>
      <c r="D1202" s="282">
        <v>34</v>
      </c>
      <c r="E1202" s="23">
        <v>44</v>
      </c>
      <c r="F1202" s="283">
        <f t="shared" si="31"/>
        <v>43.58974358974359</v>
      </c>
      <c r="G1202" s="285">
        <f t="shared" si="32"/>
        <v>56.41025641025641</v>
      </c>
      <c r="H1202" s="286"/>
      <c r="I1202" s="277"/>
      <c r="J1202" s="62"/>
    </row>
    <row r="1203" spans="2:10" ht="31.5" hidden="1">
      <c r="B1203" s="281" t="s">
        <v>472</v>
      </c>
      <c r="C1203" s="282">
        <v>301</v>
      </c>
      <c r="D1203" s="282">
        <v>234</v>
      </c>
      <c r="E1203" s="23">
        <v>67</v>
      </c>
      <c r="F1203" s="283">
        <f t="shared" si="31"/>
        <v>77.74086378737542</v>
      </c>
      <c r="G1203" s="285">
        <f t="shared" si="32"/>
        <v>22.259136212624583</v>
      </c>
      <c r="H1203" s="286"/>
      <c r="I1203" s="277"/>
      <c r="J1203" s="62"/>
    </row>
    <row r="1204" spans="2:10" ht="31.5" hidden="1">
      <c r="B1204" s="281" t="s">
        <v>473</v>
      </c>
      <c r="C1204" s="282">
        <v>19</v>
      </c>
      <c r="D1204" s="282">
        <v>13</v>
      </c>
      <c r="E1204" s="23">
        <v>6</v>
      </c>
      <c r="F1204" s="283">
        <f t="shared" si="31"/>
        <v>68.42105263157895</v>
      </c>
      <c r="G1204" s="285">
        <f t="shared" si="32"/>
        <v>31.57894736842105</v>
      </c>
      <c r="H1204" s="286"/>
      <c r="I1204" s="277"/>
      <c r="J1204" s="62"/>
    </row>
    <row r="1205" spans="2:10" ht="31.5" hidden="1">
      <c r="B1205" s="281" t="s">
        <v>474</v>
      </c>
      <c r="C1205" s="282">
        <v>704</v>
      </c>
      <c r="D1205" s="282">
        <v>563</v>
      </c>
      <c r="E1205" s="23">
        <v>141</v>
      </c>
      <c r="F1205" s="283">
        <f t="shared" si="31"/>
        <v>79.9715909090909</v>
      </c>
      <c r="G1205" s="285">
        <f t="shared" si="32"/>
        <v>20.02840909090909</v>
      </c>
      <c r="H1205" s="286"/>
      <c r="I1205" s="277"/>
      <c r="J1205" s="62"/>
    </row>
    <row r="1206" spans="2:10" ht="31.5" hidden="1">
      <c r="B1206" s="281" t="s">
        <v>475</v>
      </c>
      <c r="C1206" s="282">
        <v>370</v>
      </c>
      <c r="D1206" s="282">
        <v>275</v>
      </c>
      <c r="E1206" s="23">
        <v>95</v>
      </c>
      <c r="F1206" s="283">
        <f t="shared" si="31"/>
        <v>74.32432432432432</v>
      </c>
      <c r="G1206" s="285">
        <f t="shared" si="32"/>
        <v>25.675675675675674</v>
      </c>
      <c r="H1206" s="286"/>
      <c r="I1206" s="277"/>
      <c r="J1206" s="62"/>
    </row>
    <row r="1207" spans="2:10" ht="31.5" hidden="1">
      <c r="B1207" s="281" t="s">
        <v>476</v>
      </c>
      <c r="C1207" s="282">
        <v>228</v>
      </c>
      <c r="D1207" s="282">
        <v>167</v>
      </c>
      <c r="E1207" s="23">
        <v>61</v>
      </c>
      <c r="F1207" s="283">
        <f t="shared" si="31"/>
        <v>73.24561403508771</v>
      </c>
      <c r="G1207" s="285">
        <f t="shared" si="32"/>
        <v>26.75438596491228</v>
      </c>
      <c r="H1207" s="286"/>
      <c r="I1207" s="277"/>
      <c r="J1207" s="62"/>
    </row>
    <row r="1208" spans="2:10" ht="15.75" hidden="1">
      <c r="B1208" s="281" t="s">
        <v>477</v>
      </c>
      <c r="C1208" s="282">
        <f>SUM(C1183:C1207)</f>
        <v>5858</v>
      </c>
      <c r="D1208" s="282">
        <f>SUM(D1183:D1207)</f>
        <v>4104</v>
      </c>
      <c r="E1208" s="23">
        <f>SUM(E1183:E1207)</f>
        <v>1754</v>
      </c>
      <c r="F1208" s="283">
        <f t="shared" si="31"/>
        <v>70.0580402867873</v>
      </c>
      <c r="G1208" s="285">
        <f t="shared" si="32"/>
        <v>29.9419597132127</v>
      </c>
      <c r="H1208" s="286"/>
      <c r="I1208" s="277"/>
      <c r="J1208" s="62"/>
    </row>
    <row r="1209" spans="2:10" ht="12.75" customHeight="1" hidden="1">
      <c r="B1209" s="355" t="s">
        <v>616</v>
      </c>
      <c r="C1209" s="355"/>
      <c r="D1209" s="355"/>
      <c r="E1209" s="355"/>
      <c r="F1209" s="356"/>
      <c r="G1209" s="361"/>
      <c r="H1209" s="361"/>
      <c r="I1209" s="62"/>
      <c r="J1209" s="62"/>
    </row>
    <row r="1210" spans="2:10" ht="15.75" hidden="1">
      <c r="B1210" s="275"/>
      <c r="C1210" s="275"/>
      <c r="D1210" s="275"/>
      <c r="E1210" s="275"/>
      <c r="F1210" s="275"/>
      <c r="G1210" s="275"/>
      <c r="H1210" s="275"/>
      <c r="I1210" s="275"/>
      <c r="J1210" s="62"/>
    </row>
    <row r="1211" spans="2:10" ht="15.75" hidden="1">
      <c r="B1211" s="288" t="s">
        <v>607</v>
      </c>
      <c r="C1211" s="289"/>
      <c r="D1211" s="289"/>
      <c r="E1211" s="289"/>
      <c r="F1211" s="290"/>
      <c r="G1211" s="290"/>
      <c r="H1211" s="375"/>
      <c r="I1211" s="375"/>
      <c r="J1211" s="62"/>
    </row>
    <row r="1212" spans="2:10" ht="63" hidden="1">
      <c r="B1212" s="291" t="s">
        <v>439</v>
      </c>
      <c r="C1212" s="291" t="s">
        <v>219</v>
      </c>
      <c r="D1212" s="291" t="s">
        <v>220</v>
      </c>
      <c r="E1212" s="292" t="s">
        <v>451</v>
      </c>
      <c r="F1212" s="292" t="s">
        <v>450</v>
      </c>
      <c r="G1212" s="291" t="s">
        <v>452</v>
      </c>
      <c r="H1212" s="293"/>
      <c r="I1212" s="280"/>
      <c r="J1212" s="62"/>
    </row>
    <row r="1213" spans="2:10" ht="31.5" hidden="1">
      <c r="B1213" s="294" t="s">
        <v>453</v>
      </c>
      <c r="C1213" s="295">
        <v>5</v>
      </c>
      <c r="D1213" s="295">
        <v>4</v>
      </c>
      <c r="E1213" s="296">
        <v>1</v>
      </c>
      <c r="F1213" s="297">
        <v>80</v>
      </c>
      <c r="G1213" s="298">
        <v>20</v>
      </c>
      <c r="H1213" s="293"/>
      <c r="I1213" s="277"/>
      <c r="J1213" s="62"/>
    </row>
    <row r="1214" spans="2:10" ht="31.5" hidden="1">
      <c r="B1214" s="294" t="s">
        <v>454</v>
      </c>
      <c r="C1214" s="295">
        <v>26</v>
      </c>
      <c r="D1214" s="295">
        <v>19</v>
      </c>
      <c r="E1214" s="296">
        <v>7</v>
      </c>
      <c r="F1214" s="297">
        <v>73.1</v>
      </c>
      <c r="G1214" s="298">
        <v>26.9</v>
      </c>
      <c r="H1214" s="293"/>
      <c r="I1214" s="277"/>
      <c r="J1214" s="62"/>
    </row>
    <row r="1215" spans="2:10" ht="15.75" hidden="1">
      <c r="B1215" s="294" t="s">
        <v>455</v>
      </c>
      <c r="C1215" s="295">
        <v>64</v>
      </c>
      <c r="D1215" s="295">
        <v>54</v>
      </c>
      <c r="E1215" s="296">
        <v>10</v>
      </c>
      <c r="F1215" s="297">
        <v>84.4</v>
      </c>
      <c r="G1215" s="298">
        <v>15.6</v>
      </c>
      <c r="H1215" s="293"/>
      <c r="I1215" s="277"/>
      <c r="J1215" s="62"/>
    </row>
    <row r="1216" spans="2:10" ht="31.5" hidden="1">
      <c r="B1216" s="294" t="s">
        <v>456</v>
      </c>
      <c r="C1216" s="295">
        <v>39</v>
      </c>
      <c r="D1216" s="295">
        <v>34</v>
      </c>
      <c r="E1216" s="296">
        <v>5</v>
      </c>
      <c r="F1216" s="297">
        <v>87.2</v>
      </c>
      <c r="G1216" s="298">
        <v>12.8</v>
      </c>
      <c r="H1216" s="293"/>
      <c r="I1216" s="277"/>
      <c r="J1216" s="62"/>
    </row>
    <row r="1217" spans="2:10" ht="31.5" hidden="1">
      <c r="B1217" s="294" t="s">
        <v>457</v>
      </c>
      <c r="C1217" s="295">
        <v>11</v>
      </c>
      <c r="D1217" s="295">
        <v>10</v>
      </c>
      <c r="E1217" s="296">
        <v>1</v>
      </c>
      <c r="F1217" s="297">
        <v>90.9</v>
      </c>
      <c r="G1217" s="298">
        <v>9.1</v>
      </c>
      <c r="H1217" s="293"/>
      <c r="I1217" s="277"/>
      <c r="J1217" s="62"/>
    </row>
    <row r="1218" spans="2:10" ht="15.75" hidden="1">
      <c r="B1218" s="294" t="s">
        <v>458</v>
      </c>
      <c r="C1218" s="295">
        <v>435</v>
      </c>
      <c r="D1218" s="295">
        <v>59</v>
      </c>
      <c r="E1218" s="296">
        <v>376</v>
      </c>
      <c r="F1218" s="297">
        <v>13.6</v>
      </c>
      <c r="G1218" s="298">
        <v>86.4</v>
      </c>
      <c r="H1218" s="293"/>
      <c r="I1218" s="277"/>
      <c r="J1218" s="275"/>
    </row>
    <row r="1219" spans="2:10" ht="63" hidden="1">
      <c r="B1219" s="294" t="s">
        <v>459</v>
      </c>
      <c r="C1219" s="295">
        <v>781</v>
      </c>
      <c r="D1219" s="295">
        <v>530</v>
      </c>
      <c r="E1219" s="296">
        <v>251</v>
      </c>
      <c r="F1219" s="297">
        <v>67.9</v>
      </c>
      <c r="G1219" s="298">
        <v>32.1</v>
      </c>
      <c r="H1219" s="293"/>
      <c r="I1219" s="277"/>
      <c r="J1219" s="62"/>
    </row>
    <row r="1220" spans="2:10" ht="31.5" hidden="1">
      <c r="B1220" s="294" t="s">
        <v>460</v>
      </c>
      <c r="C1220" s="295" t="e">
        <f>NA()</f>
        <v>#N/A</v>
      </c>
      <c r="D1220" s="295" t="e">
        <f>NA()</f>
        <v>#N/A</v>
      </c>
      <c r="E1220" s="295" t="e">
        <f>NA()</f>
        <v>#N/A</v>
      </c>
      <c r="F1220" s="295" t="e">
        <f>NA()</f>
        <v>#N/A</v>
      </c>
      <c r="G1220" s="295" t="e">
        <f>NA()</f>
        <v>#N/A</v>
      </c>
      <c r="H1220" s="293"/>
      <c r="I1220" s="277"/>
      <c r="J1220" s="62"/>
    </row>
    <row r="1221" spans="2:10" ht="31.5" hidden="1">
      <c r="B1221" s="294" t="s">
        <v>461</v>
      </c>
      <c r="C1221" s="295">
        <v>407</v>
      </c>
      <c r="D1221" s="295">
        <v>298</v>
      </c>
      <c r="E1221" s="296">
        <v>109</v>
      </c>
      <c r="F1221" s="297">
        <v>73.2</v>
      </c>
      <c r="G1221" s="298">
        <v>26.8</v>
      </c>
      <c r="H1221" s="293"/>
      <c r="I1221" s="277"/>
      <c r="J1221" s="62"/>
    </row>
    <row r="1222" spans="2:10" ht="31.5" hidden="1">
      <c r="B1222" s="294" t="s">
        <v>462</v>
      </c>
      <c r="C1222" s="295">
        <v>165</v>
      </c>
      <c r="D1222" s="295">
        <v>132</v>
      </c>
      <c r="E1222" s="296">
        <v>33</v>
      </c>
      <c r="F1222" s="297">
        <v>80</v>
      </c>
      <c r="G1222" s="298">
        <v>20</v>
      </c>
      <c r="H1222" s="293"/>
      <c r="I1222" s="277"/>
      <c r="J1222" s="62"/>
    </row>
    <row r="1223" spans="2:10" ht="31.5" hidden="1">
      <c r="B1223" s="294" t="s">
        <v>463</v>
      </c>
      <c r="C1223" s="295">
        <v>52</v>
      </c>
      <c r="D1223" s="295">
        <v>9</v>
      </c>
      <c r="E1223" s="296">
        <v>43</v>
      </c>
      <c r="F1223" s="297">
        <v>17.3</v>
      </c>
      <c r="G1223" s="298">
        <v>82.7</v>
      </c>
      <c r="H1223" s="293"/>
      <c r="I1223" s="277"/>
      <c r="J1223" s="62"/>
    </row>
    <row r="1224" spans="2:10" ht="31.5" hidden="1">
      <c r="B1224" s="294" t="s">
        <v>464</v>
      </c>
      <c r="C1224" s="295">
        <v>18</v>
      </c>
      <c r="D1224" s="295">
        <v>0</v>
      </c>
      <c r="E1224" s="296">
        <v>18</v>
      </c>
      <c r="F1224" s="297">
        <v>0</v>
      </c>
      <c r="G1224" s="298">
        <v>100</v>
      </c>
      <c r="H1224" s="293"/>
      <c r="I1224" s="277"/>
      <c r="J1224" s="62"/>
    </row>
    <row r="1225" spans="2:10" ht="15.75" hidden="1">
      <c r="B1225" s="294" t="s">
        <v>465</v>
      </c>
      <c r="C1225" s="295">
        <v>868</v>
      </c>
      <c r="D1225" s="295">
        <v>611</v>
      </c>
      <c r="E1225" s="296">
        <v>257</v>
      </c>
      <c r="F1225" s="297">
        <v>70.4</v>
      </c>
      <c r="G1225" s="298">
        <v>29.6</v>
      </c>
      <c r="H1225" s="293"/>
      <c r="I1225" s="277"/>
      <c r="J1225" s="62"/>
    </row>
    <row r="1226" spans="2:10" ht="15.75" hidden="1">
      <c r="B1226" s="294" t="s">
        <v>466</v>
      </c>
      <c r="C1226" s="295">
        <v>230</v>
      </c>
      <c r="D1226" s="295">
        <v>189</v>
      </c>
      <c r="E1226" s="296">
        <v>41</v>
      </c>
      <c r="F1226" s="297">
        <v>82.2</v>
      </c>
      <c r="G1226" s="298">
        <v>17.8</v>
      </c>
      <c r="H1226" s="293"/>
      <c r="I1226" s="277"/>
      <c r="J1226" s="62"/>
    </row>
    <row r="1227" spans="2:10" ht="31.5" hidden="1">
      <c r="B1227" s="294" t="s">
        <v>467</v>
      </c>
      <c r="C1227" s="295">
        <v>12</v>
      </c>
      <c r="D1227" s="295">
        <v>6</v>
      </c>
      <c r="E1227" s="296">
        <v>6</v>
      </c>
      <c r="F1227" s="297">
        <v>50</v>
      </c>
      <c r="G1227" s="298">
        <v>50</v>
      </c>
      <c r="H1227" s="293"/>
      <c r="I1227" s="277"/>
      <c r="J1227" s="62"/>
    </row>
    <row r="1228" spans="2:10" ht="47.25" hidden="1">
      <c r="B1228" s="294" t="s">
        <v>468</v>
      </c>
      <c r="C1228" s="295">
        <v>45</v>
      </c>
      <c r="D1228" s="295">
        <v>37</v>
      </c>
      <c r="E1228" s="296">
        <v>8</v>
      </c>
      <c r="F1228" s="297">
        <v>82.2</v>
      </c>
      <c r="G1228" s="298">
        <v>17.8</v>
      </c>
      <c r="H1228" s="293"/>
      <c r="I1228" s="277"/>
      <c r="J1228" s="62"/>
    </row>
    <row r="1229" spans="2:10" ht="31.5" hidden="1">
      <c r="B1229" s="294" t="s">
        <v>469</v>
      </c>
      <c r="C1229" s="295">
        <v>402</v>
      </c>
      <c r="D1229" s="295">
        <v>329</v>
      </c>
      <c r="E1229" s="296">
        <v>73</v>
      </c>
      <c r="F1229" s="297">
        <v>81.8</v>
      </c>
      <c r="G1229" s="298">
        <v>18.2</v>
      </c>
      <c r="H1229" s="293"/>
      <c r="I1229" s="277"/>
      <c r="J1229" s="62"/>
    </row>
    <row r="1230" spans="2:10" ht="31.5" hidden="1">
      <c r="B1230" s="294" t="s">
        <v>447</v>
      </c>
      <c r="C1230" s="295">
        <v>700</v>
      </c>
      <c r="D1230" s="295">
        <v>542</v>
      </c>
      <c r="E1230" s="296">
        <v>158</v>
      </c>
      <c r="F1230" s="297">
        <v>77.4</v>
      </c>
      <c r="G1230" s="298">
        <v>22.6</v>
      </c>
      <c r="H1230" s="293"/>
      <c r="I1230" s="277"/>
      <c r="J1230" s="62"/>
    </row>
    <row r="1231" spans="2:10" ht="31.5" hidden="1">
      <c r="B1231" s="294" t="s">
        <v>470</v>
      </c>
      <c r="C1231" s="295">
        <v>133</v>
      </c>
      <c r="D1231" s="295">
        <v>112</v>
      </c>
      <c r="E1231" s="296">
        <v>21</v>
      </c>
      <c r="F1231" s="297">
        <v>84.2</v>
      </c>
      <c r="G1231" s="298">
        <v>15.8</v>
      </c>
      <c r="H1231" s="293"/>
      <c r="I1231" s="277"/>
      <c r="J1231" s="62"/>
    </row>
    <row r="1232" spans="2:10" ht="31.5" hidden="1">
      <c r="B1232" s="294" t="s">
        <v>471</v>
      </c>
      <c r="C1232" s="295">
        <v>100</v>
      </c>
      <c r="D1232" s="295">
        <v>45</v>
      </c>
      <c r="E1232" s="296">
        <v>55</v>
      </c>
      <c r="F1232" s="297">
        <v>45</v>
      </c>
      <c r="G1232" s="298">
        <v>55</v>
      </c>
      <c r="H1232" s="293"/>
      <c r="I1232" s="277"/>
      <c r="J1232" s="62"/>
    </row>
    <row r="1233" spans="2:10" ht="31.5" hidden="1">
      <c r="B1233" s="294" t="s">
        <v>472</v>
      </c>
      <c r="C1233" s="295">
        <v>278</v>
      </c>
      <c r="D1233" s="295">
        <v>205</v>
      </c>
      <c r="E1233" s="296">
        <v>73</v>
      </c>
      <c r="F1233" s="297">
        <v>73.7</v>
      </c>
      <c r="G1233" s="298">
        <v>26.3</v>
      </c>
      <c r="H1233" s="293"/>
      <c r="I1233" s="277"/>
      <c r="J1233" s="62"/>
    </row>
    <row r="1234" spans="2:10" ht="31.5" hidden="1">
      <c r="B1234" s="294" t="s">
        <v>473</v>
      </c>
      <c r="C1234" s="295">
        <v>18</v>
      </c>
      <c r="D1234" s="295">
        <v>16</v>
      </c>
      <c r="E1234" s="296">
        <v>2</v>
      </c>
      <c r="F1234" s="297">
        <v>88.9</v>
      </c>
      <c r="G1234" s="298">
        <v>11.1</v>
      </c>
      <c r="H1234" s="293"/>
      <c r="I1234" s="277"/>
      <c r="J1234" s="62"/>
    </row>
    <row r="1235" spans="2:10" ht="31.5" hidden="1">
      <c r="B1235" s="294" t="s">
        <v>474</v>
      </c>
      <c r="C1235" s="295">
        <v>636</v>
      </c>
      <c r="D1235" s="295">
        <v>509</v>
      </c>
      <c r="E1235" s="296">
        <v>127</v>
      </c>
      <c r="F1235" s="297">
        <v>80</v>
      </c>
      <c r="G1235" s="298">
        <v>20</v>
      </c>
      <c r="H1235" s="293"/>
      <c r="I1235" s="277"/>
      <c r="J1235" s="62"/>
    </row>
    <row r="1236" spans="2:10" ht="31.5" hidden="1">
      <c r="B1236" s="294" t="s">
        <v>475</v>
      </c>
      <c r="C1236" s="295">
        <v>309</v>
      </c>
      <c r="D1236" s="295">
        <v>223</v>
      </c>
      <c r="E1236" s="296">
        <v>86</v>
      </c>
      <c r="F1236" s="297">
        <v>72.2</v>
      </c>
      <c r="G1236" s="298">
        <v>27.8</v>
      </c>
      <c r="H1236" s="293"/>
      <c r="I1236" s="277"/>
      <c r="J1236" s="62"/>
    </row>
    <row r="1237" spans="2:10" ht="31.5" hidden="1">
      <c r="B1237" s="294" t="s">
        <v>476</v>
      </c>
      <c r="C1237" s="295">
        <v>207</v>
      </c>
      <c r="D1237" s="295">
        <v>167</v>
      </c>
      <c r="E1237" s="296">
        <v>40</v>
      </c>
      <c r="F1237" s="297">
        <v>80.7</v>
      </c>
      <c r="G1237" s="298">
        <v>19.3</v>
      </c>
      <c r="H1237" s="293"/>
      <c r="I1237" s="277"/>
      <c r="J1237" s="62"/>
    </row>
    <row r="1238" spans="2:10" ht="15.75" hidden="1">
      <c r="B1238" s="294" t="s">
        <v>477</v>
      </c>
      <c r="C1238" s="295">
        <v>5941</v>
      </c>
      <c r="D1238" s="295">
        <v>4140</v>
      </c>
      <c r="E1238" s="296">
        <v>1801</v>
      </c>
      <c r="F1238" s="297">
        <v>69.7</v>
      </c>
      <c r="G1238" s="298">
        <v>30.3</v>
      </c>
      <c r="H1238" s="293"/>
      <c r="I1238" s="277"/>
      <c r="J1238" s="62"/>
    </row>
    <row r="1239" spans="2:10" ht="12.75" customHeight="1" hidden="1">
      <c r="B1239" s="375" t="s">
        <v>615</v>
      </c>
      <c r="C1239" s="375"/>
      <c r="D1239" s="375"/>
      <c r="E1239" s="375"/>
      <c r="F1239" s="375"/>
      <c r="G1239" s="375"/>
      <c r="H1239" s="375"/>
      <c r="I1239" s="62"/>
      <c r="J1239" s="62"/>
    </row>
    <row r="1240" ht="15.75" hidden="1">
      <c r="J1240" s="62"/>
    </row>
    <row r="1241" spans="2:10" ht="15.75" hidden="1">
      <c r="B1241" s="299" t="s">
        <v>274</v>
      </c>
      <c r="C1241" s="62"/>
      <c r="D1241" s="62"/>
      <c r="E1241" s="62"/>
      <c r="F1241" s="375"/>
      <c r="G1241" s="375"/>
      <c r="H1241" s="375"/>
      <c r="I1241" s="375"/>
      <c r="J1241" s="62"/>
    </row>
    <row r="1242" spans="2:10" ht="63" hidden="1">
      <c r="B1242" s="300" t="s">
        <v>439</v>
      </c>
      <c r="C1242" s="300" t="s">
        <v>219</v>
      </c>
      <c r="D1242" s="300" t="s">
        <v>220</v>
      </c>
      <c r="E1242" s="301" t="s">
        <v>451</v>
      </c>
      <c r="F1242" s="301" t="s">
        <v>450</v>
      </c>
      <c r="G1242" s="300" t="s">
        <v>452</v>
      </c>
      <c r="I1242" s="280"/>
      <c r="J1242" s="62"/>
    </row>
    <row r="1243" spans="2:10" ht="31.5" hidden="1">
      <c r="B1243" s="302" t="s">
        <v>453</v>
      </c>
      <c r="C1243" s="303">
        <v>8</v>
      </c>
      <c r="D1243" s="303">
        <v>8</v>
      </c>
      <c r="E1243" s="304">
        <v>0</v>
      </c>
      <c r="F1243" s="305">
        <v>100</v>
      </c>
      <c r="G1243" s="306">
        <v>0</v>
      </c>
      <c r="I1243" s="277"/>
      <c r="J1243" s="62"/>
    </row>
    <row r="1244" spans="2:10" ht="31.5" hidden="1">
      <c r="B1244" s="302" t="s">
        <v>454</v>
      </c>
      <c r="C1244" s="303">
        <v>43</v>
      </c>
      <c r="D1244" s="303">
        <v>30</v>
      </c>
      <c r="E1244" s="304">
        <v>13</v>
      </c>
      <c r="F1244" s="305">
        <v>69.8</v>
      </c>
      <c r="G1244" s="306">
        <v>30.2</v>
      </c>
      <c r="I1244" s="277"/>
      <c r="J1244" s="62"/>
    </row>
    <row r="1245" spans="2:10" ht="15.75" hidden="1">
      <c r="B1245" s="302" t="s">
        <v>455</v>
      </c>
      <c r="C1245" s="303">
        <v>50</v>
      </c>
      <c r="D1245" s="303">
        <v>40</v>
      </c>
      <c r="E1245" s="304">
        <v>10</v>
      </c>
      <c r="F1245" s="305">
        <v>80</v>
      </c>
      <c r="G1245" s="306">
        <v>20</v>
      </c>
      <c r="I1245" s="277"/>
      <c r="J1245" s="62"/>
    </row>
    <row r="1246" spans="2:10" ht="31.5" hidden="1">
      <c r="B1246" s="302" t="s">
        <v>456</v>
      </c>
      <c r="C1246" s="303">
        <v>40</v>
      </c>
      <c r="D1246" s="303">
        <v>33</v>
      </c>
      <c r="E1246" s="304">
        <v>7</v>
      </c>
      <c r="F1246" s="305">
        <v>82.5</v>
      </c>
      <c r="G1246" s="306">
        <v>17.5</v>
      </c>
      <c r="I1246" s="277"/>
      <c r="J1246" s="62"/>
    </row>
    <row r="1247" spans="2:10" ht="31.5" hidden="1">
      <c r="B1247" s="302" t="s">
        <v>457</v>
      </c>
      <c r="C1247" s="303" t="e">
        <f>NA()</f>
        <v>#N/A</v>
      </c>
      <c r="D1247" s="303" t="e">
        <f>NA()</f>
        <v>#N/A</v>
      </c>
      <c r="E1247" s="303" t="e">
        <f>NA()</f>
        <v>#N/A</v>
      </c>
      <c r="F1247" s="303" t="e">
        <f>NA()</f>
        <v>#N/A</v>
      </c>
      <c r="G1247" s="303" t="e">
        <f>NA()</f>
        <v>#N/A</v>
      </c>
      <c r="I1247" s="277"/>
      <c r="J1247" s="62"/>
    </row>
    <row r="1248" spans="2:9" ht="15.75" hidden="1">
      <c r="B1248" s="302" t="s">
        <v>458</v>
      </c>
      <c r="C1248" s="303">
        <v>559</v>
      </c>
      <c r="D1248" s="303">
        <v>127</v>
      </c>
      <c r="E1248" s="304">
        <v>432</v>
      </c>
      <c r="F1248" s="305">
        <v>22.7</v>
      </c>
      <c r="G1248" s="306">
        <v>77.3</v>
      </c>
      <c r="I1248" s="277"/>
    </row>
    <row r="1249" spans="2:10" ht="63" hidden="1">
      <c r="B1249" s="302" t="s">
        <v>459</v>
      </c>
      <c r="C1249" s="303">
        <v>742</v>
      </c>
      <c r="D1249" s="303">
        <v>518</v>
      </c>
      <c r="E1249" s="304">
        <v>224</v>
      </c>
      <c r="F1249" s="305">
        <v>69.8</v>
      </c>
      <c r="G1249" s="306">
        <v>30.2</v>
      </c>
      <c r="I1249" s="277"/>
      <c r="J1249" s="62"/>
    </row>
    <row r="1250" spans="2:10" ht="31.5" hidden="1">
      <c r="B1250" s="302" t="s">
        <v>460</v>
      </c>
      <c r="C1250" s="303" t="e">
        <f>NA()</f>
        <v>#N/A</v>
      </c>
      <c r="D1250" s="303" t="e">
        <f>NA()</f>
        <v>#N/A</v>
      </c>
      <c r="E1250" s="303" t="e">
        <f>NA()</f>
        <v>#N/A</v>
      </c>
      <c r="F1250" s="303" t="e">
        <f>NA()</f>
        <v>#N/A</v>
      </c>
      <c r="G1250" s="303" t="e">
        <f>NA()</f>
        <v>#N/A</v>
      </c>
      <c r="I1250" s="277"/>
      <c r="J1250" s="62"/>
    </row>
    <row r="1251" spans="2:10" ht="31.5" hidden="1">
      <c r="B1251" s="302" t="s">
        <v>461</v>
      </c>
      <c r="C1251" s="303">
        <v>211</v>
      </c>
      <c r="D1251" s="303">
        <v>160</v>
      </c>
      <c r="E1251" s="304">
        <v>51</v>
      </c>
      <c r="F1251" s="305">
        <v>75.8</v>
      </c>
      <c r="G1251" s="306">
        <v>24.2</v>
      </c>
      <c r="I1251" s="277"/>
      <c r="J1251" s="62"/>
    </row>
    <row r="1252" spans="2:10" ht="31.5" hidden="1">
      <c r="B1252" s="302" t="s">
        <v>462</v>
      </c>
      <c r="C1252" s="303">
        <v>134</v>
      </c>
      <c r="D1252" s="303">
        <v>116</v>
      </c>
      <c r="E1252" s="304">
        <v>18</v>
      </c>
      <c r="F1252" s="305">
        <v>86.6</v>
      </c>
      <c r="G1252" s="306">
        <v>13.4</v>
      </c>
      <c r="I1252" s="277"/>
      <c r="J1252" s="62"/>
    </row>
    <row r="1253" spans="2:10" ht="31.5" hidden="1">
      <c r="B1253" s="302" t="s">
        <v>463</v>
      </c>
      <c r="C1253" s="303">
        <v>4</v>
      </c>
      <c r="D1253" s="303">
        <v>2</v>
      </c>
      <c r="E1253" s="304">
        <v>2</v>
      </c>
      <c r="F1253" s="305">
        <v>50</v>
      </c>
      <c r="G1253" s="306">
        <v>50</v>
      </c>
      <c r="I1253" s="277"/>
      <c r="J1253" s="62"/>
    </row>
    <row r="1254" spans="2:10" ht="31.5" hidden="1">
      <c r="B1254" s="302" t="s">
        <v>464</v>
      </c>
      <c r="C1254" s="303">
        <v>18</v>
      </c>
      <c r="D1254" s="303">
        <v>2</v>
      </c>
      <c r="E1254" s="304">
        <v>16</v>
      </c>
      <c r="F1254" s="305">
        <v>11.1</v>
      </c>
      <c r="G1254" s="306">
        <v>88.9</v>
      </c>
      <c r="I1254" s="277"/>
      <c r="J1254" s="62"/>
    </row>
    <row r="1255" spans="2:10" ht="15.75" hidden="1">
      <c r="B1255" s="302" t="s">
        <v>465</v>
      </c>
      <c r="C1255" s="303">
        <v>924</v>
      </c>
      <c r="D1255" s="303">
        <v>650</v>
      </c>
      <c r="E1255" s="304">
        <v>274</v>
      </c>
      <c r="F1255" s="305">
        <v>70.3</v>
      </c>
      <c r="G1255" s="306">
        <v>29.7</v>
      </c>
      <c r="I1255" s="277"/>
      <c r="J1255" s="62"/>
    </row>
    <row r="1256" spans="2:10" ht="15.75" hidden="1">
      <c r="B1256" s="302" t="s">
        <v>466</v>
      </c>
      <c r="C1256" s="303">
        <v>237</v>
      </c>
      <c r="D1256" s="303">
        <v>195</v>
      </c>
      <c r="E1256" s="304">
        <v>42</v>
      </c>
      <c r="F1256" s="305">
        <v>82.3</v>
      </c>
      <c r="G1256" s="306">
        <v>17.7</v>
      </c>
      <c r="I1256" s="277"/>
      <c r="J1256" s="62"/>
    </row>
    <row r="1257" spans="2:10" ht="31.5" hidden="1">
      <c r="B1257" s="302" t="s">
        <v>467</v>
      </c>
      <c r="C1257" s="303" t="e">
        <f>NA()</f>
        <v>#N/A</v>
      </c>
      <c r="D1257" s="303" t="e">
        <f>NA()</f>
        <v>#N/A</v>
      </c>
      <c r="E1257" s="303" t="e">
        <f>NA()</f>
        <v>#N/A</v>
      </c>
      <c r="F1257" s="303" t="e">
        <f>NA()</f>
        <v>#N/A</v>
      </c>
      <c r="G1257" s="303" t="e">
        <f>NA()</f>
        <v>#N/A</v>
      </c>
      <c r="I1257" s="277"/>
      <c r="J1257" s="62"/>
    </row>
    <row r="1258" spans="2:10" ht="47.25" hidden="1">
      <c r="B1258" s="302" t="s">
        <v>468</v>
      </c>
      <c r="C1258" s="303">
        <v>60</v>
      </c>
      <c r="D1258" s="303">
        <v>49</v>
      </c>
      <c r="E1258" s="304">
        <v>11</v>
      </c>
      <c r="F1258" s="305">
        <v>81.7</v>
      </c>
      <c r="G1258" s="306">
        <v>18.3</v>
      </c>
      <c r="I1258" s="277"/>
      <c r="J1258" s="62"/>
    </row>
    <row r="1259" spans="2:10" ht="31.5" hidden="1">
      <c r="B1259" s="302" t="s">
        <v>469</v>
      </c>
      <c r="C1259" s="303">
        <v>433</v>
      </c>
      <c r="D1259" s="303">
        <v>342</v>
      </c>
      <c r="E1259" s="304">
        <v>91</v>
      </c>
      <c r="F1259" s="305">
        <v>79</v>
      </c>
      <c r="G1259" s="306">
        <v>21</v>
      </c>
      <c r="I1259" s="277"/>
      <c r="J1259" s="62"/>
    </row>
    <row r="1260" spans="2:10" ht="31.5" hidden="1">
      <c r="B1260" s="302" t="s">
        <v>447</v>
      </c>
      <c r="C1260" s="303">
        <v>809</v>
      </c>
      <c r="D1260" s="303">
        <v>614</v>
      </c>
      <c r="E1260" s="304">
        <v>195</v>
      </c>
      <c r="F1260" s="305">
        <v>75.9</v>
      </c>
      <c r="G1260" s="306">
        <v>24.1</v>
      </c>
      <c r="I1260" s="277"/>
      <c r="J1260" s="62"/>
    </row>
    <row r="1261" spans="2:10" ht="31.5" hidden="1">
      <c r="B1261" s="302" t="s">
        <v>470</v>
      </c>
      <c r="C1261" s="303">
        <v>132</v>
      </c>
      <c r="D1261" s="303">
        <v>119</v>
      </c>
      <c r="E1261" s="304">
        <v>13</v>
      </c>
      <c r="F1261" s="305">
        <v>90.2</v>
      </c>
      <c r="G1261" s="306">
        <v>9.8</v>
      </c>
      <c r="I1261" s="277"/>
      <c r="J1261" s="62"/>
    </row>
    <row r="1262" spans="2:10" ht="31.5" hidden="1">
      <c r="B1262" s="302" t="s">
        <v>471</v>
      </c>
      <c r="C1262" s="303">
        <v>90</v>
      </c>
      <c r="D1262" s="303">
        <v>56</v>
      </c>
      <c r="E1262" s="304">
        <v>34</v>
      </c>
      <c r="F1262" s="305">
        <v>62.2</v>
      </c>
      <c r="G1262" s="306">
        <v>37.8</v>
      </c>
      <c r="I1262" s="277"/>
      <c r="J1262" s="62"/>
    </row>
    <row r="1263" spans="2:10" ht="31.5" hidden="1">
      <c r="B1263" s="302" t="s">
        <v>472</v>
      </c>
      <c r="C1263" s="303">
        <v>223</v>
      </c>
      <c r="D1263" s="303">
        <v>147</v>
      </c>
      <c r="E1263" s="304">
        <v>76</v>
      </c>
      <c r="F1263" s="305">
        <v>65.9</v>
      </c>
      <c r="G1263" s="306">
        <v>34.1</v>
      </c>
      <c r="I1263" s="277"/>
      <c r="J1263" s="62"/>
    </row>
    <row r="1264" spans="2:10" ht="31.5" hidden="1">
      <c r="B1264" s="302" t="s">
        <v>473</v>
      </c>
      <c r="C1264" s="303">
        <v>31</v>
      </c>
      <c r="D1264" s="303">
        <v>23</v>
      </c>
      <c r="E1264" s="304">
        <v>8</v>
      </c>
      <c r="F1264" s="305">
        <v>74.2</v>
      </c>
      <c r="G1264" s="306">
        <v>25.8</v>
      </c>
      <c r="I1264" s="277"/>
      <c r="J1264" s="62"/>
    </row>
    <row r="1265" spans="2:10" ht="31.5" hidden="1">
      <c r="B1265" s="302" t="s">
        <v>474</v>
      </c>
      <c r="C1265" s="303">
        <v>665</v>
      </c>
      <c r="D1265" s="303">
        <v>541</v>
      </c>
      <c r="E1265" s="304">
        <v>124</v>
      </c>
      <c r="F1265" s="305">
        <v>81.4</v>
      </c>
      <c r="G1265" s="306">
        <v>18.6</v>
      </c>
      <c r="I1265" s="277"/>
      <c r="J1265" s="62"/>
    </row>
    <row r="1266" spans="2:10" ht="31.5" hidden="1">
      <c r="B1266" s="302" t="s">
        <v>475</v>
      </c>
      <c r="C1266" s="303">
        <v>373</v>
      </c>
      <c r="D1266" s="303">
        <v>260</v>
      </c>
      <c r="E1266" s="304">
        <v>113</v>
      </c>
      <c r="F1266" s="305">
        <v>69.7</v>
      </c>
      <c r="G1266" s="306">
        <v>30.3</v>
      </c>
      <c r="I1266" s="277"/>
      <c r="J1266" s="62"/>
    </row>
    <row r="1267" spans="2:10" ht="31.5" hidden="1">
      <c r="B1267" s="302" t="s">
        <v>476</v>
      </c>
      <c r="C1267" s="303">
        <v>212</v>
      </c>
      <c r="D1267" s="303">
        <v>155</v>
      </c>
      <c r="E1267" s="304">
        <v>57</v>
      </c>
      <c r="F1267" s="305">
        <v>73.1</v>
      </c>
      <c r="G1267" s="306">
        <v>26.9</v>
      </c>
      <c r="I1267" s="277"/>
      <c r="J1267" s="62"/>
    </row>
    <row r="1268" spans="2:10" ht="15.75" hidden="1">
      <c r="B1268" s="302" t="s">
        <v>477</v>
      </c>
      <c r="C1268" s="303">
        <v>5998</v>
      </c>
      <c r="D1268" s="303">
        <v>4187</v>
      </c>
      <c r="E1268" s="304">
        <v>1811</v>
      </c>
      <c r="F1268" s="305">
        <v>69.8</v>
      </c>
      <c r="G1268" s="306">
        <v>30.2</v>
      </c>
      <c r="H1268" s="62"/>
      <c r="I1268" s="277"/>
      <c r="J1268" s="62"/>
    </row>
    <row r="1269" spans="2:10" ht="12.75" customHeight="1" hidden="1">
      <c r="B1269" s="375" t="s">
        <v>614</v>
      </c>
      <c r="C1269" s="375"/>
      <c r="D1269" s="375"/>
      <c r="E1269" s="375"/>
      <c r="F1269" s="375"/>
      <c r="G1269" s="375"/>
      <c r="H1269" s="375"/>
      <c r="I1269" s="62"/>
      <c r="J1269" s="62"/>
    </row>
    <row r="1270" ht="15.75" hidden="1">
      <c r="J1270" s="62"/>
    </row>
    <row r="1271" spans="2:10" ht="15.75" hidden="1">
      <c r="B1271" s="2" t="s">
        <v>608</v>
      </c>
      <c r="C1271" s="2"/>
      <c r="D1271" s="2"/>
      <c r="E1271" s="2"/>
      <c r="F1271" s="2"/>
      <c r="G1271" s="2"/>
      <c r="H1271" s="2"/>
      <c r="I1271" s="2"/>
      <c r="J1271" s="62"/>
    </row>
    <row r="1272" spans="2:10" ht="63" hidden="1">
      <c r="B1272" s="307" t="s">
        <v>439</v>
      </c>
      <c r="C1272" s="307" t="s">
        <v>219</v>
      </c>
      <c r="D1272" s="307" t="s">
        <v>220</v>
      </c>
      <c r="E1272" s="308" t="s">
        <v>451</v>
      </c>
      <c r="F1272" s="308" t="s">
        <v>450</v>
      </c>
      <c r="G1272" s="307" t="s">
        <v>452</v>
      </c>
      <c r="I1272" s="280"/>
      <c r="J1272" s="62"/>
    </row>
    <row r="1273" spans="2:10" ht="31.5" hidden="1">
      <c r="B1273" s="309" t="s">
        <v>453</v>
      </c>
      <c r="C1273" s="310">
        <v>23</v>
      </c>
      <c r="D1273" s="310">
        <v>22</v>
      </c>
      <c r="E1273" s="52">
        <v>1</v>
      </c>
      <c r="F1273" s="311">
        <v>95.7</v>
      </c>
      <c r="G1273" s="310">
        <v>4.3</v>
      </c>
      <c r="I1273" s="277"/>
      <c r="J1273" s="62"/>
    </row>
    <row r="1274" spans="2:10" ht="31.5" hidden="1">
      <c r="B1274" s="309" t="s">
        <v>454</v>
      </c>
      <c r="C1274" s="310">
        <v>27</v>
      </c>
      <c r="D1274" s="310">
        <v>21</v>
      </c>
      <c r="E1274" s="52">
        <v>6</v>
      </c>
      <c r="F1274" s="311">
        <v>77.8</v>
      </c>
      <c r="G1274" s="310">
        <v>22.2</v>
      </c>
      <c r="I1274" s="277"/>
      <c r="J1274" s="62"/>
    </row>
    <row r="1275" spans="2:10" ht="15.75" hidden="1">
      <c r="B1275" s="309" t="s">
        <v>455</v>
      </c>
      <c r="C1275" s="310">
        <v>31</v>
      </c>
      <c r="D1275" s="310">
        <v>27</v>
      </c>
      <c r="E1275" s="52">
        <v>4</v>
      </c>
      <c r="F1275" s="311">
        <v>87.1</v>
      </c>
      <c r="G1275" s="310">
        <v>12.9</v>
      </c>
      <c r="I1275" s="277"/>
      <c r="J1275" s="62"/>
    </row>
    <row r="1276" spans="2:10" ht="31.5" hidden="1">
      <c r="B1276" s="309" t="s">
        <v>456</v>
      </c>
      <c r="C1276" s="310">
        <v>36</v>
      </c>
      <c r="D1276" s="310">
        <v>27</v>
      </c>
      <c r="E1276" s="52">
        <v>9</v>
      </c>
      <c r="F1276" s="311">
        <v>75</v>
      </c>
      <c r="G1276" s="310">
        <v>25</v>
      </c>
      <c r="I1276" s="277"/>
      <c r="J1276" s="62"/>
    </row>
    <row r="1277" spans="2:10" ht="31.5" hidden="1">
      <c r="B1277" s="309" t="s">
        <v>457</v>
      </c>
      <c r="C1277" s="310" t="e">
        <f>NA()</f>
        <v>#N/A</v>
      </c>
      <c r="D1277" s="310" t="e">
        <f>NA()</f>
        <v>#N/A</v>
      </c>
      <c r="E1277" s="310" t="e">
        <f>NA()</f>
        <v>#N/A</v>
      </c>
      <c r="F1277" s="310" t="e">
        <f>NA()</f>
        <v>#N/A</v>
      </c>
      <c r="G1277" s="310" t="e">
        <f>NA()</f>
        <v>#N/A</v>
      </c>
      <c r="I1277" s="277"/>
      <c r="J1277" s="62"/>
    </row>
    <row r="1278" spans="2:9" ht="15.75" hidden="1">
      <c r="B1278" s="309" t="s">
        <v>458</v>
      </c>
      <c r="C1278" s="310">
        <v>647</v>
      </c>
      <c r="D1278" s="310">
        <v>217</v>
      </c>
      <c r="E1278" s="52">
        <v>430</v>
      </c>
      <c r="F1278" s="311">
        <v>33.5</v>
      </c>
      <c r="G1278" s="310">
        <v>66.5</v>
      </c>
      <c r="I1278" s="277"/>
    </row>
    <row r="1279" spans="2:10" ht="63" hidden="1">
      <c r="B1279" s="309" t="s">
        <v>459</v>
      </c>
      <c r="C1279" s="310">
        <v>714</v>
      </c>
      <c r="D1279" s="310">
        <v>539</v>
      </c>
      <c r="E1279" s="52">
        <v>175</v>
      </c>
      <c r="F1279" s="311">
        <v>75.5</v>
      </c>
      <c r="G1279" s="310">
        <v>24.5</v>
      </c>
      <c r="I1279" s="277"/>
      <c r="J1279" s="2"/>
    </row>
    <row r="1280" spans="2:10" ht="31.5" hidden="1">
      <c r="B1280" s="309" t="s">
        <v>460</v>
      </c>
      <c r="C1280" s="310">
        <v>15</v>
      </c>
      <c r="D1280" s="310">
        <v>4</v>
      </c>
      <c r="E1280" s="52">
        <v>11</v>
      </c>
      <c r="F1280" s="311">
        <v>26.7</v>
      </c>
      <c r="G1280" s="310">
        <v>73.3</v>
      </c>
      <c r="I1280" s="277"/>
      <c r="J1280" s="62"/>
    </row>
    <row r="1281" spans="2:10" ht="31.5" hidden="1">
      <c r="B1281" s="309" t="s">
        <v>461</v>
      </c>
      <c r="C1281" s="310">
        <v>163</v>
      </c>
      <c r="D1281" s="310">
        <v>143</v>
      </c>
      <c r="E1281" s="52">
        <v>20</v>
      </c>
      <c r="F1281" s="311">
        <v>87.7</v>
      </c>
      <c r="G1281" s="310">
        <v>12.3</v>
      </c>
      <c r="I1281" s="277"/>
      <c r="J1281" s="62"/>
    </row>
    <row r="1282" spans="2:10" ht="31.5" hidden="1">
      <c r="B1282" s="309" t="s">
        <v>462</v>
      </c>
      <c r="C1282" s="310">
        <v>124</v>
      </c>
      <c r="D1282" s="310">
        <v>113</v>
      </c>
      <c r="E1282" s="52">
        <v>11</v>
      </c>
      <c r="F1282" s="311">
        <v>91.1</v>
      </c>
      <c r="G1282" s="310">
        <v>8.9</v>
      </c>
      <c r="I1282" s="277"/>
      <c r="J1282" s="62"/>
    </row>
    <row r="1283" spans="2:10" ht="31.5" hidden="1">
      <c r="B1283" s="309" t="s">
        <v>463</v>
      </c>
      <c r="C1283" s="310" t="e">
        <f>NA()</f>
        <v>#N/A</v>
      </c>
      <c r="D1283" s="310" t="e">
        <f>NA()</f>
        <v>#N/A</v>
      </c>
      <c r="E1283" s="310" t="e">
        <f>NA()</f>
        <v>#N/A</v>
      </c>
      <c r="F1283" s="310" t="e">
        <f>NA()</f>
        <v>#N/A</v>
      </c>
      <c r="G1283" s="310" t="e">
        <f>NA()</f>
        <v>#N/A</v>
      </c>
      <c r="I1283" s="277"/>
      <c r="J1283" s="62"/>
    </row>
    <row r="1284" spans="2:10" ht="31.5" hidden="1">
      <c r="B1284" s="309" t="s">
        <v>464</v>
      </c>
      <c r="C1284" s="310">
        <v>23</v>
      </c>
      <c r="D1284" s="310">
        <v>0</v>
      </c>
      <c r="E1284" s="52">
        <v>23</v>
      </c>
      <c r="F1284" s="311">
        <v>0</v>
      </c>
      <c r="G1284" s="310">
        <v>100</v>
      </c>
      <c r="I1284" s="277"/>
      <c r="J1284" s="62"/>
    </row>
    <row r="1285" spans="2:10" ht="15.75" hidden="1">
      <c r="B1285" s="309" t="s">
        <v>465</v>
      </c>
      <c r="C1285" s="310">
        <v>733</v>
      </c>
      <c r="D1285" s="310">
        <v>588</v>
      </c>
      <c r="E1285" s="52">
        <v>145</v>
      </c>
      <c r="F1285" s="311">
        <v>80.2</v>
      </c>
      <c r="G1285" s="310">
        <v>19.8</v>
      </c>
      <c r="I1285" s="277"/>
      <c r="J1285" s="62"/>
    </row>
    <row r="1286" spans="2:10" ht="15.75" hidden="1">
      <c r="B1286" s="309" t="s">
        <v>466</v>
      </c>
      <c r="C1286" s="310">
        <v>263</v>
      </c>
      <c r="D1286" s="310">
        <v>211</v>
      </c>
      <c r="E1286" s="52">
        <v>52</v>
      </c>
      <c r="F1286" s="311">
        <v>80.2</v>
      </c>
      <c r="G1286" s="310">
        <v>19.8</v>
      </c>
      <c r="I1286" s="277"/>
      <c r="J1286" s="62"/>
    </row>
    <row r="1287" spans="2:10" ht="31.5" hidden="1">
      <c r="B1287" s="309" t="s">
        <v>467</v>
      </c>
      <c r="C1287" s="310" t="e">
        <f>NA()</f>
        <v>#N/A</v>
      </c>
      <c r="D1287" s="310" t="e">
        <f>NA()</f>
        <v>#N/A</v>
      </c>
      <c r="E1287" s="310" t="e">
        <f>NA()</f>
        <v>#N/A</v>
      </c>
      <c r="F1287" s="310" t="e">
        <f>NA()</f>
        <v>#N/A</v>
      </c>
      <c r="G1287" s="310" t="e">
        <f>NA()</f>
        <v>#N/A</v>
      </c>
      <c r="I1287" s="277"/>
      <c r="J1287" s="62"/>
    </row>
    <row r="1288" spans="2:10" ht="47.25" hidden="1">
      <c r="B1288" s="309" t="s">
        <v>468</v>
      </c>
      <c r="C1288" s="310">
        <v>40</v>
      </c>
      <c r="D1288" s="310">
        <v>29</v>
      </c>
      <c r="E1288" s="52">
        <v>11</v>
      </c>
      <c r="F1288" s="311">
        <v>72.5</v>
      </c>
      <c r="G1288" s="310">
        <v>27.5</v>
      </c>
      <c r="I1288" s="277"/>
      <c r="J1288" s="62"/>
    </row>
    <row r="1289" spans="2:10" ht="31.5" hidden="1">
      <c r="B1289" s="309" t="s">
        <v>469</v>
      </c>
      <c r="C1289" s="310">
        <v>456</v>
      </c>
      <c r="D1289" s="310">
        <v>376</v>
      </c>
      <c r="E1289" s="52">
        <v>80</v>
      </c>
      <c r="F1289" s="311">
        <v>82.5</v>
      </c>
      <c r="G1289" s="310">
        <v>17.5</v>
      </c>
      <c r="I1289" s="277"/>
      <c r="J1289" s="62"/>
    </row>
    <row r="1290" spans="2:10" ht="31.5" hidden="1">
      <c r="B1290" s="309" t="s">
        <v>447</v>
      </c>
      <c r="C1290" s="310">
        <v>593</v>
      </c>
      <c r="D1290" s="310">
        <v>481</v>
      </c>
      <c r="E1290" s="52">
        <v>112</v>
      </c>
      <c r="F1290" s="311">
        <v>81.1</v>
      </c>
      <c r="G1290" s="310">
        <v>18.9</v>
      </c>
      <c r="I1290" s="277"/>
      <c r="J1290" s="62"/>
    </row>
    <row r="1291" spans="2:10" ht="31.5" hidden="1">
      <c r="B1291" s="309" t="s">
        <v>470</v>
      </c>
      <c r="C1291" s="310">
        <v>172</v>
      </c>
      <c r="D1291" s="310">
        <v>148</v>
      </c>
      <c r="E1291" s="52">
        <v>24</v>
      </c>
      <c r="F1291" s="311">
        <v>86</v>
      </c>
      <c r="G1291" s="310">
        <v>14</v>
      </c>
      <c r="I1291" s="277"/>
      <c r="J1291" s="62"/>
    </row>
    <row r="1292" spans="2:10" ht="31.5" hidden="1">
      <c r="B1292" s="309" t="s">
        <v>471</v>
      </c>
      <c r="C1292" s="310">
        <v>101</v>
      </c>
      <c r="D1292" s="310">
        <v>67</v>
      </c>
      <c r="E1292" s="52">
        <v>34</v>
      </c>
      <c r="F1292" s="311">
        <v>66.3</v>
      </c>
      <c r="G1292" s="310">
        <v>33.7</v>
      </c>
      <c r="I1292" s="277"/>
      <c r="J1292" s="62"/>
    </row>
    <row r="1293" spans="2:10" ht="31.5" hidden="1">
      <c r="B1293" s="309" t="s">
        <v>472</v>
      </c>
      <c r="C1293" s="310">
        <v>313</v>
      </c>
      <c r="D1293" s="310">
        <v>207</v>
      </c>
      <c r="E1293" s="52">
        <v>106</v>
      </c>
      <c r="F1293" s="311">
        <v>66.1</v>
      </c>
      <c r="G1293" s="310">
        <v>33.9</v>
      </c>
      <c r="I1293" s="277"/>
      <c r="J1293" s="62"/>
    </row>
    <row r="1294" spans="2:10" ht="31.5" hidden="1">
      <c r="B1294" s="309" t="s">
        <v>473</v>
      </c>
      <c r="C1294" s="310">
        <v>30</v>
      </c>
      <c r="D1294" s="310">
        <v>25</v>
      </c>
      <c r="E1294" s="52">
        <v>5</v>
      </c>
      <c r="F1294" s="311">
        <v>83.3</v>
      </c>
      <c r="G1294" s="310">
        <v>16.7</v>
      </c>
      <c r="I1294" s="277"/>
      <c r="J1294" s="62"/>
    </row>
    <row r="1295" spans="2:10" ht="31.5" hidden="1">
      <c r="B1295" s="309" t="s">
        <v>474</v>
      </c>
      <c r="C1295" s="310">
        <v>570</v>
      </c>
      <c r="D1295" s="310">
        <v>454</v>
      </c>
      <c r="E1295" s="52">
        <v>116</v>
      </c>
      <c r="F1295" s="311">
        <v>79.6</v>
      </c>
      <c r="G1295" s="310">
        <v>20.4</v>
      </c>
      <c r="I1295" s="277"/>
      <c r="J1295" s="62"/>
    </row>
    <row r="1296" spans="2:10" ht="31.5" hidden="1">
      <c r="B1296" s="309" t="s">
        <v>475</v>
      </c>
      <c r="C1296" s="310">
        <v>367</v>
      </c>
      <c r="D1296" s="310">
        <v>265</v>
      </c>
      <c r="E1296" s="52">
        <v>102</v>
      </c>
      <c r="F1296" s="311">
        <v>72.2</v>
      </c>
      <c r="G1296" s="310">
        <v>27.8</v>
      </c>
      <c r="I1296" s="277"/>
      <c r="J1296" s="62"/>
    </row>
    <row r="1297" spans="2:10" ht="31.5" hidden="1">
      <c r="B1297" s="309" t="s">
        <v>476</v>
      </c>
      <c r="C1297" s="310">
        <v>259</v>
      </c>
      <c r="D1297" s="310">
        <v>185</v>
      </c>
      <c r="E1297" s="52">
        <v>74</v>
      </c>
      <c r="F1297" s="311">
        <v>71.4</v>
      </c>
      <c r="G1297" s="310">
        <v>28.6</v>
      </c>
      <c r="I1297" s="277"/>
      <c r="J1297" s="62"/>
    </row>
    <row r="1298" spans="2:10" ht="15.75" hidden="1">
      <c r="B1298" s="309" t="s">
        <v>477</v>
      </c>
      <c r="C1298" s="310">
        <v>5700</v>
      </c>
      <c r="D1298" s="310">
        <v>4149</v>
      </c>
      <c r="E1298" s="52">
        <v>1551</v>
      </c>
      <c r="F1298" s="311">
        <v>72.8</v>
      </c>
      <c r="G1298" s="310">
        <v>27.2</v>
      </c>
      <c r="H1298" s="62"/>
      <c r="I1298" s="277"/>
      <c r="J1298" s="62"/>
    </row>
    <row r="1299" spans="2:10" ht="12.75" customHeight="1" hidden="1">
      <c r="B1299" s="375" t="s">
        <v>611</v>
      </c>
      <c r="C1299" s="375"/>
      <c r="D1299" s="375"/>
      <c r="E1299" s="375"/>
      <c r="F1299" s="375"/>
      <c r="G1299" s="375"/>
      <c r="H1299" s="375"/>
      <c r="I1299" s="62"/>
      <c r="J1299" s="62"/>
    </row>
    <row r="1300" ht="15.75" hidden="1">
      <c r="J1300" s="62"/>
    </row>
    <row r="1301" spans="2:10" ht="15.75" hidden="1">
      <c r="B1301" s="299" t="s">
        <v>609</v>
      </c>
      <c r="C1301" s="62"/>
      <c r="D1301" s="62"/>
      <c r="E1301" s="62"/>
      <c r="F1301" s="375"/>
      <c r="G1301" s="375"/>
      <c r="H1301" s="375"/>
      <c r="I1301" s="375"/>
      <c r="J1301" s="62"/>
    </row>
    <row r="1302" spans="2:10" ht="63" hidden="1">
      <c r="B1302" s="312" t="s">
        <v>439</v>
      </c>
      <c r="C1302" s="312" t="s">
        <v>219</v>
      </c>
      <c r="D1302" s="312" t="s">
        <v>220</v>
      </c>
      <c r="E1302" s="313" t="s">
        <v>451</v>
      </c>
      <c r="F1302" s="313" t="s">
        <v>450</v>
      </c>
      <c r="G1302" s="312" t="s">
        <v>452</v>
      </c>
      <c r="I1302" s="280"/>
      <c r="J1302" s="62"/>
    </row>
    <row r="1303" spans="2:10" ht="31.5" hidden="1">
      <c r="B1303" s="314" t="s">
        <v>453</v>
      </c>
      <c r="C1303" s="315" t="e">
        <f>NA()</f>
        <v>#N/A</v>
      </c>
      <c r="D1303" s="315" t="e">
        <f>NA()</f>
        <v>#N/A</v>
      </c>
      <c r="E1303" s="315" t="e">
        <f>NA()</f>
        <v>#N/A</v>
      </c>
      <c r="F1303" s="315" t="e">
        <f>NA()</f>
        <v>#N/A</v>
      </c>
      <c r="G1303" s="315" t="e">
        <f>NA()</f>
        <v>#N/A</v>
      </c>
      <c r="I1303" s="277"/>
      <c r="J1303" s="62"/>
    </row>
    <row r="1304" spans="2:10" ht="31.5" hidden="1">
      <c r="B1304" s="314" t="s">
        <v>454</v>
      </c>
      <c r="C1304" s="315" t="e">
        <f>NA()</f>
        <v>#N/A</v>
      </c>
      <c r="D1304" s="315" t="e">
        <f>NA()</f>
        <v>#N/A</v>
      </c>
      <c r="E1304" s="315" t="e">
        <f>NA()</f>
        <v>#N/A</v>
      </c>
      <c r="F1304" s="315" t="e">
        <f>NA()</f>
        <v>#N/A</v>
      </c>
      <c r="G1304" s="315" t="e">
        <f>NA()</f>
        <v>#N/A</v>
      </c>
      <c r="I1304" s="277"/>
      <c r="J1304" s="62"/>
    </row>
    <row r="1305" spans="2:10" ht="15.75" hidden="1">
      <c r="B1305" s="314" t="s">
        <v>455</v>
      </c>
      <c r="C1305" s="315">
        <v>13</v>
      </c>
      <c r="D1305" s="315">
        <v>10</v>
      </c>
      <c r="E1305" s="316">
        <v>3</v>
      </c>
      <c r="F1305" s="317">
        <v>76.9</v>
      </c>
      <c r="G1305" s="318">
        <v>23.1</v>
      </c>
      <c r="I1305" s="277"/>
      <c r="J1305" s="62"/>
    </row>
    <row r="1306" spans="2:10" ht="31.5" hidden="1">
      <c r="B1306" s="314" t="s">
        <v>456</v>
      </c>
      <c r="C1306" s="315">
        <v>45</v>
      </c>
      <c r="D1306" s="315">
        <v>39</v>
      </c>
      <c r="E1306" s="316">
        <v>6</v>
      </c>
      <c r="F1306" s="317">
        <v>86.7</v>
      </c>
      <c r="G1306" s="318">
        <v>13.3</v>
      </c>
      <c r="I1306" s="277"/>
      <c r="J1306" s="62"/>
    </row>
    <row r="1307" spans="2:10" ht="31.5" hidden="1">
      <c r="B1307" s="314" t="s">
        <v>457</v>
      </c>
      <c r="C1307" s="315" t="e">
        <f>NA()</f>
        <v>#N/A</v>
      </c>
      <c r="D1307" s="315" t="e">
        <f>NA()</f>
        <v>#N/A</v>
      </c>
      <c r="E1307" s="315" t="e">
        <f>NA()</f>
        <v>#N/A</v>
      </c>
      <c r="F1307" s="315" t="e">
        <f>NA()</f>
        <v>#N/A</v>
      </c>
      <c r="G1307" s="315" t="e">
        <f>NA()</f>
        <v>#N/A</v>
      </c>
      <c r="I1307" s="277"/>
      <c r="J1307" s="62"/>
    </row>
    <row r="1308" spans="2:9" ht="15.75" hidden="1">
      <c r="B1308" s="314" t="s">
        <v>458</v>
      </c>
      <c r="C1308" s="315">
        <v>281</v>
      </c>
      <c r="D1308" s="315">
        <v>94</v>
      </c>
      <c r="E1308" s="316">
        <v>187</v>
      </c>
      <c r="F1308" s="317">
        <v>33.5</v>
      </c>
      <c r="G1308" s="318">
        <v>66.5</v>
      </c>
      <c r="I1308" s="277"/>
    </row>
    <row r="1309" spans="2:10" ht="63" hidden="1">
      <c r="B1309" s="314" t="s">
        <v>459</v>
      </c>
      <c r="C1309" s="315">
        <v>351</v>
      </c>
      <c r="D1309" s="315">
        <v>272</v>
      </c>
      <c r="E1309" s="316">
        <v>79</v>
      </c>
      <c r="F1309" s="317">
        <v>77.5</v>
      </c>
      <c r="G1309" s="318">
        <v>22.5</v>
      </c>
      <c r="I1309" s="277"/>
      <c r="J1309" s="62"/>
    </row>
    <row r="1310" spans="2:10" ht="31.5" hidden="1">
      <c r="B1310" s="314" t="s">
        <v>460</v>
      </c>
      <c r="C1310" s="315">
        <v>15</v>
      </c>
      <c r="D1310" s="315">
        <v>2</v>
      </c>
      <c r="E1310" s="316">
        <v>13</v>
      </c>
      <c r="F1310" s="317">
        <v>13.3</v>
      </c>
      <c r="G1310" s="318">
        <v>86.7</v>
      </c>
      <c r="I1310" s="277"/>
      <c r="J1310" s="62"/>
    </row>
    <row r="1311" spans="2:10" ht="31.5" hidden="1">
      <c r="B1311" s="314" t="s">
        <v>461</v>
      </c>
      <c r="C1311" s="315">
        <v>17</v>
      </c>
      <c r="D1311" s="315">
        <v>16</v>
      </c>
      <c r="E1311" s="316">
        <v>1</v>
      </c>
      <c r="F1311" s="317">
        <v>94.1</v>
      </c>
      <c r="G1311" s="318">
        <v>5.9</v>
      </c>
      <c r="I1311" s="277"/>
      <c r="J1311" s="62"/>
    </row>
    <row r="1312" spans="2:10" ht="31.5" hidden="1">
      <c r="B1312" s="314" t="s">
        <v>462</v>
      </c>
      <c r="C1312" s="315">
        <v>173</v>
      </c>
      <c r="D1312" s="315">
        <v>158</v>
      </c>
      <c r="E1312" s="316">
        <v>15</v>
      </c>
      <c r="F1312" s="317">
        <v>91.3</v>
      </c>
      <c r="G1312" s="318">
        <v>8.7</v>
      </c>
      <c r="I1312" s="277"/>
      <c r="J1312" s="62"/>
    </row>
    <row r="1313" spans="2:10" ht="31.5" hidden="1">
      <c r="B1313" s="314" t="s">
        <v>463</v>
      </c>
      <c r="C1313" s="315" t="e">
        <f>NA()</f>
        <v>#N/A</v>
      </c>
      <c r="D1313" s="315" t="e">
        <f>NA()</f>
        <v>#N/A</v>
      </c>
      <c r="E1313" s="315" t="e">
        <f>NA()</f>
        <v>#N/A</v>
      </c>
      <c r="F1313" s="315" t="e">
        <f>NA()</f>
        <v>#N/A</v>
      </c>
      <c r="G1313" s="315" t="e">
        <f>NA()</f>
        <v>#N/A</v>
      </c>
      <c r="I1313" s="277"/>
      <c r="J1313" s="62"/>
    </row>
    <row r="1314" spans="2:10" ht="31.5" hidden="1">
      <c r="B1314" s="314" t="s">
        <v>464</v>
      </c>
      <c r="C1314" s="315">
        <v>15</v>
      </c>
      <c r="D1314" s="315">
        <v>0</v>
      </c>
      <c r="E1314" s="316">
        <v>15</v>
      </c>
      <c r="F1314" s="317">
        <v>0</v>
      </c>
      <c r="G1314" s="318">
        <v>100</v>
      </c>
      <c r="I1314" s="277"/>
      <c r="J1314" s="62"/>
    </row>
    <row r="1315" spans="2:10" ht="15.75" hidden="1">
      <c r="B1315" s="314" t="s">
        <v>465</v>
      </c>
      <c r="C1315" s="315">
        <v>396</v>
      </c>
      <c r="D1315" s="315">
        <v>308</v>
      </c>
      <c r="E1315" s="316">
        <v>88</v>
      </c>
      <c r="F1315" s="317">
        <v>77.8</v>
      </c>
      <c r="G1315" s="318">
        <v>22.2</v>
      </c>
      <c r="I1315" s="277"/>
      <c r="J1315" s="62"/>
    </row>
    <row r="1316" spans="2:10" ht="15.75" hidden="1">
      <c r="B1316" s="314" t="s">
        <v>466</v>
      </c>
      <c r="C1316" s="315">
        <v>470</v>
      </c>
      <c r="D1316" s="315">
        <v>387</v>
      </c>
      <c r="E1316" s="316">
        <v>83</v>
      </c>
      <c r="F1316" s="317">
        <v>82.3</v>
      </c>
      <c r="G1316" s="318">
        <v>17.7</v>
      </c>
      <c r="I1316" s="277"/>
      <c r="J1316" s="62"/>
    </row>
    <row r="1317" spans="2:10" ht="31.5" hidden="1">
      <c r="B1317" s="314" t="s">
        <v>467</v>
      </c>
      <c r="C1317" s="315" t="e">
        <f>NA()</f>
        <v>#N/A</v>
      </c>
      <c r="D1317" s="315" t="e">
        <f>NA()</f>
        <v>#N/A</v>
      </c>
      <c r="E1317" s="315" t="e">
        <f>NA()</f>
        <v>#N/A</v>
      </c>
      <c r="F1317" s="315" t="e">
        <f>NA()</f>
        <v>#N/A</v>
      </c>
      <c r="G1317" s="315" t="e">
        <f>NA()</f>
        <v>#N/A</v>
      </c>
      <c r="I1317" s="277"/>
      <c r="J1317" s="62"/>
    </row>
    <row r="1318" spans="2:10" ht="47.25" hidden="1">
      <c r="B1318" s="314" t="s">
        <v>468</v>
      </c>
      <c r="C1318" s="315">
        <v>30</v>
      </c>
      <c r="D1318" s="315">
        <v>16</v>
      </c>
      <c r="E1318" s="316">
        <v>14</v>
      </c>
      <c r="F1318" s="317">
        <v>53.3</v>
      </c>
      <c r="G1318" s="318">
        <v>46.7</v>
      </c>
      <c r="I1318" s="277"/>
      <c r="J1318" s="62"/>
    </row>
    <row r="1319" spans="2:10" ht="31.5" hidden="1">
      <c r="B1319" s="314" t="s">
        <v>469</v>
      </c>
      <c r="C1319" s="315">
        <v>338</v>
      </c>
      <c r="D1319" s="315">
        <v>298</v>
      </c>
      <c r="E1319" s="316">
        <v>40</v>
      </c>
      <c r="F1319" s="317">
        <v>88.2</v>
      </c>
      <c r="G1319" s="318">
        <v>11.8</v>
      </c>
      <c r="I1319" s="277"/>
      <c r="J1319" s="62"/>
    </row>
    <row r="1320" spans="2:10" ht="31.5" hidden="1">
      <c r="B1320" s="314" t="s">
        <v>447</v>
      </c>
      <c r="C1320" s="315">
        <v>539</v>
      </c>
      <c r="D1320" s="315">
        <v>445</v>
      </c>
      <c r="E1320" s="316">
        <v>94</v>
      </c>
      <c r="F1320" s="317">
        <v>82.6</v>
      </c>
      <c r="G1320" s="318">
        <v>17.4</v>
      </c>
      <c r="I1320" s="277"/>
      <c r="J1320" s="62"/>
    </row>
    <row r="1321" spans="2:10" ht="31.5" hidden="1">
      <c r="B1321" s="314" t="s">
        <v>470</v>
      </c>
      <c r="C1321" s="315">
        <v>133</v>
      </c>
      <c r="D1321" s="315">
        <v>122</v>
      </c>
      <c r="E1321" s="316">
        <v>11</v>
      </c>
      <c r="F1321" s="317">
        <v>91.7</v>
      </c>
      <c r="G1321" s="318">
        <v>8.3</v>
      </c>
      <c r="I1321" s="277"/>
      <c r="J1321" s="62"/>
    </row>
    <row r="1322" spans="2:10" ht="31.5" hidden="1">
      <c r="B1322" s="314" t="s">
        <v>471</v>
      </c>
      <c r="C1322" s="315">
        <v>72</v>
      </c>
      <c r="D1322" s="315">
        <v>52</v>
      </c>
      <c r="E1322" s="316">
        <v>20</v>
      </c>
      <c r="F1322" s="317">
        <v>72.2</v>
      </c>
      <c r="G1322" s="318">
        <v>27.8</v>
      </c>
      <c r="I1322" s="277"/>
      <c r="J1322" s="62"/>
    </row>
    <row r="1323" spans="2:10" ht="31.5" hidden="1">
      <c r="B1323" s="314" t="s">
        <v>472</v>
      </c>
      <c r="C1323" s="315">
        <v>299</v>
      </c>
      <c r="D1323" s="315">
        <v>199</v>
      </c>
      <c r="E1323" s="316">
        <v>100</v>
      </c>
      <c r="F1323" s="317">
        <v>66.6</v>
      </c>
      <c r="G1323" s="318">
        <v>33.4</v>
      </c>
      <c r="I1323" s="277"/>
      <c r="J1323" s="62"/>
    </row>
    <row r="1324" spans="2:10" ht="31.5" hidden="1">
      <c r="B1324" s="314" t="s">
        <v>473</v>
      </c>
      <c r="C1324" s="315">
        <v>39</v>
      </c>
      <c r="D1324" s="315">
        <v>33</v>
      </c>
      <c r="E1324" s="316">
        <v>6</v>
      </c>
      <c r="F1324" s="317">
        <v>84.6</v>
      </c>
      <c r="G1324" s="318">
        <v>15.4</v>
      </c>
      <c r="I1324" s="277"/>
      <c r="J1324" s="62"/>
    </row>
    <row r="1325" spans="2:10" ht="31.5" hidden="1">
      <c r="B1325" s="314" t="s">
        <v>474</v>
      </c>
      <c r="C1325" s="315">
        <v>651</v>
      </c>
      <c r="D1325" s="315">
        <v>564</v>
      </c>
      <c r="E1325" s="316">
        <v>87</v>
      </c>
      <c r="F1325" s="317">
        <v>86.6</v>
      </c>
      <c r="G1325" s="318">
        <v>13.4</v>
      </c>
      <c r="I1325" s="277"/>
      <c r="J1325" s="62"/>
    </row>
    <row r="1326" spans="2:10" ht="31.5" hidden="1">
      <c r="B1326" s="314" t="s">
        <v>475</v>
      </c>
      <c r="C1326" s="315">
        <v>472</v>
      </c>
      <c r="D1326" s="315">
        <v>344</v>
      </c>
      <c r="E1326" s="316">
        <v>128</v>
      </c>
      <c r="F1326" s="317">
        <v>72.9</v>
      </c>
      <c r="G1326" s="318">
        <v>27.1</v>
      </c>
      <c r="I1326" s="277"/>
      <c r="J1326" s="62"/>
    </row>
    <row r="1327" spans="2:10" ht="31.5" hidden="1">
      <c r="B1327" s="314" t="s">
        <v>476</v>
      </c>
      <c r="C1327" s="315">
        <v>150</v>
      </c>
      <c r="D1327" s="315">
        <v>122</v>
      </c>
      <c r="E1327" s="316">
        <v>28</v>
      </c>
      <c r="F1327" s="317">
        <v>81.3</v>
      </c>
      <c r="G1327" s="318">
        <v>18.7</v>
      </c>
      <c r="I1327" s="277"/>
      <c r="J1327" s="62"/>
    </row>
    <row r="1328" spans="2:10" ht="15.75" hidden="1">
      <c r="B1328" s="314" t="s">
        <v>477</v>
      </c>
      <c r="C1328" s="315">
        <v>4499</v>
      </c>
      <c r="D1328" s="315">
        <v>3481</v>
      </c>
      <c r="E1328" s="316">
        <v>1018</v>
      </c>
      <c r="F1328" s="317">
        <v>77.4</v>
      </c>
      <c r="G1328" s="318">
        <v>22.6</v>
      </c>
      <c r="H1328" s="62"/>
      <c r="I1328" s="277"/>
      <c r="J1328" s="62"/>
    </row>
    <row r="1329" spans="2:10" ht="15.75" hidden="1">
      <c r="B1329" s="277" t="s">
        <v>613</v>
      </c>
      <c r="C1329" s="277"/>
      <c r="D1329" s="277"/>
      <c r="E1329" s="277"/>
      <c r="F1329" s="277"/>
      <c r="G1329" s="277"/>
      <c r="H1329" s="277"/>
      <c r="I1329" s="277"/>
      <c r="J1329" s="62"/>
    </row>
    <row r="1330" spans="2:10" ht="15.75" hidden="1">
      <c r="B1330" s="58"/>
      <c r="C1330" s="58"/>
      <c r="D1330" s="58"/>
      <c r="E1330" s="58"/>
      <c r="F1330" s="58"/>
      <c r="G1330" s="58"/>
      <c r="H1330" s="275"/>
      <c r="I1330" s="58"/>
      <c r="J1330" s="62"/>
    </row>
    <row r="1331" spans="2:10" ht="15.75" hidden="1">
      <c r="B1331" s="299" t="s">
        <v>610</v>
      </c>
      <c r="C1331" s="62"/>
      <c r="D1331" s="62"/>
      <c r="E1331" s="62"/>
      <c r="F1331" s="277"/>
      <c r="G1331" s="277"/>
      <c r="H1331" s="277"/>
      <c r="I1331" s="277"/>
      <c r="J1331" s="62"/>
    </row>
    <row r="1332" spans="2:10" ht="63" hidden="1">
      <c r="B1332" s="319" t="s">
        <v>439</v>
      </c>
      <c r="C1332" s="319" t="s">
        <v>219</v>
      </c>
      <c r="D1332" s="319" t="s">
        <v>220</v>
      </c>
      <c r="E1332" s="320" t="s">
        <v>451</v>
      </c>
      <c r="F1332" s="320" t="s">
        <v>450</v>
      </c>
      <c r="G1332" s="319" t="s">
        <v>452</v>
      </c>
      <c r="H1332" s="62"/>
      <c r="I1332" s="280"/>
      <c r="J1332" s="62"/>
    </row>
    <row r="1333" spans="2:10" ht="31.5" hidden="1">
      <c r="B1333" s="321" t="s">
        <v>453</v>
      </c>
      <c r="C1333" s="322" t="e">
        <f>NA()</f>
        <v>#N/A</v>
      </c>
      <c r="D1333" s="322" t="e">
        <f>NA()</f>
        <v>#N/A</v>
      </c>
      <c r="E1333" s="322" t="e">
        <f>NA()</f>
        <v>#N/A</v>
      </c>
      <c r="F1333" s="322" t="e">
        <f>NA()</f>
        <v>#N/A</v>
      </c>
      <c r="G1333" s="322" t="e">
        <f>NA()</f>
        <v>#N/A</v>
      </c>
      <c r="I1333" s="277"/>
      <c r="J1333" s="62"/>
    </row>
    <row r="1334" spans="2:10" ht="31.5" hidden="1">
      <c r="B1334" s="321" t="s">
        <v>454</v>
      </c>
      <c r="C1334" s="322" t="e">
        <f>NA()</f>
        <v>#N/A</v>
      </c>
      <c r="D1334" s="322" t="e">
        <f>NA()</f>
        <v>#N/A</v>
      </c>
      <c r="E1334" s="322" t="e">
        <f>NA()</f>
        <v>#N/A</v>
      </c>
      <c r="F1334" s="322" t="e">
        <f>NA()</f>
        <v>#N/A</v>
      </c>
      <c r="G1334" s="322" t="e">
        <f>NA()</f>
        <v>#N/A</v>
      </c>
      <c r="I1334" s="277"/>
      <c r="J1334" s="62"/>
    </row>
    <row r="1335" spans="2:10" ht="15.75" hidden="1">
      <c r="B1335" s="321" t="s">
        <v>455</v>
      </c>
      <c r="C1335" s="322" t="e">
        <f>NA()</f>
        <v>#N/A</v>
      </c>
      <c r="D1335" s="322" t="e">
        <f>NA()</f>
        <v>#N/A</v>
      </c>
      <c r="E1335" s="322" t="e">
        <f>NA()</f>
        <v>#N/A</v>
      </c>
      <c r="F1335" s="322" t="e">
        <f>NA()</f>
        <v>#N/A</v>
      </c>
      <c r="G1335" s="322" t="e">
        <f>NA()</f>
        <v>#N/A</v>
      </c>
      <c r="I1335" s="277"/>
      <c r="J1335" s="62"/>
    </row>
    <row r="1336" spans="2:10" ht="31.5" hidden="1">
      <c r="B1336" s="321" t="s">
        <v>456</v>
      </c>
      <c r="C1336" s="322">
        <v>44</v>
      </c>
      <c r="D1336" s="322">
        <v>36</v>
      </c>
      <c r="E1336" s="323">
        <v>8</v>
      </c>
      <c r="F1336" s="324">
        <v>81.8</v>
      </c>
      <c r="G1336" s="325">
        <v>18.2</v>
      </c>
      <c r="I1336" s="277"/>
      <c r="J1336" s="62"/>
    </row>
    <row r="1337" spans="2:10" ht="31.5" hidden="1">
      <c r="B1337" s="321" t="s">
        <v>457</v>
      </c>
      <c r="C1337" s="322" t="e">
        <f>NA()</f>
        <v>#N/A</v>
      </c>
      <c r="D1337" s="322" t="e">
        <f>NA()</f>
        <v>#N/A</v>
      </c>
      <c r="E1337" s="322" t="e">
        <f>NA()</f>
        <v>#N/A</v>
      </c>
      <c r="F1337" s="322" t="e">
        <f>NA()</f>
        <v>#N/A</v>
      </c>
      <c r="G1337" s="322" t="e">
        <f>NA()</f>
        <v>#N/A</v>
      </c>
      <c r="I1337" s="277"/>
      <c r="J1337" s="277"/>
    </row>
    <row r="1338" spans="2:10" ht="15.75" hidden="1">
      <c r="B1338" s="321" t="s">
        <v>458</v>
      </c>
      <c r="C1338" s="322">
        <v>239</v>
      </c>
      <c r="D1338" s="322">
        <v>100</v>
      </c>
      <c r="E1338" s="323">
        <v>139</v>
      </c>
      <c r="F1338" s="324">
        <v>41.8</v>
      </c>
      <c r="G1338" s="325">
        <v>58.2</v>
      </c>
      <c r="I1338" s="277"/>
      <c r="J1338" s="58"/>
    </row>
    <row r="1339" spans="2:10" ht="63" hidden="1">
      <c r="B1339" s="321" t="s">
        <v>459</v>
      </c>
      <c r="C1339" s="322" t="e">
        <v>#N/A</v>
      </c>
      <c r="D1339" s="322" t="e">
        <v>#N/A</v>
      </c>
      <c r="E1339" s="322" t="e">
        <v>#N/A</v>
      </c>
      <c r="F1339" s="322" t="e">
        <v>#N/A</v>
      </c>
      <c r="G1339" s="322" t="e">
        <v>#N/A</v>
      </c>
      <c r="I1339" s="277"/>
      <c r="J1339" s="287"/>
    </row>
    <row r="1340" spans="2:10" ht="31.5" hidden="1">
      <c r="B1340" s="321" t="s">
        <v>460</v>
      </c>
      <c r="C1340" s="322">
        <v>53</v>
      </c>
      <c r="D1340" s="322">
        <v>23</v>
      </c>
      <c r="E1340" s="323">
        <v>30</v>
      </c>
      <c r="F1340" s="324">
        <v>43.4</v>
      </c>
      <c r="G1340" s="325">
        <v>56.6</v>
      </c>
      <c r="I1340" s="277"/>
      <c r="J1340" s="62"/>
    </row>
    <row r="1341" spans="2:10" ht="31.5" hidden="1">
      <c r="B1341" s="321" t="s">
        <v>461</v>
      </c>
      <c r="C1341" s="322">
        <v>20</v>
      </c>
      <c r="D1341" s="322">
        <v>18</v>
      </c>
      <c r="E1341" s="323">
        <v>2</v>
      </c>
      <c r="F1341" s="324">
        <v>90</v>
      </c>
      <c r="G1341" s="325">
        <v>10</v>
      </c>
      <c r="I1341" s="277"/>
      <c r="J1341" s="62"/>
    </row>
    <row r="1342" spans="2:10" ht="31.5" hidden="1">
      <c r="B1342" s="321" t="s">
        <v>462</v>
      </c>
      <c r="C1342" s="322">
        <v>91</v>
      </c>
      <c r="D1342" s="322">
        <v>85</v>
      </c>
      <c r="E1342" s="323">
        <v>6</v>
      </c>
      <c r="F1342" s="324">
        <v>93.4</v>
      </c>
      <c r="G1342" s="325">
        <v>6.6</v>
      </c>
      <c r="I1342" s="277"/>
      <c r="J1342" s="62"/>
    </row>
    <row r="1343" spans="2:10" ht="31.5" hidden="1">
      <c r="B1343" s="321" t="s">
        <v>463</v>
      </c>
      <c r="C1343" s="322" t="e">
        <f>NA()</f>
        <v>#N/A</v>
      </c>
      <c r="D1343" s="322" t="e">
        <f>NA()</f>
        <v>#N/A</v>
      </c>
      <c r="E1343" s="322" t="e">
        <f>NA()</f>
        <v>#N/A</v>
      </c>
      <c r="F1343" s="322" t="e">
        <f>NA()</f>
        <v>#N/A</v>
      </c>
      <c r="G1343" s="322" t="e">
        <f>NA()</f>
        <v>#N/A</v>
      </c>
      <c r="I1343" s="277"/>
      <c r="J1343" s="62"/>
    </row>
    <row r="1344" spans="2:10" ht="31.5" hidden="1">
      <c r="B1344" s="321" t="s">
        <v>464</v>
      </c>
      <c r="C1344" s="322">
        <v>15</v>
      </c>
      <c r="D1344" s="322">
        <v>1</v>
      </c>
      <c r="E1344" s="323">
        <v>14</v>
      </c>
      <c r="F1344" s="324">
        <v>6.7</v>
      </c>
      <c r="G1344" s="325">
        <v>93.3</v>
      </c>
      <c r="I1344" s="277"/>
      <c r="J1344" s="62"/>
    </row>
    <row r="1345" spans="2:10" ht="15.75" hidden="1">
      <c r="B1345" s="321" t="s">
        <v>465</v>
      </c>
      <c r="C1345" s="322">
        <v>224</v>
      </c>
      <c r="D1345" s="322">
        <v>165</v>
      </c>
      <c r="E1345" s="323">
        <v>59</v>
      </c>
      <c r="F1345" s="324">
        <v>73.7</v>
      </c>
      <c r="G1345" s="325">
        <v>26.3</v>
      </c>
      <c r="I1345" s="277"/>
      <c r="J1345" s="62"/>
    </row>
    <row r="1346" spans="2:10" ht="15.75" hidden="1">
      <c r="B1346" s="321" t="s">
        <v>466</v>
      </c>
      <c r="C1346" s="322">
        <v>470</v>
      </c>
      <c r="D1346" s="322">
        <v>396</v>
      </c>
      <c r="E1346" s="323">
        <v>74</v>
      </c>
      <c r="F1346" s="324">
        <v>84.3</v>
      </c>
      <c r="G1346" s="325">
        <v>15.7</v>
      </c>
      <c r="I1346" s="277"/>
      <c r="J1346" s="62"/>
    </row>
    <row r="1347" spans="2:10" ht="31.5" hidden="1">
      <c r="B1347" s="321" t="s">
        <v>467</v>
      </c>
      <c r="C1347" s="322" t="e">
        <f>NA()</f>
        <v>#N/A</v>
      </c>
      <c r="D1347" s="322" t="e">
        <f>NA()</f>
        <v>#N/A</v>
      </c>
      <c r="E1347" s="322" t="e">
        <f>NA()</f>
        <v>#N/A</v>
      </c>
      <c r="F1347" s="322" t="e">
        <f>NA()</f>
        <v>#N/A</v>
      </c>
      <c r="G1347" s="322" t="e">
        <f>NA()</f>
        <v>#N/A</v>
      </c>
      <c r="I1347" s="277"/>
      <c r="J1347" s="62"/>
    </row>
    <row r="1348" spans="2:10" ht="47.25" hidden="1">
      <c r="B1348" s="321" t="s">
        <v>468</v>
      </c>
      <c r="C1348" s="322">
        <v>40</v>
      </c>
      <c r="D1348" s="322">
        <v>32</v>
      </c>
      <c r="E1348" s="323">
        <v>8</v>
      </c>
      <c r="F1348" s="324">
        <v>80</v>
      </c>
      <c r="G1348" s="325">
        <v>20</v>
      </c>
      <c r="I1348" s="277"/>
      <c r="J1348" s="62"/>
    </row>
    <row r="1349" spans="2:10" ht="31.5" hidden="1">
      <c r="B1349" s="321" t="s">
        <v>469</v>
      </c>
      <c r="C1349" s="322">
        <v>272</v>
      </c>
      <c r="D1349" s="322">
        <v>251</v>
      </c>
      <c r="E1349" s="323">
        <v>21</v>
      </c>
      <c r="F1349" s="324">
        <v>92.3</v>
      </c>
      <c r="G1349" s="325">
        <v>7.7</v>
      </c>
      <c r="I1349" s="277"/>
      <c r="J1349" s="62"/>
    </row>
    <row r="1350" spans="2:10" ht="31.5" hidden="1">
      <c r="B1350" s="321" t="s">
        <v>447</v>
      </c>
      <c r="C1350" s="322">
        <v>360</v>
      </c>
      <c r="D1350" s="322">
        <v>305</v>
      </c>
      <c r="E1350" s="323">
        <v>55</v>
      </c>
      <c r="F1350" s="324">
        <v>84.7</v>
      </c>
      <c r="G1350" s="325">
        <v>15.3</v>
      </c>
      <c r="I1350" s="277"/>
      <c r="J1350" s="62"/>
    </row>
    <row r="1351" spans="2:10" ht="31.5" hidden="1">
      <c r="B1351" s="321" t="s">
        <v>470</v>
      </c>
      <c r="C1351" s="322">
        <v>113</v>
      </c>
      <c r="D1351" s="322">
        <v>106</v>
      </c>
      <c r="E1351" s="323">
        <v>7</v>
      </c>
      <c r="F1351" s="324">
        <v>93.8</v>
      </c>
      <c r="G1351" s="325">
        <v>6.2</v>
      </c>
      <c r="I1351" s="277"/>
      <c r="J1351" s="62"/>
    </row>
    <row r="1352" spans="2:10" ht="31.5" hidden="1">
      <c r="B1352" s="321" t="s">
        <v>471</v>
      </c>
      <c r="C1352" s="322">
        <v>72</v>
      </c>
      <c r="D1352" s="322">
        <v>56</v>
      </c>
      <c r="E1352" s="323">
        <v>16</v>
      </c>
      <c r="F1352" s="324">
        <v>77.8</v>
      </c>
      <c r="G1352" s="325">
        <v>22.2</v>
      </c>
      <c r="I1352" s="277"/>
      <c r="J1352" s="62"/>
    </row>
    <row r="1353" spans="2:10" ht="31.5" hidden="1">
      <c r="B1353" s="321" t="s">
        <v>472</v>
      </c>
      <c r="C1353" s="322">
        <v>254</v>
      </c>
      <c r="D1353" s="322">
        <v>191</v>
      </c>
      <c r="E1353" s="323">
        <v>63</v>
      </c>
      <c r="F1353" s="324">
        <v>75.2</v>
      </c>
      <c r="G1353" s="325">
        <v>24.8</v>
      </c>
      <c r="I1353" s="277"/>
      <c r="J1353" s="62"/>
    </row>
    <row r="1354" spans="2:10" ht="31.5" hidden="1">
      <c r="B1354" s="321" t="s">
        <v>473</v>
      </c>
      <c r="C1354" s="322">
        <v>22</v>
      </c>
      <c r="D1354" s="322">
        <v>16</v>
      </c>
      <c r="E1354" s="323">
        <v>6</v>
      </c>
      <c r="F1354" s="324">
        <v>72.7</v>
      </c>
      <c r="G1354" s="325">
        <v>27.3</v>
      </c>
      <c r="I1354" s="277"/>
      <c r="J1354" s="62"/>
    </row>
    <row r="1355" spans="2:10" ht="31.5" hidden="1">
      <c r="B1355" s="321" t="s">
        <v>474</v>
      </c>
      <c r="C1355" s="322">
        <v>520</v>
      </c>
      <c r="D1355" s="322">
        <v>440</v>
      </c>
      <c r="E1355" s="323">
        <v>80</v>
      </c>
      <c r="F1355" s="324">
        <v>84.6</v>
      </c>
      <c r="G1355" s="325">
        <v>15.4</v>
      </c>
      <c r="I1355" s="277"/>
      <c r="J1355" s="62"/>
    </row>
    <row r="1356" spans="2:10" ht="31.5" hidden="1">
      <c r="B1356" s="321" t="s">
        <v>475</v>
      </c>
      <c r="C1356" s="322">
        <v>350</v>
      </c>
      <c r="D1356" s="322">
        <v>272</v>
      </c>
      <c r="E1356" s="323">
        <v>78</v>
      </c>
      <c r="F1356" s="324">
        <v>77.7</v>
      </c>
      <c r="G1356" s="325">
        <v>22.3</v>
      </c>
      <c r="I1356" s="277"/>
      <c r="J1356" s="62"/>
    </row>
    <row r="1357" spans="2:10" ht="31.5" hidden="1">
      <c r="B1357" s="321" t="s">
        <v>476</v>
      </c>
      <c r="C1357" s="322">
        <v>96</v>
      </c>
      <c r="D1357" s="322">
        <v>82</v>
      </c>
      <c r="E1357" s="323">
        <v>14</v>
      </c>
      <c r="F1357" s="324">
        <v>85.4</v>
      </c>
      <c r="G1357" s="325">
        <v>14.6</v>
      </c>
      <c r="I1357" s="277"/>
      <c r="J1357" s="62"/>
    </row>
    <row r="1358" spans="2:10" ht="15.75" hidden="1">
      <c r="B1358" s="321" t="s">
        <v>477</v>
      </c>
      <c r="C1358" s="322">
        <v>3255</v>
      </c>
      <c r="D1358" s="322">
        <v>2575</v>
      </c>
      <c r="E1358" s="323">
        <v>680</v>
      </c>
      <c r="F1358" s="324">
        <v>79.1</v>
      </c>
      <c r="G1358" s="325">
        <v>20.9</v>
      </c>
      <c r="H1358" s="62"/>
      <c r="I1358" s="277"/>
      <c r="J1358" s="62"/>
    </row>
    <row r="1359" spans="2:10" ht="15.75" hidden="1">
      <c r="B1359" s="277" t="s">
        <v>612</v>
      </c>
      <c r="C1359" s="277"/>
      <c r="D1359" s="277"/>
      <c r="E1359" s="277"/>
      <c r="F1359" s="277"/>
      <c r="G1359" s="277"/>
      <c r="H1359" s="277"/>
      <c r="I1359" s="277"/>
      <c r="J1359" s="62"/>
    </row>
    <row r="1360" spans="9:10" ht="15.75" hidden="1">
      <c r="I1360" s="62"/>
      <c r="J1360" s="62"/>
    </row>
    <row r="1361" spans="2:10" ht="63" hidden="1">
      <c r="B1361" s="129" t="s">
        <v>439</v>
      </c>
      <c r="C1361" s="129" t="s">
        <v>219</v>
      </c>
      <c r="D1361" s="129" t="s">
        <v>220</v>
      </c>
      <c r="E1361" s="135" t="s">
        <v>451</v>
      </c>
      <c r="F1361" s="135" t="s">
        <v>450</v>
      </c>
      <c r="G1361" s="129" t="s">
        <v>452</v>
      </c>
      <c r="H1361" s="135"/>
      <c r="J1361" s="62"/>
    </row>
    <row r="1362" spans="1:10" ht="15.75" hidden="1">
      <c r="A1362" s="8">
        <v>16</v>
      </c>
      <c r="B1362" s="3" t="str">
        <f aca="true" t="shared" si="33" ref="B1362:G1362">INDEX(B1333:B1358,$A$1362)</f>
        <v>Southern Methodist Univ.</v>
      </c>
      <c r="C1362" s="3">
        <f t="shared" si="33"/>
        <v>40</v>
      </c>
      <c r="D1362" s="3">
        <f t="shared" si="33"/>
        <v>32</v>
      </c>
      <c r="E1362" s="3">
        <f t="shared" si="33"/>
        <v>8</v>
      </c>
      <c r="F1362" s="3">
        <f t="shared" si="33"/>
        <v>80</v>
      </c>
      <c r="G1362" s="3">
        <f t="shared" si="33"/>
        <v>20</v>
      </c>
      <c r="H1362" s="3">
        <v>2001</v>
      </c>
      <c r="J1362" s="62"/>
    </row>
    <row r="1363" spans="2:10" ht="15.75" hidden="1">
      <c r="B1363" s="3" t="str">
        <f aca="true" t="shared" si="34" ref="B1363:G1363">INDEX(B1303:B1328,$A$1362)</f>
        <v>Southern Methodist Univ.</v>
      </c>
      <c r="C1363" s="3">
        <f t="shared" si="34"/>
        <v>30</v>
      </c>
      <c r="D1363" s="3">
        <f t="shared" si="34"/>
        <v>16</v>
      </c>
      <c r="E1363" s="3">
        <f t="shared" si="34"/>
        <v>14</v>
      </c>
      <c r="F1363" s="3">
        <f t="shared" si="34"/>
        <v>53.3</v>
      </c>
      <c r="G1363" s="3">
        <f t="shared" si="34"/>
        <v>46.7</v>
      </c>
      <c r="H1363" s="3">
        <v>2002</v>
      </c>
      <c r="J1363" s="62"/>
    </row>
    <row r="1364" spans="2:10" ht="15.75" hidden="1">
      <c r="B1364" s="3" t="str">
        <f aca="true" t="shared" si="35" ref="B1364:G1364">INDEX(B1273:B1298,$A$1362)</f>
        <v>Southern Methodist Univ.</v>
      </c>
      <c r="C1364" s="3">
        <f t="shared" si="35"/>
        <v>40</v>
      </c>
      <c r="D1364" s="3">
        <f t="shared" si="35"/>
        <v>29</v>
      </c>
      <c r="E1364" s="3">
        <f t="shared" si="35"/>
        <v>11</v>
      </c>
      <c r="F1364" s="3">
        <f t="shared" si="35"/>
        <v>72.5</v>
      </c>
      <c r="G1364" s="3">
        <f t="shared" si="35"/>
        <v>27.5</v>
      </c>
      <c r="H1364" s="3">
        <v>2003</v>
      </c>
      <c r="J1364" s="62"/>
    </row>
    <row r="1365" spans="2:10" ht="15.75" hidden="1">
      <c r="B1365" s="3" t="str">
        <f aca="true" t="shared" si="36" ref="B1365:G1365">INDEX(B1243:B1268,$A$1362)</f>
        <v>Southern Methodist Univ.</v>
      </c>
      <c r="C1365" s="3">
        <f t="shared" si="36"/>
        <v>60</v>
      </c>
      <c r="D1365" s="3">
        <f t="shared" si="36"/>
        <v>49</v>
      </c>
      <c r="E1365" s="3">
        <f t="shared" si="36"/>
        <v>11</v>
      </c>
      <c r="F1365" s="3">
        <f t="shared" si="36"/>
        <v>81.7</v>
      </c>
      <c r="G1365" s="3">
        <f t="shared" si="36"/>
        <v>18.3</v>
      </c>
      <c r="H1365" s="3">
        <v>2004</v>
      </c>
      <c r="J1365" s="62"/>
    </row>
    <row r="1366" spans="2:10" ht="15.75" hidden="1">
      <c r="B1366" s="3" t="str">
        <f aca="true" t="shared" si="37" ref="B1366:G1366">INDEX(B1213:B1238,$A$1362)</f>
        <v>Southern Methodist Univ.</v>
      </c>
      <c r="C1366" s="3">
        <f t="shared" si="37"/>
        <v>45</v>
      </c>
      <c r="D1366" s="3">
        <f t="shared" si="37"/>
        <v>37</v>
      </c>
      <c r="E1366" s="3">
        <f t="shared" si="37"/>
        <v>8</v>
      </c>
      <c r="F1366" s="3">
        <f t="shared" si="37"/>
        <v>82.2</v>
      </c>
      <c r="G1366" s="3">
        <f t="shared" si="37"/>
        <v>17.8</v>
      </c>
      <c r="H1366" s="3">
        <v>2005</v>
      </c>
      <c r="J1366" s="62"/>
    </row>
    <row r="1367" spans="2:10" ht="15.75" hidden="1">
      <c r="B1367" s="3" t="str">
        <f aca="true" t="shared" si="38" ref="B1367:G1367">INDEX(B1183:B1208,$A$1362)</f>
        <v>Southern Methodist Univ.</v>
      </c>
      <c r="C1367" s="3">
        <f t="shared" si="38"/>
        <v>42</v>
      </c>
      <c r="D1367" s="3">
        <f t="shared" si="38"/>
        <v>31</v>
      </c>
      <c r="E1367" s="3">
        <f t="shared" si="38"/>
        <v>11</v>
      </c>
      <c r="F1367" s="130">
        <f t="shared" si="38"/>
        <v>73.80952380952381</v>
      </c>
      <c r="G1367" s="130">
        <f t="shared" si="38"/>
        <v>26.190476190476193</v>
      </c>
      <c r="H1367" s="3">
        <v>2006</v>
      </c>
      <c r="J1367" s="277"/>
    </row>
    <row r="1368" spans="1:10" ht="15.75">
      <c r="A1368" s="62"/>
      <c r="B1368" s="62"/>
      <c r="J1368" s="62"/>
    </row>
    <row r="1369" spans="1:2" ht="15.75">
      <c r="A1369" s="62"/>
      <c r="B1369" s="62"/>
    </row>
    <row r="1370" spans="1:2" ht="15.75">
      <c r="A1370" s="62"/>
      <c r="B1370" s="62"/>
    </row>
    <row r="1371" spans="1:2" ht="15.75">
      <c r="A1371" s="62"/>
      <c r="B1371" s="62"/>
    </row>
    <row r="1372" spans="1:2" ht="15.75">
      <c r="A1372" s="62"/>
      <c r="B1372" s="62"/>
    </row>
    <row r="1373" spans="1:2" ht="15.75">
      <c r="A1373" s="62"/>
      <c r="B1373" s="62"/>
    </row>
    <row r="1374" spans="1:2" ht="15.75">
      <c r="A1374" s="62"/>
      <c r="B1374" s="62"/>
    </row>
    <row r="1375" spans="1:2" ht="15.75">
      <c r="A1375" s="62"/>
      <c r="B1375" s="62"/>
    </row>
    <row r="1377" ht="27.75" customHeight="1"/>
    <row r="1389" spans="2:11" ht="16.5" customHeight="1">
      <c r="B1389" s="374" t="s">
        <v>138</v>
      </c>
      <c r="C1389" s="393"/>
      <c r="D1389" s="393"/>
      <c r="E1389" s="393"/>
      <c r="F1389" s="393"/>
      <c r="G1389" s="393"/>
      <c r="H1389" s="393"/>
      <c r="I1389" s="393"/>
      <c r="J1389" s="393"/>
      <c r="K1389" s="393"/>
    </row>
    <row r="1390" ht="9.75" customHeight="1"/>
    <row r="1391" spans="2:11" ht="30" customHeight="1">
      <c r="B1391" s="357" t="s">
        <v>645</v>
      </c>
      <c r="C1391" s="357"/>
      <c r="D1391" s="357"/>
      <c r="E1391" s="357"/>
      <c r="F1391" s="357"/>
      <c r="G1391" s="357"/>
      <c r="H1391" s="357"/>
      <c r="I1391" s="357"/>
      <c r="J1391" s="357"/>
      <c r="K1391" s="357"/>
    </row>
    <row r="1392" spans="2:13" ht="42.75" customHeight="1">
      <c r="B1392" s="389" t="s">
        <v>245</v>
      </c>
      <c r="C1392" s="389"/>
      <c r="D1392" s="389"/>
      <c r="E1392" s="389"/>
      <c r="F1392" s="389"/>
      <c r="G1392" s="389"/>
      <c r="H1392" s="389"/>
      <c r="I1392" s="389"/>
      <c r="J1392" s="389"/>
      <c r="K1392" s="389"/>
      <c r="L1392" s="389"/>
      <c r="M1392" s="389"/>
    </row>
    <row r="1393" spans="2:12" ht="26.25" customHeight="1">
      <c r="B1393" s="388" t="s">
        <v>156</v>
      </c>
      <c r="C1393" s="388"/>
      <c r="D1393" s="388"/>
      <c r="E1393" s="388"/>
      <c r="F1393" s="388"/>
      <c r="G1393" s="388"/>
      <c r="H1393" s="388"/>
      <c r="I1393" s="388"/>
      <c r="J1393" s="388"/>
      <c r="K1393" s="388"/>
      <c r="L1393" s="388"/>
    </row>
    <row r="1394" spans="2:11" ht="57" customHeight="1">
      <c r="B1394" s="388" t="s">
        <v>246</v>
      </c>
      <c r="C1394" s="389"/>
      <c r="D1394" s="389"/>
      <c r="E1394" s="389"/>
      <c r="F1394" s="389"/>
      <c r="G1394" s="389"/>
      <c r="H1394" s="389"/>
      <c r="I1394" s="389"/>
      <c r="J1394" s="389"/>
      <c r="K1394" s="389"/>
    </row>
    <row r="1395" spans="2:11" ht="30.75" customHeight="1">
      <c r="B1395" s="388" t="s">
        <v>76</v>
      </c>
      <c r="C1395" s="389"/>
      <c r="D1395" s="389"/>
      <c r="E1395" s="389"/>
      <c r="F1395" s="389"/>
      <c r="G1395" s="389"/>
      <c r="H1395" s="389"/>
      <c r="I1395" s="389"/>
      <c r="J1395" s="389"/>
      <c r="K1395" s="389"/>
    </row>
    <row r="1396" spans="2:11" ht="18.75" customHeight="1">
      <c r="B1396" s="388" t="s">
        <v>77</v>
      </c>
      <c r="C1396" s="389"/>
      <c r="D1396" s="389"/>
      <c r="E1396" s="389"/>
      <c r="F1396" s="389"/>
      <c r="G1396" s="389"/>
      <c r="H1396" s="389"/>
      <c r="I1396" s="389"/>
      <c r="J1396" s="389"/>
      <c r="K1396" s="389"/>
    </row>
    <row r="1397" spans="2:11" ht="20.25" customHeight="1">
      <c r="B1397" s="388" t="s">
        <v>78</v>
      </c>
      <c r="C1397" s="389"/>
      <c r="D1397" s="389"/>
      <c r="E1397" s="389"/>
      <c r="F1397" s="389"/>
      <c r="G1397" s="389"/>
      <c r="H1397" s="389"/>
      <c r="I1397" s="389"/>
      <c r="J1397" s="389"/>
      <c r="K1397" s="389"/>
    </row>
    <row r="1398" spans="2:11" ht="19.5" customHeight="1">
      <c r="B1398" s="388" t="s">
        <v>79</v>
      </c>
      <c r="C1398" s="389"/>
      <c r="D1398" s="389"/>
      <c r="E1398" s="389"/>
      <c r="F1398" s="389"/>
      <c r="G1398" s="389"/>
      <c r="H1398" s="389"/>
      <c r="I1398" s="389"/>
      <c r="J1398" s="389"/>
      <c r="K1398" s="389"/>
    </row>
    <row r="1399" spans="2:8" ht="25.5" customHeight="1">
      <c r="B1399" s="1"/>
      <c r="C1399" s="1"/>
      <c r="D1399" s="1"/>
      <c r="E1399" s="1"/>
      <c r="F1399" s="1"/>
      <c r="G1399" s="1"/>
      <c r="H1399" s="1"/>
    </row>
    <row r="1400" spans="2:11" ht="21" customHeight="1">
      <c r="B1400" s="396" t="s">
        <v>597</v>
      </c>
      <c r="C1400" s="396"/>
      <c r="D1400" s="396"/>
      <c r="E1400" s="396"/>
      <c r="F1400" s="396"/>
      <c r="G1400" s="396"/>
      <c r="H1400" s="396"/>
      <c r="I1400" s="396"/>
      <c r="J1400" s="396"/>
      <c r="K1400" s="396"/>
    </row>
    <row r="1401" spans="2:11" ht="105" customHeight="1">
      <c r="B1401" s="400" t="s">
        <v>598</v>
      </c>
      <c r="C1401" s="400"/>
      <c r="D1401" s="400"/>
      <c r="E1401" s="400"/>
      <c r="F1401" s="400"/>
      <c r="G1401" s="400"/>
      <c r="H1401" s="400"/>
      <c r="I1401" s="400"/>
      <c r="J1401" s="400"/>
      <c r="K1401" s="400"/>
    </row>
    <row r="1402" spans="2:11" ht="49.5" customHeight="1">
      <c r="B1402" s="392" t="s">
        <v>599</v>
      </c>
      <c r="C1402" s="392"/>
      <c r="D1402" s="392"/>
      <c r="E1402" s="392"/>
      <c r="F1402" s="392"/>
      <c r="G1402" s="392"/>
      <c r="H1402" s="392"/>
      <c r="I1402" s="392"/>
      <c r="J1402" s="392"/>
      <c r="K1402" s="392"/>
    </row>
    <row r="1403" spans="2:11" ht="63" customHeight="1">
      <c r="B1403" s="392" t="s">
        <v>316</v>
      </c>
      <c r="C1403" s="392"/>
      <c r="D1403" s="392"/>
      <c r="E1403" s="392"/>
      <c r="F1403" s="392"/>
      <c r="G1403" s="392"/>
      <c r="H1403" s="392"/>
      <c r="I1403" s="392"/>
      <c r="J1403" s="392"/>
      <c r="K1403" s="392"/>
    </row>
    <row r="1404" spans="2:11" ht="63" customHeight="1">
      <c r="B1404" s="392" t="s">
        <v>317</v>
      </c>
      <c r="C1404" s="392"/>
      <c r="D1404" s="392"/>
      <c r="E1404" s="392"/>
      <c r="F1404" s="392"/>
      <c r="G1404" s="392"/>
      <c r="H1404" s="392"/>
      <c r="I1404" s="392"/>
      <c r="J1404" s="392"/>
      <c r="K1404" s="392"/>
    </row>
    <row r="1405" spans="2:11" ht="66.75" customHeight="1">
      <c r="B1405" s="392" t="s">
        <v>318</v>
      </c>
      <c r="C1405" s="392"/>
      <c r="D1405" s="392"/>
      <c r="E1405" s="392"/>
      <c r="F1405" s="392"/>
      <c r="G1405" s="392"/>
      <c r="H1405" s="392"/>
      <c r="I1405" s="392"/>
      <c r="J1405" s="392"/>
      <c r="K1405" s="392"/>
    </row>
    <row r="1406" spans="2:11" ht="42.75" customHeight="1">
      <c r="B1406" s="392" t="s">
        <v>319</v>
      </c>
      <c r="C1406" s="392"/>
      <c r="D1406" s="392"/>
      <c r="E1406" s="392"/>
      <c r="F1406" s="392"/>
      <c r="G1406" s="392"/>
      <c r="H1406" s="392"/>
      <c r="I1406" s="392"/>
      <c r="J1406" s="392"/>
      <c r="K1406" s="392"/>
    </row>
    <row r="1407" spans="2:11" ht="50.25" customHeight="1">
      <c r="B1407" s="392" t="s">
        <v>320</v>
      </c>
      <c r="C1407" s="392"/>
      <c r="D1407" s="392"/>
      <c r="E1407" s="392"/>
      <c r="F1407" s="392"/>
      <c r="G1407" s="392"/>
      <c r="H1407" s="392"/>
      <c r="I1407" s="392"/>
      <c r="J1407" s="392"/>
      <c r="K1407" s="392"/>
    </row>
    <row r="1408" spans="2:11" ht="60" customHeight="1">
      <c r="B1408" s="392" t="s">
        <v>321</v>
      </c>
      <c r="C1408" s="392"/>
      <c r="D1408" s="392"/>
      <c r="E1408" s="392"/>
      <c r="F1408" s="392"/>
      <c r="G1408" s="392"/>
      <c r="H1408" s="392"/>
      <c r="I1408" s="392"/>
      <c r="J1408" s="392"/>
      <c r="K1408" s="392"/>
    </row>
    <row r="1409" spans="2:11" ht="67.5" customHeight="1">
      <c r="B1409" s="392" t="s">
        <v>322</v>
      </c>
      <c r="C1409" s="392"/>
      <c r="D1409" s="392"/>
      <c r="E1409" s="392"/>
      <c r="F1409" s="392"/>
      <c r="G1409" s="392"/>
      <c r="H1409" s="392"/>
      <c r="I1409" s="392"/>
      <c r="J1409" s="392"/>
      <c r="K1409" s="392"/>
    </row>
    <row r="1410" spans="2:11" ht="20.25" customHeight="1">
      <c r="B1410" s="396" t="s">
        <v>643</v>
      </c>
      <c r="C1410" s="396"/>
      <c r="D1410" s="396"/>
      <c r="E1410" s="396"/>
      <c r="F1410" s="396"/>
      <c r="G1410" s="396"/>
      <c r="H1410" s="396"/>
      <c r="I1410" s="396"/>
      <c r="J1410" s="396"/>
      <c r="K1410" s="396"/>
    </row>
    <row r="1411" spans="2:11" ht="20.25" customHeight="1">
      <c r="B1411" s="61"/>
      <c r="C1411" s="61"/>
      <c r="D1411" s="61"/>
      <c r="E1411" s="61"/>
      <c r="F1411" s="61"/>
      <c r="G1411" s="61"/>
      <c r="H1411" s="61"/>
      <c r="I1411" s="61"/>
      <c r="J1411" s="61"/>
      <c r="K1411" s="61"/>
    </row>
    <row r="1412" spans="2:11" ht="15.75">
      <c r="B1412" s="391" t="s">
        <v>345</v>
      </c>
      <c r="C1412" s="391"/>
      <c r="D1412" s="391"/>
      <c r="E1412" s="391"/>
      <c r="F1412" s="391"/>
      <c r="G1412" s="391"/>
      <c r="H1412" s="391"/>
      <c r="I1412" s="391"/>
      <c r="J1412" s="391"/>
      <c r="K1412" s="391"/>
    </row>
    <row r="1413" spans="3:10" ht="15.75">
      <c r="C1413" s="390" t="s">
        <v>346</v>
      </c>
      <c r="D1413" s="390"/>
      <c r="E1413" s="390"/>
      <c r="F1413" s="390"/>
      <c r="G1413" s="390"/>
      <c r="H1413" s="390"/>
      <c r="I1413" s="390"/>
      <c r="J1413" s="390"/>
    </row>
    <row r="1414" spans="3:10" ht="15.75">
      <c r="C1414" s="409" t="s">
        <v>323</v>
      </c>
      <c r="D1414" s="390"/>
      <c r="E1414" s="390"/>
      <c r="F1414" s="390"/>
      <c r="G1414" s="390"/>
      <c r="H1414" s="390"/>
      <c r="I1414" s="390"/>
      <c r="J1414" s="390"/>
    </row>
    <row r="1415" spans="3:10" ht="15.75">
      <c r="C1415" s="333"/>
      <c r="D1415" s="329"/>
      <c r="E1415" s="329"/>
      <c r="F1415" s="329"/>
      <c r="G1415" s="329"/>
      <c r="H1415" s="329"/>
      <c r="I1415" s="329"/>
      <c r="J1415" s="329"/>
    </row>
    <row r="1416" spans="2:11" ht="15.75">
      <c r="B1416" s="391" t="s">
        <v>247</v>
      </c>
      <c r="C1416" s="391"/>
      <c r="D1416" s="391"/>
      <c r="E1416" s="391"/>
      <c r="F1416" s="391"/>
      <c r="G1416" s="391"/>
      <c r="H1416" s="391"/>
      <c r="I1416" s="391"/>
      <c r="J1416" s="391"/>
      <c r="K1416" s="391"/>
    </row>
    <row r="1417" spans="3:10" ht="15.75">
      <c r="C1417" s="390" t="s">
        <v>540</v>
      </c>
      <c r="D1417" s="408"/>
      <c r="E1417" s="408"/>
      <c r="F1417" s="408"/>
      <c r="G1417" s="408"/>
      <c r="H1417" s="408"/>
      <c r="I1417" s="408"/>
      <c r="J1417" s="408"/>
    </row>
    <row r="1418" spans="3:10" ht="15.75">
      <c r="C1418" s="409" t="s">
        <v>323</v>
      </c>
      <c r="D1418" s="390"/>
      <c r="E1418" s="390"/>
      <c r="F1418" s="390"/>
      <c r="G1418" s="390"/>
      <c r="H1418" s="390"/>
      <c r="I1418" s="390"/>
      <c r="J1418" s="390"/>
    </row>
    <row r="1419" spans="3:10" ht="15.75">
      <c r="C1419" s="333"/>
      <c r="D1419" s="329"/>
      <c r="E1419" s="329"/>
      <c r="F1419" s="329"/>
      <c r="G1419" s="329"/>
      <c r="H1419" s="329"/>
      <c r="I1419" s="329"/>
      <c r="J1419" s="329"/>
    </row>
    <row r="1420" spans="2:11" ht="15.75">
      <c r="B1420" s="391" t="s">
        <v>347</v>
      </c>
      <c r="C1420" s="391"/>
      <c r="D1420" s="391"/>
      <c r="E1420" s="391"/>
      <c r="F1420" s="391"/>
      <c r="G1420" s="391"/>
      <c r="H1420" s="391"/>
      <c r="I1420" s="391"/>
      <c r="J1420" s="391"/>
      <c r="K1420" s="391"/>
    </row>
    <row r="1421" spans="3:10" ht="15.75">
      <c r="C1421" s="408" t="s">
        <v>349</v>
      </c>
      <c r="D1421" s="390"/>
      <c r="E1421" s="390"/>
      <c r="F1421" s="390"/>
      <c r="G1421" s="390"/>
      <c r="H1421" s="390"/>
      <c r="I1421" s="390"/>
      <c r="J1421" s="390"/>
    </row>
    <row r="1422" spans="3:10" ht="15.75">
      <c r="C1422" s="328"/>
      <c r="D1422" s="329"/>
      <c r="E1422" s="329"/>
      <c r="F1422" s="329"/>
      <c r="G1422" s="329"/>
      <c r="H1422" s="329"/>
      <c r="I1422" s="329"/>
      <c r="J1422" s="329"/>
    </row>
    <row r="1423" spans="2:11" ht="14.25" customHeight="1">
      <c r="B1423" s="391" t="s">
        <v>350</v>
      </c>
      <c r="C1423" s="391"/>
      <c r="D1423" s="391"/>
      <c r="E1423" s="391"/>
      <c r="F1423" s="391"/>
      <c r="G1423" s="391"/>
      <c r="H1423" s="391"/>
      <c r="I1423" s="391"/>
      <c r="J1423" s="391"/>
      <c r="K1423" s="391"/>
    </row>
    <row r="1424" spans="3:10" ht="15.75">
      <c r="C1424" s="390" t="s">
        <v>351</v>
      </c>
      <c r="D1424" s="390"/>
      <c r="E1424" s="390"/>
      <c r="F1424" s="390"/>
      <c r="G1424" s="390"/>
      <c r="H1424" s="390"/>
      <c r="I1424" s="390"/>
      <c r="J1424" s="390"/>
    </row>
    <row r="1425" spans="3:10" ht="15.75">
      <c r="C1425" s="408" t="s">
        <v>348</v>
      </c>
      <c r="D1425" s="408"/>
      <c r="E1425" s="408"/>
      <c r="F1425" s="408"/>
      <c r="G1425" s="408"/>
      <c r="H1425" s="408"/>
      <c r="I1425" s="408"/>
      <c r="J1425" s="408"/>
    </row>
    <row r="1426" spans="3:10" ht="15.75">
      <c r="C1426" s="328"/>
      <c r="D1426" s="328"/>
      <c r="E1426" s="328"/>
      <c r="F1426" s="328"/>
      <c r="G1426" s="328"/>
      <c r="H1426" s="328"/>
      <c r="I1426" s="328"/>
      <c r="J1426" s="328"/>
    </row>
    <row r="1427" spans="2:11" ht="15.75">
      <c r="B1427" s="391" t="s">
        <v>158</v>
      </c>
      <c r="C1427" s="391"/>
      <c r="D1427" s="391"/>
      <c r="E1427" s="391"/>
      <c r="F1427" s="391"/>
      <c r="G1427" s="391"/>
      <c r="H1427" s="391"/>
      <c r="I1427" s="391"/>
      <c r="J1427" s="391"/>
      <c r="K1427" s="391"/>
    </row>
    <row r="1428" spans="3:10" ht="15.75">
      <c r="C1428" s="390" t="s">
        <v>352</v>
      </c>
      <c r="D1428" s="390"/>
      <c r="E1428" s="390"/>
      <c r="F1428" s="390"/>
      <c r="G1428" s="390"/>
      <c r="H1428" s="390"/>
      <c r="I1428" s="390"/>
      <c r="J1428" s="390"/>
    </row>
    <row r="1429" spans="3:10" ht="15.75">
      <c r="C1429" s="408" t="s">
        <v>348</v>
      </c>
      <c r="D1429" s="408"/>
      <c r="E1429" s="408"/>
      <c r="F1429" s="408"/>
      <c r="G1429" s="408"/>
      <c r="H1429" s="408"/>
      <c r="I1429" s="408"/>
      <c r="J1429" s="408"/>
    </row>
    <row r="1430" spans="3:10" ht="15.75">
      <c r="C1430" s="328"/>
      <c r="D1430" s="328"/>
      <c r="E1430" s="328"/>
      <c r="F1430" s="328"/>
      <c r="G1430" s="328"/>
      <c r="H1430" s="328"/>
      <c r="I1430" s="328"/>
      <c r="J1430" s="328"/>
    </row>
    <row r="1431" spans="2:11" ht="15.75">
      <c r="B1431" s="391" t="s">
        <v>30</v>
      </c>
      <c r="C1431" s="391"/>
      <c r="D1431" s="391"/>
      <c r="E1431" s="391"/>
      <c r="F1431" s="391"/>
      <c r="G1431" s="391"/>
      <c r="H1431" s="391"/>
      <c r="I1431" s="391"/>
      <c r="J1431" s="391"/>
      <c r="K1431" s="391"/>
    </row>
    <row r="1432" spans="3:10" ht="15.75">
      <c r="C1432" s="390" t="s">
        <v>31</v>
      </c>
      <c r="D1432" s="390"/>
      <c r="E1432" s="390"/>
      <c r="F1432" s="390"/>
      <c r="G1432" s="390"/>
      <c r="H1432" s="390"/>
      <c r="I1432" s="390"/>
      <c r="J1432" s="390"/>
    </row>
    <row r="1433" spans="3:10" ht="15.75">
      <c r="C1433" s="329"/>
      <c r="D1433" s="329"/>
      <c r="E1433" s="329"/>
      <c r="F1433" s="329"/>
      <c r="G1433" s="329"/>
      <c r="H1433" s="329"/>
      <c r="I1433" s="329"/>
      <c r="J1433" s="329"/>
    </row>
    <row r="1434" spans="2:11" ht="15.75">
      <c r="B1434" s="391" t="s">
        <v>34</v>
      </c>
      <c r="C1434" s="391"/>
      <c r="D1434" s="391"/>
      <c r="E1434" s="391"/>
      <c r="F1434" s="391"/>
      <c r="G1434" s="391"/>
      <c r="H1434" s="391"/>
      <c r="I1434" s="391"/>
      <c r="J1434" s="391"/>
      <c r="K1434" s="391"/>
    </row>
    <row r="1435" spans="3:10" ht="15.75">
      <c r="C1435" s="390" t="s">
        <v>32</v>
      </c>
      <c r="D1435" s="390"/>
      <c r="E1435" s="390"/>
      <c r="F1435" s="390"/>
      <c r="G1435" s="390"/>
      <c r="H1435" s="390"/>
      <c r="I1435" s="390"/>
      <c r="J1435" s="390"/>
    </row>
    <row r="1436" spans="3:10" ht="15.75">
      <c r="C1436" s="408" t="s">
        <v>33</v>
      </c>
      <c r="D1436" s="408"/>
      <c r="E1436" s="408"/>
      <c r="F1436" s="408"/>
      <c r="G1436" s="408"/>
      <c r="H1436" s="408"/>
      <c r="I1436" s="408"/>
      <c r="J1436" s="408"/>
    </row>
    <row r="1437" spans="3:10" ht="15.75">
      <c r="C1437" s="328"/>
      <c r="D1437" s="328"/>
      <c r="E1437" s="328"/>
      <c r="F1437" s="328"/>
      <c r="G1437" s="328"/>
      <c r="H1437" s="328"/>
      <c r="I1437" s="328"/>
      <c r="J1437" s="328"/>
    </row>
    <row r="1438" spans="2:11" ht="15.75">
      <c r="B1438" s="391" t="s">
        <v>541</v>
      </c>
      <c r="C1438" s="391"/>
      <c r="D1438" s="391"/>
      <c r="E1438" s="391"/>
      <c r="F1438" s="391"/>
      <c r="G1438" s="391"/>
      <c r="H1438" s="391"/>
      <c r="I1438" s="391"/>
      <c r="J1438" s="391"/>
      <c r="K1438" s="391"/>
    </row>
    <row r="1439" spans="3:10" ht="15.75">
      <c r="C1439" s="409" t="s">
        <v>248</v>
      </c>
      <c r="D1439" s="408"/>
      <c r="E1439" s="408"/>
      <c r="F1439" s="408"/>
      <c r="G1439" s="408"/>
      <c r="H1439" s="408"/>
      <c r="I1439" s="408"/>
      <c r="J1439" s="408"/>
    </row>
    <row r="1440" spans="3:10" ht="15.75">
      <c r="C1440" s="328"/>
      <c r="D1440" s="328"/>
      <c r="E1440" s="328"/>
      <c r="F1440" s="328"/>
      <c r="G1440" s="328"/>
      <c r="H1440" s="328"/>
      <c r="I1440" s="328"/>
      <c r="J1440" s="328"/>
    </row>
    <row r="1441" spans="2:11" ht="15.75">
      <c r="B1441" s="391" t="s">
        <v>160</v>
      </c>
      <c r="C1441" s="391"/>
      <c r="D1441" s="391"/>
      <c r="E1441" s="391"/>
      <c r="F1441" s="391"/>
      <c r="G1441" s="391"/>
      <c r="H1441" s="391"/>
      <c r="I1441" s="391"/>
      <c r="J1441" s="391"/>
      <c r="K1441" s="391"/>
    </row>
    <row r="1442" spans="3:10" ht="15.75">
      <c r="C1442" s="390" t="s">
        <v>161</v>
      </c>
      <c r="D1442" s="390"/>
      <c r="E1442" s="390"/>
      <c r="F1442" s="390"/>
      <c r="G1442" s="390"/>
      <c r="H1442" s="390"/>
      <c r="I1442" s="390"/>
      <c r="J1442" s="390"/>
    </row>
    <row r="1443" spans="3:10" ht="15.75">
      <c r="C1443" s="409" t="s">
        <v>162</v>
      </c>
      <c r="D1443" s="409"/>
      <c r="E1443" s="409"/>
      <c r="F1443" s="409"/>
      <c r="G1443" s="409"/>
      <c r="H1443" s="409"/>
      <c r="I1443" s="409"/>
      <c r="J1443" s="409"/>
    </row>
    <row r="1444" spans="3:10" ht="15.75">
      <c r="C1444" s="328"/>
      <c r="D1444" s="328"/>
      <c r="E1444" s="328"/>
      <c r="F1444" s="328"/>
      <c r="G1444" s="328"/>
      <c r="H1444" s="328"/>
      <c r="I1444" s="328"/>
      <c r="J1444" s="328"/>
    </row>
    <row r="1445" spans="2:11" ht="15.75">
      <c r="B1445" s="391" t="s">
        <v>36</v>
      </c>
      <c r="C1445" s="391"/>
      <c r="D1445" s="391"/>
      <c r="E1445" s="391"/>
      <c r="F1445" s="391"/>
      <c r="G1445" s="391"/>
      <c r="H1445" s="391"/>
      <c r="I1445" s="391"/>
      <c r="J1445" s="391"/>
      <c r="K1445" s="391"/>
    </row>
    <row r="1446" spans="3:10" ht="15.75">
      <c r="C1446" s="390" t="s">
        <v>35</v>
      </c>
      <c r="D1446" s="390"/>
      <c r="E1446" s="390"/>
      <c r="F1446" s="390"/>
      <c r="G1446" s="390"/>
      <c r="H1446" s="390"/>
      <c r="I1446" s="390"/>
      <c r="J1446" s="390"/>
    </row>
    <row r="1447" spans="3:10" ht="15.75">
      <c r="C1447" s="329"/>
      <c r="D1447" s="329"/>
      <c r="E1447" s="329"/>
      <c r="F1447" s="329"/>
      <c r="G1447" s="329"/>
      <c r="H1447" s="329"/>
      <c r="I1447" s="329"/>
      <c r="J1447" s="329"/>
    </row>
    <row r="1448" spans="2:11" ht="15.75">
      <c r="B1448" s="391" t="s">
        <v>38</v>
      </c>
      <c r="C1448" s="391"/>
      <c r="D1448" s="391"/>
      <c r="E1448" s="391"/>
      <c r="F1448" s="391"/>
      <c r="G1448" s="391"/>
      <c r="H1448" s="391"/>
      <c r="I1448" s="391"/>
      <c r="J1448" s="391"/>
      <c r="K1448" s="391"/>
    </row>
    <row r="1449" spans="3:10" ht="15.75">
      <c r="C1449" s="408" t="s">
        <v>37</v>
      </c>
      <c r="D1449" s="408"/>
      <c r="E1449" s="408"/>
      <c r="F1449" s="408"/>
      <c r="G1449" s="408"/>
      <c r="H1449" s="408"/>
      <c r="I1449" s="408"/>
      <c r="J1449" s="408"/>
    </row>
    <row r="1450" spans="3:10" ht="15.75">
      <c r="C1450" s="328"/>
      <c r="D1450" s="328"/>
      <c r="E1450" s="328"/>
      <c r="F1450" s="328"/>
      <c r="G1450" s="328"/>
      <c r="H1450" s="328"/>
      <c r="I1450" s="328"/>
      <c r="J1450" s="328"/>
    </row>
    <row r="1451" spans="2:11" ht="15.75">
      <c r="B1451" s="391" t="s">
        <v>40</v>
      </c>
      <c r="C1451" s="391"/>
      <c r="D1451" s="391"/>
      <c r="E1451" s="391"/>
      <c r="F1451" s="391"/>
      <c r="G1451" s="391"/>
      <c r="H1451" s="391"/>
      <c r="I1451" s="391"/>
      <c r="J1451" s="391"/>
      <c r="K1451" s="391"/>
    </row>
    <row r="1452" spans="3:10" ht="15.75">
      <c r="C1452" s="390" t="s">
        <v>41</v>
      </c>
      <c r="D1452" s="390"/>
      <c r="E1452" s="390"/>
      <c r="F1452" s="390"/>
      <c r="G1452" s="390"/>
      <c r="H1452" s="390"/>
      <c r="I1452" s="390"/>
      <c r="J1452" s="390"/>
    </row>
    <row r="1453" spans="3:10" ht="15.75">
      <c r="C1453" s="408" t="s">
        <v>39</v>
      </c>
      <c r="D1453" s="408"/>
      <c r="E1453" s="408"/>
      <c r="F1453" s="408"/>
      <c r="G1453" s="408"/>
      <c r="H1453" s="408"/>
      <c r="I1453" s="408"/>
      <c r="J1453" s="408"/>
    </row>
    <row r="1454" spans="3:10" ht="15.75">
      <c r="C1454" s="328"/>
      <c r="D1454" s="328"/>
      <c r="E1454" s="328"/>
      <c r="F1454" s="328"/>
      <c r="G1454" s="328"/>
      <c r="H1454" s="328"/>
      <c r="I1454" s="328"/>
      <c r="J1454" s="328"/>
    </row>
    <row r="1455" spans="2:11" ht="15.75">
      <c r="B1455" s="391" t="s">
        <v>42</v>
      </c>
      <c r="C1455" s="391"/>
      <c r="D1455" s="391"/>
      <c r="E1455" s="391"/>
      <c r="F1455" s="391"/>
      <c r="G1455" s="391"/>
      <c r="H1455" s="391"/>
      <c r="I1455" s="391"/>
      <c r="J1455" s="391"/>
      <c r="K1455" s="391"/>
    </row>
    <row r="1456" spans="3:10" ht="15.75">
      <c r="C1456" s="390" t="s">
        <v>43</v>
      </c>
      <c r="D1456" s="390"/>
      <c r="E1456" s="390"/>
      <c r="F1456" s="390"/>
      <c r="G1456" s="390"/>
      <c r="H1456" s="390"/>
      <c r="I1456" s="390"/>
      <c r="J1456" s="390"/>
    </row>
    <row r="1457" spans="3:10" ht="15.75">
      <c r="C1457" s="329"/>
      <c r="D1457" s="329"/>
      <c r="E1457" s="329"/>
      <c r="F1457" s="329"/>
      <c r="G1457" s="329"/>
      <c r="H1457" s="329"/>
      <c r="I1457" s="329"/>
      <c r="J1457" s="329"/>
    </row>
    <row r="1458" spans="2:11" ht="15.75">
      <c r="B1458" s="391" t="s">
        <v>44</v>
      </c>
      <c r="C1458" s="391"/>
      <c r="D1458" s="391"/>
      <c r="E1458" s="391"/>
      <c r="F1458" s="391"/>
      <c r="G1458" s="391"/>
      <c r="H1458" s="391"/>
      <c r="I1458" s="391"/>
      <c r="J1458" s="391"/>
      <c r="K1458" s="391"/>
    </row>
    <row r="1459" spans="3:10" ht="15.75">
      <c r="C1459" s="408" t="s">
        <v>159</v>
      </c>
      <c r="D1459" s="408"/>
      <c r="E1459" s="408"/>
      <c r="F1459" s="408"/>
      <c r="G1459" s="408"/>
      <c r="H1459" s="408"/>
      <c r="I1459" s="408"/>
      <c r="J1459" s="408"/>
    </row>
    <row r="1460" spans="3:10" ht="15.75">
      <c r="C1460" s="329"/>
      <c r="D1460" s="329"/>
      <c r="E1460" s="329"/>
      <c r="F1460" s="329"/>
      <c r="G1460" s="329"/>
      <c r="H1460" s="329"/>
      <c r="I1460" s="329"/>
      <c r="J1460" s="329"/>
    </row>
    <row r="1461" spans="2:11" ht="15.75">
      <c r="B1461" s="391" t="s">
        <v>46</v>
      </c>
      <c r="C1461" s="391"/>
      <c r="D1461" s="391"/>
      <c r="E1461" s="391"/>
      <c r="F1461" s="391"/>
      <c r="G1461" s="391"/>
      <c r="H1461" s="391"/>
      <c r="I1461" s="391"/>
      <c r="J1461" s="391"/>
      <c r="K1461" s="391"/>
    </row>
    <row r="1462" spans="3:10" ht="15.75">
      <c r="C1462" s="390" t="s">
        <v>340</v>
      </c>
      <c r="D1462" s="390"/>
      <c r="E1462" s="390"/>
      <c r="F1462" s="390"/>
      <c r="G1462" s="390"/>
      <c r="H1462" s="390"/>
      <c r="I1462" s="390"/>
      <c r="J1462" s="390"/>
    </row>
    <row r="1463" spans="3:10" ht="15.75">
      <c r="C1463" s="408" t="s">
        <v>45</v>
      </c>
      <c r="D1463" s="408"/>
      <c r="E1463" s="408"/>
      <c r="F1463" s="408"/>
      <c r="G1463" s="408"/>
      <c r="H1463" s="408"/>
      <c r="I1463" s="408"/>
      <c r="J1463" s="408"/>
    </row>
    <row r="1464" spans="3:10" ht="15.75">
      <c r="C1464" s="328"/>
      <c r="D1464" s="328"/>
      <c r="E1464" s="328"/>
      <c r="F1464" s="328"/>
      <c r="G1464" s="328"/>
      <c r="H1464" s="328"/>
      <c r="I1464" s="328"/>
      <c r="J1464" s="328"/>
    </row>
    <row r="1465" spans="2:11" ht="15.75">
      <c r="B1465" s="391" t="s">
        <v>47</v>
      </c>
      <c r="C1465" s="391"/>
      <c r="D1465" s="391"/>
      <c r="E1465" s="391"/>
      <c r="F1465" s="391"/>
      <c r="G1465" s="391"/>
      <c r="H1465" s="391"/>
      <c r="I1465" s="391"/>
      <c r="J1465" s="391"/>
      <c r="K1465" s="391"/>
    </row>
    <row r="1466" spans="3:10" ht="15.75">
      <c r="C1466" s="408" t="s">
        <v>48</v>
      </c>
      <c r="D1466" s="408"/>
      <c r="E1466" s="408"/>
      <c r="F1466" s="408"/>
      <c r="G1466" s="408"/>
      <c r="H1466" s="408"/>
      <c r="I1466" s="408"/>
      <c r="J1466" s="408"/>
    </row>
    <row r="1467" spans="3:10" ht="15.75">
      <c r="C1467" s="390" t="s">
        <v>157</v>
      </c>
      <c r="D1467" s="408"/>
      <c r="E1467" s="408"/>
      <c r="F1467" s="408"/>
      <c r="G1467" s="408"/>
      <c r="H1467" s="408"/>
      <c r="I1467" s="408"/>
      <c r="J1467" s="408"/>
    </row>
    <row r="1468" spans="3:10" ht="15.75">
      <c r="C1468" s="409" t="s">
        <v>49</v>
      </c>
      <c r="D1468" s="408"/>
      <c r="E1468" s="408"/>
      <c r="F1468" s="408"/>
      <c r="G1468" s="408"/>
      <c r="H1468" s="408"/>
      <c r="I1468" s="408"/>
      <c r="J1468" s="408"/>
    </row>
    <row r="1470" spans="2:11" ht="15.75">
      <c r="B1470" s="391" t="s">
        <v>359</v>
      </c>
      <c r="C1470" s="391"/>
      <c r="D1470" s="391"/>
      <c r="E1470" s="391"/>
      <c r="F1470" s="391"/>
      <c r="G1470" s="391"/>
      <c r="H1470" s="391"/>
      <c r="I1470" s="391"/>
      <c r="J1470" s="391"/>
      <c r="K1470" s="391"/>
    </row>
    <row r="1471" spans="3:10" ht="15.75">
      <c r="C1471" s="390" t="s">
        <v>341</v>
      </c>
      <c r="D1471" s="390"/>
      <c r="E1471" s="390"/>
      <c r="F1471" s="390"/>
      <c r="G1471" s="390"/>
      <c r="H1471" s="390"/>
      <c r="I1471" s="390"/>
      <c r="J1471" s="390"/>
    </row>
    <row r="1472" spans="3:10" ht="15.75">
      <c r="C1472" s="408" t="s">
        <v>50</v>
      </c>
      <c r="D1472" s="408"/>
      <c r="E1472" s="408"/>
      <c r="F1472" s="408"/>
      <c r="G1472" s="408"/>
      <c r="H1472" s="408"/>
      <c r="I1472" s="408"/>
      <c r="J1472" s="408"/>
    </row>
    <row r="1473" spans="3:10" ht="15.75">
      <c r="C1473" s="408" t="s">
        <v>51</v>
      </c>
      <c r="D1473" s="408"/>
      <c r="E1473" s="408"/>
      <c r="F1473" s="408"/>
      <c r="G1473" s="408"/>
      <c r="H1473" s="408"/>
      <c r="I1473" s="408"/>
      <c r="J1473" s="408"/>
    </row>
    <row r="1474" spans="3:10" ht="15.75">
      <c r="C1474" s="409" t="s">
        <v>358</v>
      </c>
      <c r="D1474" s="408"/>
      <c r="E1474" s="408"/>
      <c r="F1474" s="408"/>
      <c r="G1474" s="408"/>
      <c r="H1474" s="408"/>
      <c r="I1474" s="408"/>
      <c r="J1474" s="408"/>
    </row>
    <row r="1476" spans="2:11" ht="15.75">
      <c r="B1476" s="391" t="s">
        <v>362</v>
      </c>
      <c r="C1476" s="391"/>
      <c r="D1476" s="391"/>
      <c r="E1476" s="391"/>
      <c r="F1476" s="391"/>
      <c r="G1476" s="391"/>
      <c r="H1476" s="391"/>
      <c r="I1476" s="391"/>
      <c r="J1476" s="391"/>
      <c r="K1476" s="391"/>
    </row>
    <row r="1477" spans="3:10" ht="15.75">
      <c r="C1477" s="390" t="s">
        <v>342</v>
      </c>
      <c r="D1477" s="390"/>
      <c r="E1477" s="390"/>
      <c r="F1477" s="390"/>
      <c r="G1477" s="390"/>
      <c r="H1477" s="390"/>
      <c r="I1477" s="390"/>
      <c r="J1477" s="390"/>
    </row>
    <row r="1478" spans="3:10" ht="15.75">
      <c r="C1478" s="408" t="s">
        <v>360</v>
      </c>
      <c r="D1478" s="408"/>
      <c r="E1478" s="408"/>
      <c r="F1478" s="408"/>
      <c r="G1478" s="408"/>
      <c r="H1478" s="408"/>
      <c r="I1478" s="408"/>
      <c r="J1478" s="408"/>
    </row>
    <row r="1479" spans="3:10" ht="15.75">
      <c r="C1479" s="408" t="s">
        <v>361</v>
      </c>
      <c r="D1479" s="408"/>
      <c r="E1479" s="408"/>
      <c r="F1479" s="408"/>
      <c r="G1479" s="408"/>
      <c r="H1479" s="408"/>
      <c r="I1479" s="408"/>
      <c r="J1479" s="408"/>
    </row>
    <row r="1480" spans="3:10" ht="15.75">
      <c r="C1480" s="328"/>
      <c r="D1480" s="328"/>
      <c r="E1480" s="328"/>
      <c r="F1480" s="328"/>
      <c r="G1480" s="328"/>
      <c r="H1480" s="328"/>
      <c r="I1480" s="328"/>
      <c r="J1480" s="328"/>
    </row>
    <row r="1481" spans="2:11" ht="15.75">
      <c r="B1481" s="391" t="s">
        <v>363</v>
      </c>
      <c r="C1481" s="391"/>
      <c r="D1481" s="391"/>
      <c r="E1481" s="391"/>
      <c r="F1481" s="391"/>
      <c r="G1481" s="391"/>
      <c r="H1481" s="391"/>
      <c r="I1481" s="391"/>
      <c r="J1481" s="391"/>
      <c r="K1481" s="391"/>
    </row>
    <row r="1482" spans="3:10" ht="15.75">
      <c r="C1482" s="408" t="s">
        <v>249</v>
      </c>
      <c r="D1482" s="390"/>
      <c r="E1482" s="390"/>
      <c r="F1482" s="390"/>
      <c r="G1482" s="390"/>
      <c r="H1482" s="390"/>
      <c r="I1482" s="390"/>
      <c r="J1482" s="390"/>
    </row>
    <row r="1483" spans="3:10" ht="15.75">
      <c r="C1483" s="390" t="s">
        <v>343</v>
      </c>
      <c r="D1483" s="408"/>
      <c r="E1483" s="408"/>
      <c r="F1483" s="408"/>
      <c r="G1483" s="408"/>
      <c r="H1483" s="408"/>
      <c r="I1483" s="408"/>
      <c r="J1483" s="408"/>
    </row>
    <row r="1484" spans="3:10" ht="15.75">
      <c r="C1484" s="408" t="s">
        <v>364</v>
      </c>
      <c r="D1484" s="408"/>
      <c r="E1484" s="408"/>
      <c r="F1484" s="408"/>
      <c r="G1484" s="408"/>
      <c r="H1484" s="408"/>
      <c r="I1484" s="408"/>
      <c r="J1484" s="408"/>
    </row>
    <row r="1486" spans="2:11" ht="15.75">
      <c r="B1486" s="391" t="s">
        <v>366</v>
      </c>
      <c r="C1486" s="391"/>
      <c r="D1486" s="391"/>
      <c r="E1486" s="391"/>
      <c r="F1486" s="391"/>
      <c r="G1486" s="391"/>
      <c r="H1486" s="391"/>
      <c r="I1486" s="391"/>
      <c r="J1486" s="391"/>
      <c r="K1486" s="391"/>
    </row>
    <row r="1487" spans="3:10" ht="15.75">
      <c r="C1487" s="390" t="s">
        <v>367</v>
      </c>
      <c r="D1487" s="390"/>
      <c r="E1487" s="390"/>
      <c r="F1487" s="390"/>
      <c r="G1487" s="390"/>
      <c r="H1487" s="390"/>
      <c r="I1487" s="390"/>
      <c r="J1487" s="390"/>
    </row>
    <row r="1488" spans="3:10" ht="15.75">
      <c r="C1488" s="409" t="s">
        <v>365</v>
      </c>
      <c r="D1488" s="408"/>
      <c r="E1488" s="408"/>
      <c r="F1488" s="408"/>
      <c r="G1488" s="408"/>
      <c r="H1488" s="408"/>
      <c r="I1488" s="408"/>
      <c r="J1488" s="408"/>
    </row>
    <row r="1490" spans="2:11" ht="15.75">
      <c r="B1490" s="391" t="s">
        <v>369</v>
      </c>
      <c r="C1490" s="391"/>
      <c r="D1490" s="391"/>
      <c r="E1490" s="391"/>
      <c r="F1490" s="391"/>
      <c r="G1490" s="391"/>
      <c r="H1490" s="391"/>
      <c r="I1490" s="391"/>
      <c r="J1490" s="391"/>
      <c r="K1490" s="391"/>
    </row>
    <row r="1491" spans="3:10" ht="15.75">
      <c r="C1491" s="408" t="s">
        <v>368</v>
      </c>
      <c r="D1491" s="408"/>
      <c r="E1491" s="408"/>
      <c r="F1491" s="408"/>
      <c r="G1491" s="408"/>
      <c r="H1491" s="408"/>
      <c r="I1491" s="408"/>
      <c r="J1491" s="408"/>
    </row>
    <row r="1493" spans="2:11" ht="15.75">
      <c r="B1493" s="391" t="s">
        <v>370</v>
      </c>
      <c r="C1493" s="391"/>
      <c r="D1493" s="391"/>
      <c r="E1493" s="391"/>
      <c r="F1493" s="391"/>
      <c r="G1493" s="391"/>
      <c r="H1493" s="391"/>
      <c r="I1493" s="391"/>
      <c r="J1493" s="391"/>
      <c r="K1493" s="391"/>
    </row>
    <row r="1494" spans="3:10" ht="15.75">
      <c r="C1494" s="390" t="s">
        <v>371</v>
      </c>
      <c r="D1494" s="390"/>
      <c r="E1494" s="390"/>
      <c r="F1494" s="390"/>
      <c r="G1494" s="390"/>
      <c r="H1494" s="390"/>
      <c r="I1494" s="390"/>
      <c r="J1494" s="390"/>
    </row>
    <row r="1496" spans="2:11" ht="15.75">
      <c r="B1496" s="391" t="s">
        <v>69</v>
      </c>
      <c r="C1496" s="391"/>
      <c r="D1496" s="391"/>
      <c r="E1496" s="391"/>
      <c r="F1496" s="391"/>
      <c r="G1496" s="391"/>
      <c r="H1496" s="391"/>
      <c r="I1496" s="391"/>
      <c r="J1496" s="391"/>
      <c r="K1496" s="391"/>
    </row>
    <row r="1497" spans="3:10" ht="15.75">
      <c r="C1497" s="390" t="s">
        <v>68</v>
      </c>
      <c r="D1497" s="390"/>
      <c r="E1497" s="390"/>
      <c r="F1497" s="390"/>
      <c r="G1497" s="390"/>
      <c r="H1497" s="390"/>
      <c r="I1497" s="390"/>
      <c r="J1497" s="390"/>
    </row>
    <row r="1498" spans="3:10" ht="15.75">
      <c r="C1498" s="329"/>
      <c r="D1498" s="329"/>
      <c r="E1498" s="329"/>
      <c r="F1498" s="329"/>
      <c r="G1498" s="329"/>
      <c r="H1498" s="329"/>
      <c r="I1498" s="329"/>
      <c r="J1498" s="329"/>
    </row>
    <row r="1499" spans="2:11" ht="15.75">
      <c r="B1499" s="391" t="s">
        <v>70</v>
      </c>
      <c r="C1499" s="391"/>
      <c r="D1499" s="391"/>
      <c r="E1499" s="391"/>
      <c r="F1499" s="391"/>
      <c r="G1499" s="391"/>
      <c r="H1499" s="391"/>
      <c r="I1499" s="391"/>
      <c r="J1499" s="391"/>
      <c r="K1499" s="391"/>
    </row>
    <row r="1501" spans="2:11" ht="15.75">
      <c r="B1501" s="391" t="s">
        <v>71</v>
      </c>
      <c r="C1501" s="391"/>
      <c r="D1501" s="391"/>
      <c r="E1501" s="391"/>
      <c r="F1501" s="391"/>
      <c r="G1501" s="391"/>
      <c r="H1501" s="391"/>
      <c r="I1501" s="391"/>
      <c r="J1501" s="391"/>
      <c r="K1501" s="391"/>
    </row>
    <row r="1502" spans="3:10" ht="15.75">
      <c r="C1502" s="408" t="s">
        <v>74</v>
      </c>
      <c r="D1502" s="390"/>
      <c r="E1502" s="390"/>
      <c r="F1502" s="390"/>
      <c r="G1502" s="390"/>
      <c r="H1502" s="390"/>
      <c r="I1502" s="390"/>
      <c r="J1502" s="390"/>
    </row>
    <row r="1503" spans="3:10" ht="15.75">
      <c r="C1503" s="408" t="s">
        <v>72</v>
      </c>
      <c r="D1503" s="408"/>
      <c r="E1503" s="408"/>
      <c r="F1503" s="408"/>
      <c r="G1503" s="408"/>
      <c r="H1503" s="408"/>
      <c r="I1503" s="408"/>
      <c r="J1503" s="408"/>
    </row>
    <row r="1504" spans="3:10" ht="15.75">
      <c r="C1504" s="409" t="s">
        <v>73</v>
      </c>
      <c r="D1504" s="408"/>
      <c r="E1504" s="408"/>
      <c r="F1504" s="408"/>
      <c r="G1504" s="408"/>
      <c r="H1504" s="408"/>
      <c r="I1504" s="408"/>
      <c r="J1504" s="408"/>
    </row>
    <row r="1506" spans="2:11" ht="15.75">
      <c r="B1506" s="391" t="s">
        <v>547</v>
      </c>
      <c r="C1506" s="391"/>
      <c r="D1506" s="391"/>
      <c r="E1506" s="391"/>
      <c r="F1506" s="391"/>
      <c r="G1506" s="391"/>
      <c r="H1506" s="391"/>
      <c r="I1506" s="391"/>
      <c r="J1506" s="391"/>
      <c r="K1506" s="391"/>
    </row>
    <row r="1507" spans="3:10" ht="15.75">
      <c r="C1507" s="408" t="s">
        <v>545</v>
      </c>
      <c r="D1507" s="408"/>
      <c r="E1507" s="408"/>
      <c r="F1507" s="408"/>
      <c r="G1507" s="408"/>
      <c r="H1507" s="408"/>
      <c r="I1507" s="408"/>
      <c r="J1507" s="408"/>
    </row>
    <row r="1508" spans="3:10" ht="15.75">
      <c r="C1508" s="409" t="s">
        <v>546</v>
      </c>
      <c r="D1508" s="408"/>
      <c r="E1508" s="408"/>
      <c r="F1508" s="408"/>
      <c r="G1508" s="408"/>
      <c r="H1508" s="408"/>
      <c r="I1508" s="408"/>
      <c r="J1508" s="408"/>
    </row>
    <row r="1510" spans="2:11" ht="15.75">
      <c r="B1510" s="391" t="s">
        <v>548</v>
      </c>
      <c r="C1510" s="391"/>
      <c r="D1510" s="391"/>
      <c r="E1510" s="391"/>
      <c r="F1510" s="391"/>
      <c r="G1510" s="391"/>
      <c r="H1510" s="391"/>
      <c r="I1510" s="391"/>
      <c r="J1510" s="391"/>
      <c r="K1510" s="391"/>
    </row>
    <row r="1511" spans="3:10" ht="15.75">
      <c r="C1511" s="408" t="s">
        <v>344</v>
      </c>
      <c r="D1511" s="390"/>
      <c r="E1511" s="390"/>
      <c r="F1511" s="390"/>
      <c r="G1511" s="390"/>
      <c r="H1511" s="390"/>
      <c r="I1511" s="390"/>
      <c r="J1511" s="390"/>
    </row>
    <row r="1512" spans="3:10" ht="15.75">
      <c r="C1512" s="390" t="s">
        <v>549</v>
      </c>
      <c r="D1512" s="408"/>
      <c r="E1512" s="408"/>
      <c r="F1512" s="408"/>
      <c r="G1512" s="408"/>
      <c r="H1512" s="408"/>
      <c r="I1512" s="408"/>
      <c r="J1512" s="408"/>
    </row>
    <row r="1513" spans="3:10" ht="15.75">
      <c r="C1513" s="409" t="s">
        <v>550</v>
      </c>
      <c r="D1513" s="408"/>
      <c r="E1513" s="408"/>
      <c r="F1513" s="408"/>
      <c r="G1513" s="408"/>
      <c r="H1513" s="408"/>
      <c r="I1513" s="408"/>
      <c r="J1513" s="408"/>
    </row>
    <row r="1515" spans="2:11" ht="15.75">
      <c r="B1515" s="391" t="s">
        <v>5</v>
      </c>
      <c r="C1515" s="391"/>
      <c r="D1515" s="391"/>
      <c r="E1515" s="391"/>
      <c r="F1515" s="391"/>
      <c r="G1515" s="391"/>
      <c r="H1515" s="391"/>
      <c r="I1515" s="391"/>
      <c r="J1515" s="391"/>
      <c r="K1515" s="391"/>
    </row>
    <row r="1516" spans="3:10" ht="15.75">
      <c r="C1516" s="390" t="s">
        <v>551</v>
      </c>
      <c r="D1516" s="390"/>
      <c r="E1516" s="390"/>
      <c r="F1516" s="390"/>
      <c r="G1516" s="390"/>
      <c r="H1516" s="390"/>
      <c r="I1516" s="390"/>
      <c r="J1516" s="390"/>
    </row>
    <row r="1518" spans="2:11" ht="15.75">
      <c r="B1518" s="391" t="s">
        <v>6</v>
      </c>
      <c r="C1518" s="391"/>
      <c r="D1518" s="391"/>
      <c r="E1518" s="391"/>
      <c r="F1518" s="391"/>
      <c r="G1518" s="391"/>
      <c r="H1518" s="391"/>
      <c r="I1518" s="391"/>
      <c r="J1518" s="391"/>
      <c r="K1518" s="391"/>
    </row>
    <row r="1519" spans="3:10" ht="15.75">
      <c r="C1519" s="390" t="s">
        <v>7</v>
      </c>
      <c r="D1519" s="390"/>
      <c r="E1519" s="390"/>
      <c r="F1519" s="390"/>
      <c r="G1519" s="390"/>
      <c r="H1519" s="390"/>
      <c r="I1519" s="390"/>
      <c r="J1519" s="390"/>
    </row>
    <row r="1520" spans="3:10" ht="15.75">
      <c r="C1520" s="409" t="s">
        <v>552</v>
      </c>
      <c r="D1520" s="409"/>
      <c r="E1520" s="409"/>
      <c r="F1520" s="409"/>
      <c r="G1520" s="409"/>
      <c r="H1520" s="409"/>
      <c r="I1520" s="409"/>
      <c r="J1520" s="409"/>
    </row>
    <row r="1521" spans="3:10" ht="15.75">
      <c r="C1521" s="333"/>
      <c r="D1521" s="333"/>
      <c r="E1521" s="333"/>
      <c r="F1521" s="333"/>
      <c r="G1521" s="333"/>
      <c r="H1521" s="333"/>
      <c r="I1521" s="333"/>
      <c r="J1521" s="333"/>
    </row>
    <row r="1522" spans="2:11" ht="15.75">
      <c r="B1522" s="391" t="s">
        <v>8</v>
      </c>
      <c r="C1522" s="391"/>
      <c r="D1522" s="391"/>
      <c r="E1522" s="391"/>
      <c r="F1522" s="391"/>
      <c r="G1522" s="391"/>
      <c r="H1522" s="391"/>
      <c r="I1522" s="391"/>
      <c r="J1522" s="391"/>
      <c r="K1522" s="391"/>
    </row>
    <row r="1523" spans="3:10" ht="15.75">
      <c r="C1523" s="390" t="s">
        <v>9</v>
      </c>
      <c r="D1523" s="408"/>
      <c r="E1523" s="408"/>
      <c r="F1523" s="408"/>
      <c r="G1523" s="408"/>
      <c r="H1523" s="408"/>
      <c r="I1523" s="408"/>
      <c r="J1523" s="408"/>
    </row>
    <row r="1527" spans="2:11" ht="22.5" customHeight="1">
      <c r="B1527" s="396" t="s">
        <v>80</v>
      </c>
      <c r="C1527" s="396"/>
      <c r="D1527" s="396"/>
      <c r="E1527" s="396"/>
      <c r="F1527" s="396"/>
      <c r="G1527" s="396"/>
      <c r="H1527" s="396"/>
      <c r="I1527" s="396"/>
      <c r="J1527" s="396"/>
      <c r="K1527" s="396"/>
    </row>
    <row r="1528" spans="2:11" ht="21" customHeight="1">
      <c r="B1528" s="407" t="s">
        <v>81</v>
      </c>
      <c r="C1528" s="407"/>
      <c r="D1528" s="407"/>
      <c r="E1528" s="407"/>
      <c r="F1528" s="407"/>
      <c r="G1528" s="407"/>
      <c r="H1528" s="407"/>
      <c r="I1528" s="407"/>
      <c r="J1528" s="407"/>
      <c r="K1528" s="407"/>
    </row>
    <row r="1529" spans="2:11" ht="69.75" customHeight="1">
      <c r="B1529" s="330">
        <v>1</v>
      </c>
      <c r="C1529" s="403" t="s">
        <v>378</v>
      </c>
      <c r="D1529" s="403"/>
      <c r="E1529" s="403"/>
      <c r="F1529" s="403"/>
      <c r="G1529" s="403"/>
      <c r="H1529" s="403"/>
      <c r="I1529" s="403"/>
      <c r="J1529" s="403"/>
      <c r="K1529" s="403"/>
    </row>
    <row r="1530" spans="3:11" ht="50.25" customHeight="1">
      <c r="C1530" s="400" t="s">
        <v>379</v>
      </c>
      <c r="D1530" s="400"/>
      <c r="E1530" s="400"/>
      <c r="F1530" s="400"/>
      <c r="G1530" s="400"/>
      <c r="H1530" s="400"/>
      <c r="I1530" s="400"/>
      <c r="J1530" s="400"/>
      <c r="K1530" s="400"/>
    </row>
    <row r="1531" spans="2:11" ht="40.5" customHeight="1">
      <c r="B1531" s="330">
        <v>2</v>
      </c>
      <c r="C1531" s="403" t="s">
        <v>380</v>
      </c>
      <c r="D1531" s="403"/>
      <c r="E1531" s="403"/>
      <c r="F1531" s="403"/>
      <c r="G1531" s="403"/>
      <c r="H1531" s="403"/>
      <c r="I1531" s="403"/>
      <c r="J1531" s="403"/>
      <c r="K1531" s="403"/>
    </row>
    <row r="1532" spans="3:11" ht="131.25" customHeight="1">
      <c r="C1532" s="400" t="s">
        <v>381</v>
      </c>
      <c r="D1532" s="400"/>
      <c r="E1532" s="400"/>
      <c r="F1532" s="400"/>
      <c r="G1532" s="400"/>
      <c r="H1532" s="400"/>
      <c r="I1532" s="400"/>
      <c r="J1532" s="400"/>
      <c r="K1532" s="400"/>
    </row>
    <row r="1533" spans="2:11" ht="31.5" customHeight="1">
      <c r="B1533" s="330">
        <v>3</v>
      </c>
      <c r="C1533" s="403" t="s">
        <v>565</v>
      </c>
      <c r="D1533" s="403"/>
      <c r="E1533" s="403"/>
      <c r="F1533" s="403"/>
      <c r="G1533" s="403"/>
      <c r="H1533" s="403"/>
      <c r="I1533" s="403"/>
      <c r="J1533" s="403"/>
      <c r="K1533" s="403"/>
    </row>
    <row r="1534" spans="3:11" ht="77.25" customHeight="1">
      <c r="C1534" s="400" t="s">
        <v>558</v>
      </c>
      <c r="D1534" s="400"/>
      <c r="E1534" s="400"/>
      <c r="F1534" s="400"/>
      <c r="G1534" s="400"/>
      <c r="H1534" s="400"/>
      <c r="I1534" s="400"/>
      <c r="J1534" s="400"/>
      <c r="K1534" s="400"/>
    </row>
    <row r="1535" spans="2:11" ht="23.25" customHeight="1">
      <c r="B1535" s="330">
        <v>4</v>
      </c>
      <c r="C1535" s="403" t="s">
        <v>559</v>
      </c>
      <c r="D1535" s="403"/>
      <c r="E1535" s="403"/>
      <c r="F1535" s="403"/>
      <c r="G1535" s="403"/>
      <c r="H1535" s="403"/>
      <c r="I1535" s="403"/>
      <c r="J1535" s="403"/>
      <c r="K1535" s="403"/>
    </row>
    <row r="1536" spans="3:11" ht="64.5" customHeight="1">
      <c r="C1536" s="400" t="s">
        <v>0</v>
      </c>
      <c r="D1536" s="400"/>
      <c r="E1536" s="400"/>
      <c r="F1536" s="400"/>
      <c r="G1536" s="400"/>
      <c r="H1536" s="400"/>
      <c r="I1536" s="400"/>
      <c r="J1536" s="400"/>
      <c r="K1536" s="400"/>
    </row>
    <row r="1537" spans="2:11" ht="54.75" customHeight="1">
      <c r="B1537" s="330">
        <v>5</v>
      </c>
      <c r="C1537" s="403" t="s">
        <v>564</v>
      </c>
      <c r="D1537" s="403"/>
      <c r="E1537" s="403"/>
      <c r="F1537" s="403"/>
      <c r="G1537" s="403"/>
      <c r="H1537" s="403"/>
      <c r="I1537" s="403"/>
      <c r="J1537" s="403"/>
      <c r="K1537" s="403"/>
    </row>
    <row r="1538" spans="3:11" ht="111" customHeight="1">
      <c r="C1538" s="400" t="s">
        <v>560</v>
      </c>
      <c r="D1538" s="400"/>
      <c r="E1538" s="400"/>
      <c r="F1538" s="400"/>
      <c r="G1538" s="400"/>
      <c r="H1538" s="400"/>
      <c r="I1538" s="400"/>
      <c r="J1538" s="400"/>
      <c r="K1538" s="400"/>
    </row>
    <row r="1539" spans="2:11" ht="63" customHeight="1">
      <c r="B1539" s="330">
        <v>6</v>
      </c>
      <c r="C1539" s="403" t="s">
        <v>561</v>
      </c>
      <c r="D1539" s="403"/>
      <c r="E1539" s="403"/>
      <c r="F1539" s="403"/>
      <c r="G1539" s="403"/>
      <c r="H1539" s="403"/>
      <c r="I1539" s="403"/>
      <c r="J1539" s="403"/>
      <c r="K1539" s="403"/>
    </row>
    <row r="1540" spans="3:11" ht="56.25" customHeight="1">
      <c r="C1540" s="400" t="s">
        <v>164</v>
      </c>
      <c r="D1540" s="400"/>
      <c r="E1540" s="400"/>
      <c r="F1540" s="400"/>
      <c r="G1540" s="400"/>
      <c r="H1540" s="400"/>
      <c r="I1540" s="400"/>
      <c r="J1540" s="400"/>
      <c r="K1540" s="400"/>
    </row>
    <row r="1541" spans="2:11" ht="59.25" customHeight="1">
      <c r="B1541" s="330">
        <v>7</v>
      </c>
      <c r="C1541" s="403" t="s">
        <v>562</v>
      </c>
      <c r="D1541" s="403"/>
      <c r="E1541" s="403"/>
      <c r="F1541" s="403"/>
      <c r="G1541" s="403"/>
      <c r="H1541" s="403"/>
      <c r="I1541" s="403"/>
      <c r="J1541" s="403"/>
      <c r="K1541" s="403"/>
    </row>
    <row r="1542" spans="3:11" ht="49.5" customHeight="1">
      <c r="C1542" s="400" t="s">
        <v>563</v>
      </c>
      <c r="D1542" s="400"/>
      <c r="E1542" s="400"/>
      <c r="F1542" s="400"/>
      <c r="G1542" s="400"/>
      <c r="H1542" s="400"/>
      <c r="I1542" s="400"/>
      <c r="J1542" s="400"/>
      <c r="K1542" s="400"/>
    </row>
    <row r="1544" spans="2:11" ht="33" customHeight="1">
      <c r="B1544" s="330">
        <v>8</v>
      </c>
      <c r="C1544" s="399" t="s">
        <v>565</v>
      </c>
      <c r="D1544" s="399"/>
      <c r="E1544" s="399"/>
      <c r="F1544" s="399"/>
      <c r="G1544" s="399"/>
      <c r="H1544" s="399"/>
      <c r="I1544" s="399"/>
      <c r="J1544" s="399"/>
      <c r="K1544" s="399"/>
    </row>
    <row r="1545" spans="3:11" ht="27" customHeight="1">
      <c r="C1545" s="400" t="s">
        <v>165</v>
      </c>
      <c r="D1545" s="400"/>
      <c r="E1545" s="400"/>
      <c r="F1545" s="400"/>
      <c r="G1545" s="400"/>
      <c r="H1545" s="400"/>
      <c r="I1545" s="400"/>
      <c r="J1545" s="400"/>
      <c r="K1545" s="400"/>
    </row>
    <row r="1549" spans="2:11" ht="24.75" customHeight="1">
      <c r="B1549" s="396" t="s">
        <v>166</v>
      </c>
      <c r="C1549" s="396"/>
      <c r="D1549" s="396"/>
      <c r="E1549" s="396"/>
      <c r="F1549" s="396"/>
      <c r="G1549" s="396"/>
      <c r="H1549" s="396"/>
      <c r="I1549" s="396"/>
      <c r="J1549" s="396"/>
      <c r="K1549" s="396"/>
    </row>
    <row r="1550" spans="2:11" ht="24.75" customHeight="1">
      <c r="B1550" s="61"/>
      <c r="C1550" s="61"/>
      <c r="D1550" s="61"/>
      <c r="E1550" s="61"/>
      <c r="F1550" s="61"/>
      <c r="G1550" s="61"/>
      <c r="H1550" s="61"/>
      <c r="I1550" s="61"/>
      <c r="J1550" s="61"/>
      <c r="K1550" s="61"/>
    </row>
    <row r="1551" ht="21" customHeight="1"/>
    <row r="1552" spans="2:3" ht="15.75">
      <c r="B1552" s="405" t="s">
        <v>167</v>
      </c>
      <c r="C1552" s="405"/>
    </row>
    <row r="1553" spans="2:4" ht="20.25" customHeight="1">
      <c r="B1553" s="404" t="s">
        <v>168</v>
      </c>
      <c r="C1553" s="404"/>
      <c r="D1553" s="404"/>
    </row>
    <row r="1554" spans="2:4" ht="17.25" customHeight="1">
      <c r="B1554" s="404" t="s">
        <v>169</v>
      </c>
      <c r="C1554" s="404"/>
      <c r="D1554" s="404"/>
    </row>
    <row r="1555" spans="2:4" ht="15.75">
      <c r="B1555" s="398" t="s">
        <v>170</v>
      </c>
      <c r="C1555" s="398"/>
      <c r="D1555" s="398"/>
    </row>
    <row r="1556" spans="2:4" ht="15.75">
      <c r="B1556" s="398" t="s">
        <v>171</v>
      </c>
      <c r="C1556" s="398"/>
      <c r="D1556" s="398"/>
    </row>
    <row r="1557" ht="15.75">
      <c r="B1557" s="343">
        <v>39128</v>
      </c>
    </row>
    <row r="1561" spans="4:6" ht="15.75">
      <c r="D1561" s="405" t="s">
        <v>172</v>
      </c>
      <c r="E1561" s="405"/>
      <c r="F1561" s="405"/>
    </row>
    <row r="1563" spans="2:9" ht="15.75">
      <c r="B1563" s="8" t="s">
        <v>173</v>
      </c>
      <c r="D1563" s="398" t="s">
        <v>174</v>
      </c>
      <c r="E1563" s="398"/>
      <c r="F1563" s="398"/>
      <c r="G1563" s="398"/>
      <c r="H1563" s="398"/>
      <c r="I1563" s="398"/>
    </row>
    <row r="1565" spans="3:11" ht="15.75">
      <c r="C1565" s="406" t="s">
        <v>175</v>
      </c>
      <c r="D1565" s="406"/>
      <c r="E1565" s="406"/>
      <c r="F1565" s="406"/>
      <c r="G1565" s="406"/>
      <c r="H1565" s="406"/>
      <c r="I1565" s="406"/>
      <c r="J1565" s="406"/>
      <c r="K1565" s="406"/>
    </row>
    <row r="1566" spans="3:11" ht="15.75">
      <c r="C1566" s="406" t="s">
        <v>176</v>
      </c>
      <c r="D1566" s="406"/>
      <c r="E1566" s="406"/>
      <c r="F1566" s="406"/>
      <c r="G1566" s="406"/>
      <c r="H1566" s="406"/>
      <c r="I1566" s="406"/>
      <c r="J1566" s="406"/>
      <c r="K1566" s="406"/>
    </row>
    <row r="1568" spans="2:11" ht="15.75">
      <c r="B1568" s="8" t="s">
        <v>177</v>
      </c>
      <c r="D1568" s="339" t="s">
        <v>382</v>
      </c>
      <c r="E1568" s="11"/>
      <c r="F1568" s="11"/>
      <c r="G1568" s="11"/>
      <c r="H1568" s="11"/>
      <c r="I1568" s="11"/>
      <c r="J1568" s="11"/>
      <c r="K1568" s="11"/>
    </row>
    <row r="1569" spans="4:11" ht="15.75">
      <c r="D1569" s="402" t="s">
        <v>178</v>
      </c>
      <c r="E1569" s="402"/>
      <c r="F1569" s="402"/>
      <c r="G1569" s="402"/>
      <c r="H1569" s="402"/>
      <c r="I1569" s="402"/>
      <c r="J1569" s="402"/>
      <c r="K1569" s="402"/>
    </row>
    <row r="1570" spans="3:11" ht="26.25" customHeight="1">
      <c r="C1570" s="404" t="s">
        <v>495</v>
      </c>
      <c r="D1570" s="404"/>
      <c r="E1570" s="404"/>
      <c r="F1570" s="404"/>
      <c r="G1570" s="404"/>
      <c r="H1570" s="404"/>
      <c r="I1570" s="404"/>
      <c r="J1570" s="404"/>
      <c r="K1570" s="404"/>
    </row>
    <row r="1571" spans="4:11" ht="89.25" customHeight="1">
      <c r="D1571" s="399" t="s">
        <v>496</v>
      </c>
      <c r="E1571" s="399"/>
      <c r="F1571" s="399"/>
      <c r="G1571" s="399"/>
      <c r="H1571" s="399"/>
      <c r="I1571" s="399"/>
      <c r="J1571" s="399"/>
      <c r="K1571" s="399"/>
    </row>
    <row r="1572" spans="2:11" ht="15" customHeight="1">
      <c r="B1572" s="8" t="s">
        <v>497</v>
      </c>
      <c r="D1572" s="397" t="s">
        <v>498</v>
      </c>
      <c r="E1572" s="397"/>
      <c r="F1572" s="397"/>
      <c r="G1572" s="397"/>
      <c r="H1572" s="397"/>
      <c r="I1572" s="397"/>
      <c r="J1572" s="397"/>
      <c r="K1572" s="397"/>
    </row>
    <row r="1573" spans="2:11" ht="19.5" customHeight="1">
      <c r="B1573" s="8" t="s">
        <v>499</v>
      </c>
      <c r="D1573" s="397" t="s">
        <v>500</v>
      </c>
      <c r="E1573" s="397"/>
      <c r="F1573" s="397"/>
      <c r="G1573" s="397"/>
      <c r="H1573" s="397"/>
      <c r="I1573" s="397"/>
      <c r="J1573" s="397"/>
      <c r="K1573" s="397"/>
    </row>
    <row r="1574" spans="4:11" ht="36.75" customHeight="1">
      <c r="D1574" s="403" t="s">
        <v>501</v>
      </c>
      <c r="E1574" s="403"/>
      <c r="F1574" s="403"/>
      <c r="G1574" s="403"/>
      <c r="H1574" s="403"/>
      <c r="I1574" s="403"/>
      <c r="J1574" s="403"/>
      <c r="K1574" s="403"/>
    </row>
    <row r="1575" spans="2:11" ht="18.75" customHeight="1">
      <c r="B1575" s="266" t="s">
        <v>502</v>
      </c>
      <c r="D1575" s="402" t="s">
        <v>503</v>
      </c>
      <c r="E1575" s="402"/>
      <c r="F1575" s="402"/>
      <c r="G1575" s="402"/>
      <c r="H1575" s="402"/>
      <c r="I1575" s="402"/>
      <c r="J1575" s="402"/>
      <c r="K1575" s="402"/>
    </row>
    <row r="1576" spans="4:11" ht="21" customHeight="1">
      <c r="D1576" s="402" t="s">
        <v>504</v>
      </c>
      <c r="E1576" s="402"/>
      <c r="F1576" s="402"/>
      <c r="G1576" s="402"/>
      <c r="H1576" s="402"/>
      <c r="I1576" s="402"/>
      <c r="J1576" s="402"/>
      <c r="K1576" s="402"/>
    </row>
    <row r="1577" spans="2:11" ht="15.75">
      <c r="B1577" s="8" t="s">
        <v>505</v>
      </c>
      <c r="D1577" s="397" t="s">
        <v>383</v>
      </c>
      <c r="E1577" s="397"/>
      <c r="F1577" s="397"/>
      <c r="G1577" s="397"/>
      <c r="H1577" s="397"/>
      <c r="I1577" s="397"/>
      <c r="J1577" s="397"/>
      <c r="K1577" s="397"/>
    </row>
    <row r="1578" spans="4:11" ht="15.75">
      <c r="D1578" s="397" t="s">
        <v>384</v>
      </c>
      <c r="E1578" s="397"/>
      <c r="F1578" s="397"/>
      <c r="G1578" s="397"/>
      <c r="H1578" s="397"/>
      <c r="I1578" s="397"/>
      <c r="J1578" s="397"/>
      <c r="K1578" s="397"/>
    </row>
    <row r="1579" spans="4:11" ht="15.75">
      <c r="D1579" s="397" t="s">
        <v>385</v>
      </c>
      <c r="E1579" s="397"/>
      <c r="F1579" s="397"/>
      <c r="G1579" s="397"/>
      <c r="H1579" s="397"/>
      <c r="I1579" s="397"/>
      <c r="J1579" s="397"/>
      <c r="K1579" s="397"/>
    </row>
    <row r="1580" spans="4:11" ht="15.75">
      <c r="D1580" s="397" t="s">
        <v>386</v>
      </c>
      <c r="E1580" s="397"/>
      <c r="F1580" s="397"/>
      <c r="G1580" s="397"/>
      <c r="H1580" s="397"/>
      <c r="I1580" s="397"/>
      <c r="J1580" s="397"/>
      <c r="K1580" s="397"/>
    </row>
    <row r="1581" spans="4:11" ht="15.75">
      <c r="D1581" s="397" t="s">
        <v>387</v>
      </c>
      <c r="E1581" s="397"/>
      <c r="F1581" s="397"/>
      <c r="G1581" s="397"/>
      <c r="H1581" s="397"/>
      <c r="I1581" s="397"/>
      <c r="J1581" s="397"/>
      <c r="K1581" s="397"/>
    </row>
    <row r="1582" spans="4:11" ht="22.5" customHeight="1">
      <c r="D1582" s="397" t="s">
        <v>388</v>
      </c>
      <c r="E1582" s="397"/>
      <c r="F1582" s="397"/>
      <c r="G1582" s="397"/>
      <c r="H1582" s="397"/>
      <c r="I1582" s="397"/>
      <c r="J1582" s="397"/>
      <c r="K1582" s="397"/>
    </row>
    <row r="1583" spans="2:11" ht="25.5" customHeight="1">
      <c r="B1583" s="337" t="s">
        <v>506</v>
      </c>
      <c r="D1583" s="403" t="s">
        <v>389</v>
      </c>
      <c r="E1583" s="397"/>
      <c r="F1583" s="397"/>
      <c r="G1583" s="397"/>
      <c r="H1583" s="397"/>
      <c r="I1583" s="397"/>
      <c r="J1583" s="397"/>
      <c r="K1583" s="397"/>
    </row>
    <row r="1584" spans="2:11" ht="36" customHeight="1">
      <c r="B1584" s="337" t="s">
        <v>507</v>
      </c>
      <c r="D1584" s="403" t="s">
        <v>508</v>
      </c>
      <c r="E1584" s="403"/>
      <c r="F1584" s="403"/>
      <c r="G1584" s="403"/>
      <c r="H1584" s="403"/>
      <c r="I1584" s="403"/>
      <c r="J1584" s="403"/>
      <c r="K1584" s="403"/>
    </row>
    <row r="1585" spans="4:11" ht="21" customHeight="1">
      <c r="D1585" s="402" t="s">
        <v>509</v>
      </c>
      <c r="E1585" s="402"/>
      <c r="F1585" s="402"/>
      <c r="G1585" s="402"/>
      <c r="H1585" s="402"/>
      <c r="I1585" s="402"/>
      <c r="J1585" s="402"/>
      <c r="K1585" s="402"/>
    </row>
    <row r="1586" spans="2:11" ht="42" customHeight="1">
      <c r="B1586" s="337" t="s">
        <v>510</v>
      </c>
      <c r="D1586" s="397" t="s">
        <v>511</v>
      </c>
      <c r="E1586" s="397"/>
      <c r="F1586" s="397"/>
      <c r="G1586" s="397"/>
      <c r="H1586" s="397"/>
      <c r="I1586" s="397"/>
      <c r="J1586" s="397"/>
      <c r="K1586" s="397"/>
    </row>
    <row r="1587" spans="4:11" ht="21.75" customHeight="1">
      <c r="D1587" s="402" t="s">
        <v>512</v>
      </c>
      <c r="E1587" s="402"/>
      <c r="F1587" s="402"/>
      <c r="G1587" s="402"/>
      <c r="H1587" s="402"/>
      <c r="I1587" s="402"/>
      <c r="J1587" s="402"/>
      <c r="K1587" s="402"/>
    </row>
    <row r="1588" spans="2:11" ht="75" customHeight="1">
      <c r="B1588" s="337" t="s">
        <v>513</v>
      </c>
      <c r="D1588" s="397" t="s">
        <v>514</v>
      </c>
      <c r="E1588" s="397"/>
      <c r="F1588" s="397"/>
      <c r="G1588" s="397"/>
      <c r="H1588" s="397"/>
      <c r="I1588" s="397"/>
      <c r="J1588" s="397"/>
      <c r="K1588" s="397"/>
    </row>
    <row r="1589" spans="4:11" ht="20.25" customHeight="1">
      <c r="D1589" s="397" t="s">
        <v>515</v>
      </c>
      <c r="E1589" s="397"/>
      <c r="F1589" s="397"/>
      <c r="G1589" s="397"/>
      <c r="H1589" s="397"/>
      <c r="I1589" s="397"/>
      <c r="J1589" s="397"/>
      <c r="K1589" s="397"/>
    </row>
    <row r="1590" spans="2:11" ht="15.75">
      <c r="B1590" s="344">
        <v>0.13541666666666666</v>
      </c>
      <c r="D1590" s="397" t="s">
        <v>516</v>
      </c>
      <c r="E1590" s="397"/>
      <c r="F1590" s="397"/>
      <c r="G1590" s="397"/>
      <c r="H1590" s="397"/>
      <c r="I1590" s="397"/>
      <c r="J1590" s="397"/>
      <c r="K1590" s="397"/>
    </row>
    <row r="1592" spans="2:11" ht="15.75">
      <c r="B1592" s="344">
        <v>0.1388888888888889</v>
      </c>
      <c r="D1592" s="397" t="s">
        <v>517</v>
      </c>
      <c r="E1592" s="397"/>
      <c r="F1592" s="397"/>
      <c r="G1592" s="397"/>
      <c r="H1592" s="397"/>
      <c r="I1592" s="397"/>
      <c r="J1592" s="397"/>
      <c r="K1592" s="397"/>
    </row>
    <row r="1593" spans="2:11" ht="48.75" customHeight="1">
      <c r="B1593" s="398" t="s">
        <v>518</v>
      </c>
      <c r="C1593" s="398"/>
      <c r="D1593" s="398"/>
      <c r="E1593" s="398"/>
      <c r="F1593" s="398"/>
      <c r="G1593" s="398"/>
      <c r="H1593" s="398"/>
      <c r="I1593" s="398"/>
      <c r="J1593" s="398"/>
      <c r="K1593" s="398"/>
    </row>
    <row r="1596" spans="2:11" ht="24" customHeight="1">
      <c r="B1596" s="396" t="s">
        <v>519</v>
      </c>
      <c r="C1596" s="396"/>
      <c r="D1596" s="396"/>
      <c r="E1596" s="396"/>
      <c r="F1596" s="396"/>
      <c r="G1596" s="396"/>
      <c r="H1596" s="396"/>
      <c r="I1596" s="396"/>
      <c r="J1596" s="396"/>
      <c r="K1596" s="396"/>
    </row>
    <row r="1597" spans="2:11" ht="15.75">
      <c r="B1597" s="401" t="s">
        <v>521</v>
      </c>
      <c r="C1597" s="401"/>
      <c r="D1597" s="401"/>
      <c r="E1597" s="401"/>
      <c r="F1597" s="401"/>
      <c r="G1597" s="401"/>
      <c r="H1597" s="401"/>
      <c r="I1597" s="401"/>
      <c r="J1597" s="401"/>
      <c r="K1597" s="401"/>
    </row>
    <row r="1598" spans="2:11" ht="15.75">
      <c r="B1598" s="401" t="s">
        <v>520</v>
      </c>
      <c r="C1598" s="401"/>
      <c r="D1598" s="401"/>
      <c r="E1598" s="401"/>
      <c r="F1598" s="401"/>
      <c r="G1598" s="401"/>
      <c r="H1598" s="401"/>
      <c r="I1598" s="401"/>
      <c r="J1598" s="401"/>
      <c r="K1598" s="401"/>
    </row>
    <row r="1599" spans="2:11" ht="85.5" customHeight="1">
      <c r="B1599" s="400" t="s">
        <v>522</v>
      </c>
      <c r="C1599" s="400"/>
      <c r="D1599" s="400"/>
      <c r="E1599" s="400"/>
      <c r="F1599" s="400"/>
      <c r="G1599" s="400"/>
      <c r="H1599" s="400"/>
      <c r="I1599" s="400"/>
      <c r="J1599" s="400"/>
      <c r="K1599" s="400"/>
    </row>
    <row r="1600" spans="2:11" ht="15.75" customHeight="1">
      <c r="B1600" s="399" t="s">
        <v>523</v>
      </c>
      <c r="C1600" s="399"/>
      <c r="D1600" s="399"/>
      <c r="E1600" s="399"/>
      <c r="F1600" s="399"/>
      <c r="G1600" s="399"/>
      <c r="H1600" s="399"/>
      <c r="I1600" s="399"/>
      <c r="J1600" s="399"/>
      <c r="K1600" s="399"/>
    </row>
    <row r="1601" spans="2:11" ht="22.5" customHeight="1">
      <c r="B1601" s="331">
        <v>1</v>
      </c>
      <c r="C1601" s="398" t="s">
        <v>524</v>
      </c>
      <c r="D1601" s="398"/>
      <c r="E1601" s="398"/>
      <c r="F1601" s="398"/>
      <c r="G1601" s="398"/>
      <c r="H1601" s="398"/>
      <c r="I1601" s="398"/>
      <c r="J1601" s="398"/>
      <c r="K1601" s="398"/>
    </row>
    <row r="1602" spans="3:11" ht="15.75">
      <c r="C1602" s="398" t="s">
        <v>525</v>
      </c>
      <c r="D1602" s="398"/>
      <c r="E1602" s="398"/>
      <c r="F1602" s="398"/>
      <c r="G1602" s="398"/>
      <c r="H1602" s="398"/>
      <c r="I1602" s="398"/>
      <c r="J1602" s="398"/>
      <c r="K1602" s="398"/>
    </row>
    <row r="1603" spans="3:11" ht="15.75">
      <c r="C1603" s="398" t="s">
        <v>526</v>
      </c>
      <c r="D1603" s="398"/>
      <c r="E1603" s="398"/>
      <c r="F1603" s="398"/>
      <c r="G1603" s="398"/>
      <c r="H1603" s="398"/>
      <c r="I1603" s="398"/>
      <c r="J1603" s="398"/>
      <c r="K1603" s="398"/>
    </row>
    <row r="1604" spans="3:11" ht="15.75">
      <c r="C1604" s="398" t="s">
        <v>527</v>
      </c>
      <c r="D1604" s="398"/>
      <c r="E1604" s="398"/>
      <c r="F1604" s="398"/>
      <c r="G1604" s="398"/>
      <c r="H1604" s="398"/>
      <c r="I1604" s="398"/>
      <c r="J1604" s="398"/>
      <c r="K1604" s="398"/>
    </row>
    <row r="1605" spans="3:11" ht="15.75">
      <c r="C1605" s="398" t="s">
        <v>528</v>
      </c>
      <c r="D1605" s="398"/>
      <c r="E1605" s="398"/>
      <c r="F1605" s="398"/>
      <c r="G1605" s="398"/>
      <c r="H1605" s="398"/>
      <c r="I1605" s="398"/>
      <c r="J1605" s="398"/>
      <c r="K1605" s="398"/>
    </row>
    <row r="1606" spans="2:11" ht="18" customHeight="1">
      <c r="B1606" s="331">
        <v>2</v>
      </c>
      <c r="C1606" s="398" t="s">
        <v>529</v>
      </c>
      <c r="D1606" s="398"/>
      <c r="E1606" s="398"/>
      <c r="F1606" s="398"/>
      <c r="G1606" s="398"/>
      <c r="H1606" s="398"/>
      <c r="I1606" s="398"/>
      <c r="J1606" s="398"/>
      <c r="K1606" s="398"/>
    </row>
    <row r="1607" spans="3:11" ht="15.75">
      <c r="C1607" s="398" t="s">
        <v>530</v>
      </c>
      <c r="D1607" s="398"/>
      <c r="E1607" s="398"/>
      <c r="F1607" s="398"/>
      <c r="G1607" s="398"/>
      <c r="H1607" s="398"/>
      <c r="I1607" s="398"/>
      <c r="J1607" s="398"/>
      <c r="K1607" s="398"/>
    </row>
    <row r="1608" spans="3:11" ht="15.75">
      <c r="C1608" s="398" t="s">
        <v>531</v>
      </c>
      <c r="D1608" s="398"/>
      <c r="E1608" s="398"/>
      <c r="F1608" s="398"/>
      <c r="G1608" s="398"/>
      <c r="H1608" s="398"/>
      <c r="I1608" s="398"/>
      <c r="J1608" s="398"/>
      <c r="K1608" s="398"/>
    </row>
    <row r="1609" spans="3:11" ht="15.75">
      <c r="C1609" s="398" t="s">
        <v>532</v>
      </c>
      <c r="D1609" s="398"/>
      <c r="E1609" s="398"/>
      <c r="F1609" s="398"/>
      <c r="G1609" s="398"/>
      <c r="H1609" s="398"/>
      <c r="I1609" s="398"/>
      <c r="J1609" s="398"/>
      <c r="K1609" s="398"/>
    </row>
    <row r="1610" spans="2:11" ht="23.25" customHeight="1">
      <c r="B1610" s="399" t="s">
        <v>250</v>
      </c>
      <c r="C1610" s="399"/>
      <c r="D1610" s="399"/>
      <c r="E1610" s="399"/>
      <c r="F1610" s="399"/>
      <c r="G1610" s="399"/>
      <c r="H1610" s="399"/>
      <c r="I1610" s="399"/>
      <c r="J1610" s="399"/>
      <c r="K1610" s="399"/>
    </row>
    <row r="1611" spans="2:11" ht="17.25" customHeight="1">
      <c r="B1611" s="398" t="s">
        <v>252</v>
      </c>
      <c r="C1611" s="398"/>
      <c r="D1611" s="398"/>
      <c r="E1611" s="398"/>
      <c r="F1611" s="398"/>
      <c r="G1611" s="398"/>
      <c r="H1611" s="398"/>
      <c r="I1611" s="398"/>
      <c r="J1611" s="398"/>
      <c r="K1611" s="398"/>
    </row>
    <row r="1612" spans="2:11" ht="15.75">
      <c r="B1612" s="332" t="s">
        <v>251</v>
      </c>
      <c r="C1612" s="393" t="s">
        <v>253</v>
      </c>
      <c r="D1612" s="393"/>
      <c r="E1612" s="393"/>
      <c r="F1612" s="393"/>
      <c r="G1612" s="393"/>
      <c r="H1612" s="393"/>
      <c r="I1612" s="393"/>
      <c r="J1612" s="393"/>
      <c r="K1612" s="393"/>
    </row>
    <row r="1613" spans="2:11" ht="15.75">
      <c r="B1613" s="332" t="s">
        <v>251</v>
      </c>
      <c r="C1613" s="393" t="s">
        <v>254</v>
      </c>
      <c r="D1613" s="393"/>
      <c r="E1613" s="393"/>
      <c r="F1613" s="393"/>
      <c r="G1613" s="393"/>
      <c r="H1613" s="393"/>
      <c r="I1613" s="393"/>
      <c r="J1613" s="393"/>
      <c r="K1613" s="393"/>
    </row>
    <row r="1614" spans="2:11" ht="15.75">
      <c r="B1614" s="332" t="s">
        <v>251</v>
      </c>
      <c r="C1614" s="393" t="s">
        <v>255</v>
      </c>
      <c r="D1614" s="393"/>
      <c r="E1614" s="393"/>
      <c r="F1614" s="393"/>
      <c r="G1614" s="393"/>
      <c r="H1614" s="393"/>
      <c r="I1614" s="393"/>
      <c r="J1614" s="393"/>
      <c r="K1614" s="393"/>
    </row>
    <row r="1615" spans="2:11" ht="15.75">
      <c r="B1615" s="332" t="s">
        <v>251</v>
      </c>
      <c r="C1615" s="393" t="s">
        <v>256</v>
      </c>
      <c r="D1615" s="393"/>
      <c r="E1615" s="393"/>
      <c r="F1615" s="393"/>
      <c r="G1615" s="393"/>
      <c r="H1615" s="393"/>
      <c r="I1615" s="393"/>
      <c r="J1615" s="393"/>
      <c r="K1615" s="393"/>
    </row>
    <row r="1616" spans="2:11" ht="15.75">
      <c r="B1616" s="332" t="s">
        <v>251</v>
      </c>
      <c r="C1616" s="393" t="s">
        <v>257</v>
      </c>
      <c r="D1616" s="393"/>
      <c r="E1616" s="393"/>
      <c r="F1616" s="393"/>
      <c r="G1616" s="393"/>
      <c r="H1616" s="393"/>
      <c r="I1616" s="393"/>
      <c r="J1616" s="393"/>
      <c r="K1616" s="393"/>
    </row>
    <row r="1617" spans="2:11" ht="34.5" customHeight="1">
      <c r="B1617" s="332" t="s">
        <v>251</v>
      </c>
      <c r="C1617" s="393" t="s">
        <v>258</v>
      </c>
      <c r="D1617" s="393"/>
      <c r="E1617" s="393"/>
      <c r="F1617" s="393"/>
      <c r="G1617" s="393"/>
      <c r="H1617" s="393"/>
      <c r="I1617" s="393"/>
      <c r="J1617" s="393"/>
      <c r="K1617" s="393"/>
    </row>
    <row r="1618" spans="2:11" ht="33.75" customHeight="1">
      <c r="B1618" s="332" t="s">
        <v>251</v>
      </c>
      <c r="C1618" s="393" t="s">
        <v>259</v>
      </c>
      <c r="D1618" s="393"/>
      <c r="E1618" s="393"/>
      <c r="F1618" s="393"/>
      <c r="G1618" s="393"/>
      <c r="H1618" s="393"/>
      <c r="I1618" s="393"/>
      <c r="J1618" s="393"/>
      <c r="K1618" s="393"/>
    </row>
    <row r="1619" spans="2:11" ht="15.75">
      <c r="B1619" s="332" t="s">
        <v>251</v>
      </c>
      <c r="C1619" s="393" t="s">
        <v>260</v>
      </c>
      <c r="D1619" s="393"/>
      <c r="E1619" s="393"/>
      <c r="F1619" s="393"/>
      <c r="G1619" s="393"/>
      <c r="H1619" s="393"/>
      <c r="I1619" s="393"/>
      <c r="J1619" s="393"/>
      <c r="K1619" s="393"/>
    </row>
    <row r="1620" spans="2:11" ht="15.75">
      <c r="B1620" s="332" t="s">
        <v>251</v>
      </c>
      <c r="C1620" s="393" t="s">
        <v>261</v>
      </c>
      <c r="D1620" s="393"/>
      <c r="E1620" s="393"/>
      <c r="F1620" s="393"/>
      <c r="G1620" s="393"/>
      <c r="H1620" s="393"/>
      <c r="I1620" s="393"/>
      <c r="J1620" s="393"/>
      <c r="K1620" s="393"/>
    </row>
    <row r="1621" spans="2:11" ht="15.75">
      <c r="B1621" s="332" t="s">
        <v>251</v>
      </c>
      <c r="C1621" s="393" t="s">
        <v>262</v>
      </c>
      <c r="D1621" s="393"/>
      <c r="E1621" s="393"/>
      <c r="F1621" s="393"/>
      <c r="G1621" s="393"/>
      <c r="H1621" s="393"/>
      <c r="I1621" s="393"/>
      <c r="J1621" s="393"/>
      <c r="K1621" s="393"/>
    </row>
    <row r="1622" spans="2:11" ht="32.25" customHeight="1">
      <c r="B1622" s="332" t="s">
        <v>251</v>
      </c>
      <c r="C1622" s="393" t="s">
        <v>263</v>
      </c>
      <c r="D1622" s="393"/>
      <c r="E1622" s="393"/>
      <c r="F1622" s="393"/>
      <c r="G1622" s="393"/>
      <c r="H1622" s="393"/>
      <c r="I1622" s="393"/>
      <c r="J1622" s="393"/>
      <c r="K1622" s="393"/>
    </row>
    <row r="1623" spans="2:11" ht="15.75">
      <c r="B1623" s="332" t="s">
        <v>251</v>
      </c>
      <c r="C1623" s="393" t="s">
        <v>264</v>
      </c>
      <c r="D1623" s="393"/>
      <c r="E1623" s="393"/>
      <c r="F1623" s="393"/>
      <c r="G1623" s="393"/>
      <c r="H1623" s="393"/>
      <c r="I1623" s="393"/>
      <c r="J1623" s="393"/>
      <c r="K1623" s="393"/>
    </row>
    <row r="1624" spans="2:11" ht="32.25" customHeight="1">
      <c r="B1624" s="332" t="s">
        <v>251</v>
      </c>
      <c r="C1624" s="393" t="s">
        <v>265</v>
      </c>
      <c r="D1624" s="393"/>
      <c r="E1624" s="393"/>
      <c r="F1624" s="393"/>
      <c r="G1624" s="393"/>
      <c r="H1624" s="393"/>
      <c r="I1624" s="393"/>
      <c r="J1624" s="393"/>
      <c r="K1624" s="393"/>
    </row>
    <row r="1625" spans="2:11" ht="15.75">
      <c r="B1625" s="332" t="s">
        <v>251</v>
      </c>
      <c r="C1625" s="393" t="s">
        <v>266</v>
      </c>
      <c r="D1625" s="393"/>
      <c r="E1625" s="393"/>
      <c r="F1625" s="393"/>
      <c r="G1625" s="393"/>
      <c r="H1625" s="393"/>
      <c r="I1625" s="393"/>
      <c r="J1625" s="393"/>
      <c r="K1625" s="393"/>
    </row>
    <row r="1626" spans="2:11" ht="15.75">
      <c r="B1626" s="332" t="s">
        <v>251</v>
      </c>
      <c r="C1626" s="393" t="s">
        <v>267</v>
      </c>
      <c r="D1626" s="393"/>
      <c r="E1626" s="393"/>
      <c r="F1626" s="393"/>
      <c r="G1626" s="393"/>
      <c r="H1626" s="393"/>
      <c r="I1626" s="393"/>
      <c r="J1626" s="393"/>
      <c r="K1626" s="393"/>
    </row>
    <row r="1627" spans="2:11" ht="15.75">
      <c r="B1627" s="332" t="s">
        <v>251</v>
      </c>
      <c r="C1627" s="393" t="s">
        <v>268</v>
      </c>
      <c r="D1627" s="393"/>
      <c r="E1627" s="393"/>
      <c r="F1627" s="393"/>
      <c r="G1627" s="393"/>
      <c r="H1627" s="393"/>
      <c r="I1627" s="393"/>
      <c r="J1627" s="393"/>
      <c r="K1627" s="393"/>
    </row>
    <row r="1628" spans="2:11" ht="15.75">
      <c r="B1628" s="332" t="s">
        <v>251</v>
      </c>
      <c r="C1628" s="393" t="s">
        <v>269</v>
      </c>
      <c r="D1628" s="393"/>
      <c r="E1628" s="393"/>
      <c r="F1628" s="393"/>
      <c r="G1628" s="393"/>
      <c r="H1628" s="393"/>
      <c r="I1628" s="393"/>
      <c r="J1628" s="393"/>
      <c r="K1628" s="393"/>
    </row>
    <row r="1629" spans="2:11" ht="37.5" customHeight="1">
      <c r="B1629" s="332" t="s">
        <v>251</v>
      </c>
      <c r="C1629" s="397" t="s">
        <v>270</v>
      </c>
      <c r="D1629" s="397"/>
      <c r="E1629" s="397"/>
      <c r="F1629" s="397"/>
      <c r="G1629" s="397"/>
      <c r="H1629" s="397"/>
      <c r="I1629" s="397"/>
      <c r="J1629" s="397"/>
      <c r="K1629" s="397"/>
    </row>
    <row r="1630" spans="2:11" ht="15.75">
      <c r="B1630" s="332" t="s">
        <v>251</v>
      </c>
      <c r="C1630" s="393" t="s">
        <v>271</v>
      </c>
      <c r="D1630" s="393"/>
      <c r="E1630" s="393"/>
      <c r="F1630" s="393"/>
      <c r="G1630" s="393"/>
      <c r="H1630" s="393"/>
      <c r="I1630" s="393"/>
      <c r="J1630" s="393"/>
      <c r="K1630" s="393"/>
    </row>
    <row r="1631" spans="2:11" ht="31.5" customHeight="1">
      <c r="B1631" s="332" t="s">
        <v>251</v>
      </c>
      <c r="C1631" s="397" t="s">
        <v>272</v>
      </c>
      <c r="D1631" s="397"/>
      <c r="E1631" s="397"/>
      <c r="F1631" s="397"/>
      <c r="G1631" s="397"/>
      <c r="H1631" s="397"/>
      <c r="I1631" s="397"/>
      <c r="J1631" s="397"/>
      <c r="K1631" s="397"/>
    </row>
    <row r="1632" spans="2:11" ht="20.25" customHeight="1">
      <c r="B1632" s="395" t="s">
        <v>573</v>
      </c>
      <c r="C1632" s="395"/>
      <c r="D1632" s="395"/>
      <c r="E1632" s="395"/>
      <c r="F1632" s="395"/>
      <c r="G1632" s="395"/>
      <c r="H1632" s="395"/>
      <c r="I1632" s="9"/>
      <c r="J1632" s="9"/>
      <c r="K1632" s="9"/>
    </row>
    <row r="1633" spans="2:11" ht="18" customHeight="1">
      <c r="B1633" s="394" t="s">
        <v>574</v>
      </c>
      <c r="C1633" s="394"/>
      <c r="D1633" s="394"/>
      <c r="E1633" s="394"/>
      <c r="F1633" s="394"/>
      <c r="G1633" s="394"/>
      <c r="H1633" s="394"/>
      <c r="I1633" s="9"/>
      <c r="J1633" s="9"/>
      <c r="K1633" s="9"/>
    </row>
    <row r="1634" spans="2:11" ht="18.75" customHeight="1">
      <c r="B1634" s="332" t="s">
        <v>251</v>
      </c>
      <c r="C1634" s="393" t="s">
        <v>575</v>
      </c>
      <c r="D1634" s="393"/>
      <c r="E1634" s="393"/>
      <c r="F1634" s="393"/>
      <c r="G1634" s="393"/>
      <c r="H1634" s="393"/>
      <c r="I1634" s="393"/>
      <c r="J1634" s="393"/>
      <c r="K1634" s="393"/>
    </row>
    <row r="1635" spans="2:11" ht="15.75">
      <c r="B1635" s="332" t="s">
        <v>251</v>
      </c>
      <c r="C1635" s="393" t="s">
        <v>576</v>
      </c>
      <c r="D1635" s="393"/>
      <c r="E1635" s="393"/>
      <c r="F1635" s="393"/>
      <c r="G1635" s="393"/>
      <c r="H1635" s="393"/>
      <c r="I1635" s="393"/>
      <c r="J1635" s="393"/>
      <c r="K1635" s="393"/>
    </row>
    <row r="1636" spans="2:11" ht="15.75">
      <c r="B1636" s="332" t="s">
        <v>251</v>
      </c>
      <c r="C1636" s="393" t="s">
        <v>577</v>
      </c>
      <c r="D1636" s="393"/>
      <c r="E1636" s="393"/>
      <c r="F1636" s="393"/>
      <c r="G1636" s="393"/>
      <c r="H1636" s="393"/>
      <c r="I1636" s="393"/>
      <c r="J1636" s="393"/>
      <c r="K1636" s="393"/>
    </row>
    <row r="1637" spans="2:11" ht="24.75" customHeight="1">
      <c r="B1637" s="394" t="s">
        <v>578</v>
      </c>
      <c r="C1637" s="394"/>
      <c r="D1637" s="394"/>
      <c r="E1637" s="394"/>
      <c r="F1637" s="394"/>
      <c r="G1637" s="394"/>
      <c r="H1637" s="394"/>
      <c r="I1637" s="9"/>
      <c r="J1637" s="9"/>
      <c r="K1637" s="9"/>
    </row>
    <row r="1638" spans="2:11" ht="16.5" customHeight="1">
      <c r="B1638" s="332" t="s">
        <v>251</v>
      </c>
      <c r="C1638" s="393" t="s">
        <v>579</v>
      </c>
      <c r="D1638" s="393"/>
      <c r="E1638" s="393"/>
      <c r="F1638" s="393"/>
      <c r="G1638" s="393"/>
      <c r="H1638" s="393"/>
      <c r="I1638" s="393"/>
      <c r="J1638" s="393"/>
      <c r="K1638" s="393"/>
    </row>
    <row r="1639" spans="2:11" ht="15.75">
      <c r="B1639" s="332" t="s">
        <v>251</v>
      </c>
      <c r="C1639" s="393" t="s">
        <v>580</v>
      </c>
      <c r="D1639" s="393"/>
      <c r="E1639" s="393"/>
      <c r="F1639" s="393"/>
      <c r="G1639" s="393"/>
      <c r="H1639" s="393"/>
      <c r="I1639" s="393"/>
      <c r="J1639" s="393"/>
      <c r="K1639" s="393"/>
    </row>
    <row r="1640" spans="2:11" ht="15.75">
      <c r="B1640" s="332" t="s">
        <v>251</v>
      </c>
      <c r="C1640" s="393" t="s">
        <v>581</v>
      </c>
      <c r="D1640" s="393"/>
      <c r="E1640" s="393"/>
      <c r="F1640" s="393"/>
      <c r="G1640" s="393"/>
      <c r="H1640" s="393"/>
      <c r="I1640" s="393"/>
      <c r="J1640" s="393"/>
      <c r="K1640" s="393"/>
    </row>
    <row r="1641" spans="2:11" ht="15.75">
      <c r="B1641" s="332" t="s">
        <v>251</v>
      </c>
      <c r="C1641" s="393" t="s">
        <v>582</v>
      </c>
      <c r="D1641" s="393"/>
      <c r="E1641" s="393"/>
      <c r="F1641" s="393"/>
      <c r="G1641" s="393"/>
      <c r="H1641" s="393"/>
      <c r="I1641" s="393"/>
      <c r="J1641" s="393"/>
      <c r="K1641" s="393"/>
    </row>
    <row r="1642" spans="2:11" ht="15.75">
      <c r="B1642" s="332" t="s">
        <v>251</v>
      </c>
      <c r="C1642" s="393" t="s">
        <v>583</v>
      </c>
      <c r="D1642" s="393"/>
      <c r="E1642" s="393"/>
      <c r="F1642" s="393"/>
      <c r="G1642" s="393"/>
      <c r="H1642" s="393"/>
      <c r="I1642" s="393"/>
      <c r="J1642" s="393"/>
      <c r="K1642" s="393"/>
    </row>
    <row r="1643" spans="2:11" ht="15.75">
      <c r="B1643" s="332" t="s">
        <v>251</v>
      </c>
      <c r="C1643" s="393" t="s">
        <v>584</v>
      </c>
      <c r="D1643" s="393"/>
      <c r="E1643" s="393"/>
      <c r="F1643" s="393"/>
      <c r="G1643" s="393"/>
      <c r="H1643" s="393"/>
      <c r="I1643" s="393"/>
      <c r="J1643" s="393"/>
      <c r="K1643" s="393"/>
    </row>
    <row r="1644" spans="2:11" ht="21.75" customHeight="1">
      <c r="B1644" s="394" t="s">
        <v>585</v>
      </c>
      <c r="C1644" s="394"/>
      <c r="D1644" s="394"/>
      <c r="E1644" s="394"/>
      <c r="F1644" s="394"/>
      <c r="G1644" s="394"/>
      <c r="H1644" s="394"/>
      <c r="I1644" s="9"/>
      <c r="J1644" s="9"/>
      <c r="K1644" s="9"/>
    </row>
    <row r="1645" spans="2:11" ht="15.75">
      <c r="B1645" s="332" t="s">
        <v>251</v>
      </c>
      <c r="C1645" s="393" t="s">
        <v>586</v>
      </c>
      <c r="D1645" s="393"/>
      <c r="E1645" s="393"/>
      <c r="F1645" s="393"/>
      <c r="G1645" s="393"/>
      <c r="H1645" s="393"/>
      <c r="I1645" s="393"/>
      <c r="J1645" s="393"/>
      <c r="K1645" s="393"/>
    </row>
    <row r="1646" spans="2:11" ht="15.75">
      <c r="B1646" s="332" t="s">
        <v>251</v>
      </c>
      <c r="C1646" s="393" t="s">
        <v>587</v>
      </c>
      <c r="D1646" s="393"/>
      <c r="E1646" s="393"/>
      <c r="F1646" s="393"/>
      <c r="G1646" s="393"/>
      <c r="H1646" s="393"/>
      <c r="I1646" s="393"/>
      <c r="J1646" s="393"/>
      <c r="K1646" s="393"/>
    </row>
    <row r="1647" spans="2:11" ht="15.75">
      <c r="B1647" s="332" t="s">
        <v>251</v>
      </c>
      <c r="C1647" s="393" t="s">
        <v>588</v>
      </c>
      <c r="D1647" s="393"/>
      <c r="E1647" s="393"/>
      <c r="F1647" s="393"/>
      <c r="G1647" s="393"/>
      <c r="H1647" s="393"/>
      <c r="I1647" s="393"/>
      <c r="J1647" s="393"/>
      <c r="K1647" s="393"/>
    </row>
    <row r="1648" spans="2:11" ht="15.75">
      <c r="B1648" s="332" t="s">
        <v>251</v>
      </c>
      <c r="C1648" s="393" t="s">
        <v>589</v>
      </c>
      <c r="D1648" s="393"/>
      <c r="E1648" s="393"/>
      <c r="F1648" s="393"/>
      <c r="G1648" s="393"/>
      <c r="H1648" s="393"/>
      <c r="I1648" s="393"/>
      <c r="J1648" s="393"/>
      <c r="K1648" s="393"/>
    </row>
    <row r="1649" spans="2:11" ht="15.75">
      <c r="B1649" s="332" t="s">
        <v>251</v>
      </c>
      <c r="C1649" s="393" t="s">
        <v>590</v>
      </c>
      <c r="D1649" s="393"/>
      <c r="E1649" s="393"/>
      <c r="F1649" s="393"/>
      <c r="G1649" s="393"/>
      <c r="H1649" s="393"/>
      <c r="I1649" s="393"/>
      <c r="J1649" s="393"/>
      <c r="K1649" s="393"/>
    </row>
    <row r="1650" spans="2:11" ht="23.25" customHeight="1">
      <c r="B1650" s="394" t="s">
        <v>591</v>
      </c>
      <c r="C1650" s="394"/>
      <c r="D1650" s="394"/>
      <c r="E1650" s="394"/>
      <c r="F1650" s="394"/>
      <c r="G1650" s="394"/>
      <c r="H1650" s="394"/>
      <c r="I1650" s="9"/>
      <c r="J1650" s="9"/>
      <c r="K1650" s="9"/>
    </row>
    <row r="1651" spans="2:11" ht="15.75">
      <c r="B1651" s="332" t="s">
        <v>251</v>
      </c>
      <c r="C1651" s="393" t="s">
        <v>592</v>
      </c>
      <c r="D1651" s="393"/>
      <c r="E1651" s="393"/>
      <c r="F1651" s="393"/>
      <c r="G1651" s="393"/>
      <c r="H1651" s="393"/>
      <c r="I1651" s="393"/>
      <c r="J1651" s="393"/>
      <c r="K1651" s="393"/>
    </row>
    <row r="1652" spans="2:11" ht="15.75">
      <c r="B1652" s="332" t="s">
        <v>251</v>
      </c>
      <c r="C1652" s="393" t="s">
        <v>593</v>
      </c>
      <c r="D1652" s="393"/>
      <c r="E1652" s="393"/>
      <c r="F1652" s="393"/>
      <c r="G1652" s="393"/>
      <c r="H1652" s="393"/>
      <c r="I1652" s="393"/>
      <c r="J1652" s="393"/>
      <c r="K1652" s="393"/>
    </row>
    <row r="1653" spans="2:11" ht="15.75">
      <c r="B1653" s="332" t="s">
        <v>251</v>
      </c>
      <c r="C1653" s="393" t="s">
        <v>594</v>
      </c>
      <c r="D1653" s="393"/>
      <c r="E1653" s="393"/>
      <c r="F1653" s="393"/>
      <c r="G1653" s="393"/>
      <c r="H1653" s="393"/>
      <c r="I1653" s="393"/>
      <c r="J1653" s="393"/>
      <c r="K1653" s="393"/>
    </row>
    <row r="1654" spans="2:11" ht="15.75">
      <c r="B1654" s="332" t="s">
        <v>251</v>
      </c>
      <c r="C1654" s="393" t="s">
        <v>595</v>
      </c>
      <c r="D1654" s="393"/>
      <c r="E1654" s="393"/>
      <c r="F1654" s="393"/>
      <c r="G1654" s="393"/>
      <c r="H1654" s="393"/>
      <c r="I1654" s="393"/>
      <c r="J1654" s="393"/>
      <c r="K1654" s="393"/>
    </row>
  </sheetData>
  <sheetProtection/>
  <mergeCells count="452">
    <mergeCell ref="B52:J52"/>
    <mergeCell ref="B62:K62"/>
    <mergeCell ref="B156:L156"/>
    <mergeCell ref="B160:K160"/>
    <mergeCell ref="B140:L140"/>
    <mergeCell ref="B142:L142"/>
    <mergeCell ref="B144:L144"/>
    <mergeCell ref="B146:L146"/>
    <mergeCell ref="B132:L132"/>
    <mergeCell ref="B134:L134"/>
    <mergeCell ref="B190:L190"/>
    <mergeCell ref="B324:K324"/>
    <mergeCell ref="B319:K319"/>
    <mergeCell ref="B294:H294"/>
    <mergeCell ref="B268:K268"/>
    <mergeCell ref="B224:E224"/>
    <mergeCell ref="B278:H278"/>
    <mergeCell ref="B266:K266"/>
    <mergeCell ref="B286:H286"/>
    <mergeCell ref="B238:E238"/>
    <mergeCell ref="B194:L194"/>
    <mergeCell ref="B943:K943"/>
    <mergeCell ref="B168:K168"/>
    <mergeCell ref="B170:K170"/>
    <mergeCell ref="B172:K172"/>
    <mergeCell ref="B648:L648"/>
    <mergeCell ref="B649:L649"/>
    <mergeCell ref="B650:L650"/>
    <mergeCell ref="B582:K582"/>
    <mergeCell ref="B217:K217"/>
    <mergeCell ref="B271:L271"/>
    <mergeCell ref="B202:L202"/>
    <mergeCell ref="B204:L204"/>
    <mergeCell ref="B399:K399"/>
    <mergeCell ref="B214:K214"/>
    <mergeCell ref="B206:L206"/>
    <mergeCell ref="B148:L148"/>
    <mergeCell ref="B150:L150"/>
    <mergeCell ref="B152:L152"/>
    <mergeCell ref="B154:L154"/>
    <mergeCell ref="B158:K158"/>
    <mergeCell ref="B178:L178"/>
    <mergeCell ref="B162:K162"/>
    <mergeCell ref="B164:K164"/>
    <mergeCell ref="B166:K166"/>
    <mergeCell ref="B44:K44"/>
    <mergeCell ref="B46:K46"/>
    <mergeCell ref="B48:K48"/>
    <mergeCell ref="A85:H85"/>
    <mergeCell ref="B54:K54"/>
    <mergeCell ref="B56:K56"/>
    <mergeCell ref="B58:K58"/>
    <mergeCell ref="B60:K60"/>
    <mergeCell ref="B64:K64"/>
    <mergeCell ref="B66:K66"/>
    <mergeCell ref="B37:K37"/>
    <mergeCell ref="B38:K38"/>
    <mergeCell ref="B40:K40"/>
    <mergeCell ref="B42:K42"/>
    <mergeCell ref="B29:K29"/>
    <mergeCell ref="B31:K31"/>
    <mergeCell ref="B33:K33"/>
    <mergeCell ref="B35:K35"/>
    <mergeCell ref="B19:K19"/>
    <mergeCell ref="B23:K23"/>
    <mergeCell ref="B25:K25"/>
    <mergeCell ref="B27:K27"/>
    <mergeCell ref="B11:K11"/>
    <mergeCell ref="B13:K13"/>
    <mergeCell ref="B15:K15"/>
    <mergeCell ref="B17:K17"/>
    <mergeCell ref="B2:K2"/>
    <mergeCell ref="B5:K5"/>
    <mergeCell ref="B7:K7"/>
    <mergeCell ref="B9:K9"/>
    <mergeCell ref="B72:K72"/>
    <mergeCell ref="B112:L112"/>
    <mergeCell ref="B104:L104"/>
    <mergeCell ref="B116:L116"/>
    <mergeCell ref="B106:L106"/>
    <mergeCell ref="B108:L108"/>
    <mergeCell ref="B92:L92"/>
    <mergeCell ref="B98:L98"/>
    <mergeCell ref="B100:L100"/>
    <mergeCell ref="B102:L102"/>
    <mergeCell ref="B196:L196"/>
    <mergeCell ref="B198:L198"/>
    <mergeCell ref="B118:L118"/>
    <mergeCell ref="B120:L120"/>
    <mergeCell ref="B122:L122"/>
    <mergeCell ref="B136:L136"/>
    <mergeCell ref="B124:L124"/>
    <mergeCell ref="B126:L126"/>
    <mergeCell ref="B128:L128"/>
    <mergeCell ref="B130:L130"/>
    <mergeCell ref="C1519:J1519"/>
    <mergeCell ref="C1511:J1511"/>
    <mergeCell ref="C1512:J1512"/>
    <mergeCell ref="B1518:K1518"/>
    <mergeCell ref="C1513:J1513"/>
    <mergeCell ref="B1515:K1515"/>
    <mergeCell ref="C1516:J1516"/>
    <mergeCell ref="C1507:J1507"/>
    <mergeCell ref="C1508:J1508"/>
    <mergeCell ref="B1510:K1510"/>
    <mergeCell ref="B176:L176"/>
    <mergeCell ref="B180:L180"/>
    <mergeCell ref="B182:L182"/>
    <mergeCell ref="B184:L184"/>
    <mergeCell ref="B186:L186"/>
    <mergeCell ref="B188:L188"/>
    <mergeCell ref="B1499:K1499"/>
    <mergeCell ref="B1506:K1506"/>
    <mergeCell ref="C1503:J1503"/>
    <mergeCell ref="C1504:J1504"/>
    <mergeCell ref="B1501:K1501"/>
    <mergeCell ref="C1502:J1502"/>
    <mergeCell ref="B1490:K1490"/>
    <mergeCell ref="C1497:J1497"/>
    <mergeCell ref="C1494:J1494"/>
    <mergeCell ref="B1496:K1496"/>
    <mergeCell ref="C1491:J1491"/>
    <mergeCell ref="B1493:K1493"/>
    <mergeCell ref="C1487:J1487"/>
    <mergeCell ref="C1488:J1488"/>
    <mergeCell ref="C1468:J1468"/>
    <mergeCell ref="C1425:J1425"/>
    <mergeCell ref="B1427:K1427"/>
    <mergeCell ref="C1428:J1428"/>
    <mergeCell ref="C1429:J1429"/>
    <mergeCell ref="B1431:K1431"/>
    <mergeCell ref="B1465:K1465"/>
    <mergeCell ref="C1466:J1466"/>
    <mergeCell ref="B1423:K1423"/>
    <mergeCell ref="C1424:J1424"/>
    <mergeCell ref="C1413:J1413"/>
    <mergeCell ref="C1414:J1414"/>
    <mergeCell ref="B1420:K1420"/>
    <mergeCell ref="C1421:J1421"/>
    <mergeCell ref="C1417:J1417"/>
    <mergeCell ref="C1418:J1418"/>
    <mergeCell ref="B1486:K1486"/>
    <mergeCell ref="B1481:K1481"/>
    <mergeCell ref="C1474:J1474"/>
    <mergeCell ref="C1479:J1479"/>
    <mergeCell ref="B1476:K1476"/>
    <mergeCell ref="C1477:J1477"/>
    <mergeCell ref="C1478:J1478"/>
    <mergeCell ref="C1484:J1484"/>
    <mergeCell ref="C1482:J1482"/>
    <mergeCell ref="C1483:J1483"/>
    <mergeCell ref="C1473:J1473"/>
    <mergeCell ref="G1209:H1209"/>
    <mergeCell ref="B1395:K1395"/>
    <mergeCell ref="C1462:J1462"/>
    <mergeCell ref="C1436:J1436"/>
    <mergeCell ref="B1445:K1445"/>
    <mergeCell ref="C1446:J1446"/>
    <mergeCell ref="C1439:J1439"/>
    <mergeCell ref="B1441:K1441"/>
    <mergeCell ref="C1442:J1442"/>
    <mergeCell ref="B1448:K1448"/>
    <mergeCell ref="H1211:I1211"/>
    <mergeCell ref="C1467:J1467"/>
    <mergeCell ref="G1269:H1269"/>
    <mergeCell ref="H1241:I1241"/>
    <mergeCell ref="B1269:F1269"/>
    <mergeCell ref="F1241:G1241"/>
    <mergeCell ref="B1239:F1239"/>
    <mergeCell ref="C1432:J1432"/>
    <mergeCell ref="C1449:J1449"/>
    <mergeCell ref="C1443:J1443"/>
    <mergeCell ref="C1472:J1472"/>
    <mergeCell ref="B522:K522"/>
    <mergeCell ref="B523:K523"/>
    <mergeCell ref="B941:K941"/>
    <mergeCell ref="B1176:K1176"/>
    <mergeCell ref="B1094:K1094"/>
    <mergeCell ref="B1131:K1131"/>
    <mergeCell ref="G1095:H1095"/>
    <mergeCell ref="B1461:K1461"/>
    <mergeCell ref="B1470:K1470"/>
    <mergeCell ref="C1471:J1471"/>
    <mergeCell ref="C1463:J1463"/>
    <mergeCell ref="B1451:K1451"/>
    <mergeCell ref="C1452:J1452"/>
    <mergeCell ref="C1453:J1453"/>
    <mergeCell ref="B1455:K1455"/>
    <mergeCell ref="C1456:J1456"/>
    <mergeCell ref="B1458:K1458"/>
    <mergeCell ref="C1459:J1459"/>
    <mergeCell ref="B96:L96"/>
    <mergeCell ref="B231:E231"/>
    <mergeCell ref="B264:K264"/>
    <mergeCell ref="B210:K210"/>
    <mergeCell ref="B211:K211"/>
    <mergeCell ref="B212:K212"/>
    <mergeCell ref="B213:K213"/>
    <mergeCell ref="B138:L138"/>
    <mergeCell ref="B200:L200"/>
    <mergeCell ref="B192:L192"/>
    <mergeCell ref="B110:L110"/>
    <mergeCell ref="B267:K267"/>
    <mergeCell ref="B65:K65"/>
    <mergeCell ref="B67:K67"/>
    <mergeCell ref="B69:K69"/>
    <mergeCell ref="B76:K76"/>
    <mergeCell ref="B71:K71"/>
    <mergeCell ref="B70:K70"/>
    <mergeCell ref="B68:K68"/>
    <mergeCell ref="B94:L94"/>
    <mergeCell ref="B74:K74"/>
    <mergeCell ref="B88:L88"/>
    <mergeCell ref="B90:L90"/>
    <mergeCell ref="B78:K78"/>
    <mergeCell ref="B80:K80"/>
    <mergeCell ref="B806:H806"/>
    <mergeCell ref="B773:H773"/>
    <mergeCell ref="B1087:K1087"/>
    <mergeCell ref="I1095:J1095"/>
    <mergeCell ref="B826:K826"/>
    <mergeCell ref="B828:K828"/>
    <mergeCell ref="B838:H838"/>
    <mergeCell ref="B822:K822"/>
    <mergeCell ref="C1095:D1095"/>
    <mergeCell ref="B823:K823"/>
    <mergeCell ref="B442:K442"/>
    <mergeCell ref="B401:K401"/>
    <mergeCell ref="B443:K443"/>
    <mergeCell ref="B444:K444"/>
    <mergeCell ref="B441:K441"/>
    <mergeCell ref="B445:K445"/>
    <mergeCell ref="B328:K328"/>
    <mergeCell ref="B325:K325"/>
    <mergeCell ref="B831:C831"/>
    <mergeCell ref="B827:K827"/>
    <mergeCell ref="B727:I727"/>
    <mergeCell ref="B686:E686"/>
    <mergeCell ref="B811:K811"/>
    <mergeCell ref="B765:H765"/>
    <mergeCell ref="B757:H757"/>
    <mergeCell ref="B824:K824"/>
    <mergeCell ref="B825:K825"/>
    <mergeCell ref="B819:K819"/>
    <mergeCell ref="B820:K820"/>
    <mergeCell ref="B821:K821"/>
    <mergeCell ref="B817:K817"/>
    <mergeCell ref="B1394:K1394"/>
    <mergeCell ref="B1299:F1299"/>
    <mergeCell ref="G1299:H1299"/>
    <mergeCell ref="F1301:G1301"/>
    <mergeCell ref="B854:H854"/>
    <mergeCell ref="B846:H846"/>
    <mergeCell ref="B830:K830"/>
    <mergeCell ref="B1091:K1091"/>
    <mergeCell ref="B1092:K1092"/>
    <mergeCell ref="B1396:K1396"/>
    <mergeCell ref="B1389:K1389"/>
    <mergeCell ref="B1174:K1174"/>
    <mergeCell ref="H1301:I1301"/>
    <mergeCell ref="G1239:H1239"/>
    <mergeCell ref="B1391:K1391"/>
    <mergeCell ref="B1393:L1393"/>
    <mergeCell ref="B1392:M1392"/>
    <mergeCell ref="B1177:K1177"/>
    <mergeCell ref="B1209:F1209"/>
    <mergeCell ref="B1172:K1172"/>
    <mergeCell ref="B1180:K1180"/>
    <mergeCell ref="B1178:K1178"/>
    <mergeCell ref="B982:K982"/>
    <mergeCell ref="K1095:L1095"/>
    <mergeCell ref="B1090:K1090"/>
    <mergeCell ref="B1173:K1173"/>
    <mergeCell ref="B1170:L1170"/>
    <mergeCell ref="B1130:K1130"/>
    <mergeCell ref="E1095:F1095"/>
    <mergeCell ref="B855:C855"/>
    <mergeCell ref="B909:K909"/>
    <mergeCell ref="B939:K939"/>
    <mergeCell ref="B940:K940"/>
    <mergeCell ref="B907:H907"/>
    <mergeCell ref="B891:H891"/>
    <mergeCell ref="B899:H899"/>
    <mergeCell ref="B892:D892"/>
    <mergeCell ref="B979:K979"/>
    <mergeCell ref="B520:K520"/>
    <mergeCell ref="B447:K447"/>
    <mergeCell ref="B521:K521"/>
    <mergeCell ref="B516:G516"/>
    <mergeCell ref="B467:D467"/>
    <mergeCell ref="B457:D457"/>
    <mergeCell ref="B486:D486"/>
    <mergeCell ref="B476:D476"/>
    <mergeCell ref="B581:K581"/>
    <mergeCell ref="B526:K526"/>
    <mergeCell ref="B535:D535"/>
    <mergeCell ref="B534:F534"/>
    <mergeCell ref="B543:F543"/>
    <mergeCell ref="B552:F552"/>
    <mergeCell ref="B579:K579"/>
    <mergeCell ref="B670:I670"/>
    <mergeCell ref="B678:E678"/>
    <mergeCell ref="B651:L651"/>
    <mergeCell ref="B662:I662"/>
    <mergeCell ref="B654:K654"/>
    <mergeCell ref="B647:L647"/>
    <mergeCell ref="B585:K585"/>
    <mergeCell ref="B694:E694"/>
    <mergeCell ref="B813:K813"/>
    <mergeCell ref="B812:K812"/>
    <mergeCell ref="B809:M809"/>
    <mergeCell ref="B808:K808"/>
    <mergeCell ref="B810:K810"/>
    <mergeCell ref="B732:K732"/>
    <mergeCell ref="B729:K729"/>
    <mergeCell ref="B730:K730"/>
    <mergeCell ref="B749:H749"/>
    <mergeCell ref="B814:K814"/>
    <mergeCell ref="B815:K815"/>
    <mergeCell ref="B816:K816"/>
    <mergeCell ref="B1407:K1407"/>
    <mergeCell ref="B1400:K1400"/>
    <mergeCell ref="B1401:K1401"/>
    <mergeCell ref="B1402:K1402"/>
    <mergeCell ref="B1403:K1403"/>
    <mergeCell ref="B1404:K1404"/>
    <mergeCell ref="B1405:K1405"/>
    <mergeCell ref="B1522:K1522"/>
    <mergeCell ref="C1523:J1523"/>
    <mergeCell ref="C1520:J1520"/>
    <mergeCell ref="B1527:K1527"/>
    <mergeCell ref="B1528:K1528"/>
    <mergeCell ref="C1529:K1529"/>
    <mergeCell ref="C1531:K1531"/>
    <mergeCell ref="C1530:K1530"/>
    <mergeCell ref="C1532:K1532"/>
    <mergeCell ref="C1533:K1533"/>
    <mergeCell ref="C1534:K1534"/>
    <mergeCell ref="C1535:K1535"/>
    <mergeCell ref="C1536:K1536"/>
    <mergeCell ref="C1537:K1537"/>
    <mergeCell ref="C1538:K1538"/>
    <mergeCell ref="C1539:K1539"/>
    <mergeCell ref="C1540:K1540"/>
    <mergeCell ref="C1541:K1541"/>
    <mergeCell ref="C1542:K1542"/>
    <mergeCell ref="C1544:K1544"/>
    <mergeCell ref="C1545:K1545"/>
    <mergeCell ref="B1549:K1549"/>
    <mergeCell ref="B1555:D1555"/>
    <mergeCell ref="B1556:D1556"/>
    <mergeCell ref="B1552:C1552"/>
    <mergeCell ref="B1553:D1553"/>
    <mergeCell ref="B1554:D1554"/>
    <mergeCell ref="D1561:F1561"/>
    <mergeCell ref="C1565:K1565"/>
    <mergeCell ref="C1566:K1566"/>
    <mergeCell ref="D1563:I1563"/>
    <mergeCell ref="C1570:K1570"/>
    <mergeCell ref="D1569:K1569"/>
    <mergeCell ref="D1571:K1571"/>
    <mergeCell ref="D1572:K1572"/>
    <mergeCell ref="D1573:K1573"/>
    <mergeCell ref="D1574:K1574"/>
    <mergeCell ref="D1575:K1575"/>
    <mergeCell ref="D1576:K1576"/>
    <mergeCell ref="D1577:K1577"/>
    <mergeCell ref="D1578:K1578"/>
    <mergeCell ref="D1579:K1579"/>
    <mergeCell ref="D1580:K1580"/>
    <mergeCell ref="D1581:K1581"/>
    <mergeCell ref="D1582:K1582"/>
    <mergeCell ref="D1583:K1583"/>
    <mergeCell ref="D1584:K1584"/>
    <mergeCell ref="D1585:K1585"/>
    <mergeCell ref="D1586:K1586"/>
    <mergeCell ref="D1587:K1587"/>
    <mergeCell ref="D1588:K1588"/>
    <mergeCell ref="D1589:K1589"/>
    <mergeCell ref="D1590:K1590"/>
    <mergeCell ref="D1592:K1592"/>
    <mergeCell ref="B1599:K1599"/>
    <mergeCell ref="B1593:K1593"/>
    <mergeCell ref="B1596:K1596"/>
    <mergeCell ref="B1597:K1597"/>
    <mergeCell ref="B1598:K1598"/>
    <mergeCell ref="B1610:K1610"/>
    <mergeCell ref="B1600:K1600"/>
    <mergeCell ref="C1601:K1601"/>
    <mergeCell ref="C1602:K1602"/>
    <mergeCell ref="C1603:K1603"/>
    <mergeCell ref="C1613:K1613"/>
    <mergeCell ref="C1623:K1623"/>
    <mergeCell ref="C1604:K1604"/>
    <mergeCell ref="C1605:K1605"/>
    <mergeCell ref="C1606:K1606"/>
    <mergeCell ref="C1607:K1607"/>
    <mergeCell ref="C1614:K1614"/>
    <mergeCell ref="C1615:K1615"/>
    <mergeCell ref="C1608:K1608"/>
    <mergeCell ref="C1609:K1609"/>
    <mergeCell ref="C1627:K1627"/>
    <mergeCell ref="C1620:K1620"/>
    <mergeCell ref="B1611:K1611"/>
    <mergeCell ref="C1621:K1621"/>
    <mergeCell ref="C1622:K1622"/>
    <mergeCell ref="C1616:K1616"/>
    <mergeCell ref="C1617:K1617"/>
    <mergeCell ref="C1618:K1618"/>
    <mergeCell ref="C1619:K1619"/>
    <mergeCell ref="C1612:K1612"/>
    <mergeCell ref="C1654:K1654"/>
    <mergeCell ref="C1648:K1648"/>
    <mergeCell ref="C1649:K1649"/>
    <mergeCell ref="C1651:K1651"/>
    <mergeCell ref="B1650:H1650"/>
    <mergeCell ref="C1652:K1652"/>
    <mergeCell ref="B1632:H1632"/>
    <mergeCell ref="B1410:K1410"/>
    <mergeCell ref="C1628:K1628"/>
    <mergeCell ref="C1653:K1653"/>
    <mergeCell ref="C1629:K1629"/>
    <mergeCell ref="C1630:K1630"/>
    <mergeCell ref="C1631:K1631"/>
    <mergeCell ref="C1624:K1624"/>
    <mergeCell ref="C1625:K1625"/>
    <mergeCell ref="C1626:K1626"/>
    <mergeCell ref="C1643:K1643"/>
    <mergeCell ref="C1636:K1636"/>
    <mergeCell ref="C1638:K1638"/>
    <mergeCell ref="C1641:K1641"/>
    <mergeCell ref="C1642:K1642"/>
    <mergeCell ref="C1645:K1645"/>
    <mergeCell ref="C1646:K1646"/>
    <mergeCell ref="C1647:K1647"/>
    <mergeCell ref="B1633:H1633"/>
    <mergeCell ref="C1634:K1634"/>
    <mergeCell ref="C1635:K1635"/>
    <mergeCell ref="C1639:K1639"/>
    <mergeCell ref="B1637:H1637"/>
    <mergeCell ref="C1640:K1640"/>
    <mergeCell ref="B1644:H1644"/>
    <mergeCell ref="B1398:K1398"/>
    <mergeCell ref="B1397:K1397"/>
    <mergeCell ref="C1435:J1435"/>
    <mergeCell ref="B1438:K1438"/>
    <mergeCell ref="B1408:K1408"/>
    <mergeCell ref="B1409:K1409"/>
    <mergeCell ref="B1406:K1406"/>
    <mergeCell ref="B1434:K1434"/>
    <mergeCell ref="B1416:K1416"/>
    <mergeCell ref="B1412:K1412"/>
  </mergeCells>
  <hyperlinks>
    <hyperlink ref="B270" location="'GAP Report'!B178:K178" display="Table 44"/>
    <hyperlink ref="B327" location="'GAP Report'!B180:K180" display="Table 45"/>
    <hyperlink ref="B400" location="'GAP Report'!B182:K182" display="Table 46"/>
    <hyperlink ref="B446" location="'GAP Report'!B184:K184" display="Table 47"/>
    <hyperlink ref="B525" location="'GAP Report'!B186:K186" display="Table 48"/>
    <hyperlink ref="B584" location="'GAP Report'!B188:K188" display="Table 49"/>
    <hyperlink ref="B653" location="'GAP Report'!B190:K190" display="Table 50"/>
    <hyperlink ref="B829" location="'GAP Report'!B194:K194" display="Table 52"/>
    <hyperlink ref="B908" location="'GAP Report'!B196:K196" display="Table 53"/>
    <hyperlink ref="B981" location="'GAP Report'!B200:K200" display="Table 55"/>
    <hyperlink ref="B216" location="'GAP Report'!B176:K176" display="Table 43"/>
    <hyperlink ref="B731" location="'GAP Report'!B192:K192" display="Table 51"/>
    <hyperlink ref="B238" r:id="rId1" display="http://www.thecb.state.tx.us/reports/PDF/0953.PDF"/>
    <hyperlink ref="C1414" r:id="rId2" display="www.all4ed.org/publications/TeacherAttrition.pdf"/>
    <hyperlink ref="C1468" r:id="rId3" display="http://epaa.asa.edu/epaa/v1n50/"/>
    <hyperlink ref="C1474" r:id="rId4" display="http://tcat.org/2006_12_13_Textbook_Coordinators_Association_Austin.pdf  "/>
    <hyperlink ref="C1488" r:id="rId5" display="http://measuringup.highereducation.org/_docs/2006/NationalReport_2006.pdf/"/>
    <hyperlink ref="C1504" r:id="rId6" display="http://www.tasb.org/services/hr_services/hrx/archives/volume_12.html"/>
    <hyperlink ref="C1508" r:id="rId7" display="http://www.tea.state.tx.us/p16/p16_exec_summ.pdf "/>
    <hyperlink ref="C1513" r:id="rId8" display="http://www.tea.state.tx.us/ayp/2005/index.html"/>
    <hyperlink ref="C1520" r:id="rId9" display="http://www.thecb.state.tx.us/reports/PDF/1176.PDF"/>
    <hyperlink ref="C1439" r:id="rId10" display="http://www.sbec.state.tx.us/SBECOnline/reprtdatarsrch/tchrdemand/"/>
    <hyperlink ref="C1443" r:id="rId11" display="http://www.sbec.state.tx.us/SBECOnline/reprtdatarsrch/tchrprod/"/>
    <hyperlink ref="C1443:J1443" r:id="rId12" display="http://www.sbec.state.tx.us/SBECOnline/reprtdatarsrch/mthsci/"/>
    <hyperlink ref="C1418" r:id="rId13" display="www.all4ed.org/publications/TeacherAttrition.pdf"/>
    <hyperlink ref="B210:K210" location="'GAP Report'!B52:K52" display="Gap Analysis in Postsecondary Education"/>
    <hyperlink ref="B52:K52" location="'GAP Report'!A210" display="Gap Analysis in Postsecondary Education"/>
    <hyperlink ref="B212:K212" location="'GAP Report'!B54:K54" display="Student Participation in Postsecondary Education"/>
    <hyperlink ref="B54:K54" location="'GAP Report'!A213" display="Student Participation in Postsecondary Education"/>
    <hyperlink ref="B441:K441" location="'GAP Report'!B56:K56" display="Enrollment in Dual Credit Courses and Bridge Programs"/>
    <hyperlink ref="B56:K56" location="'GAP Report'!A442" display="Enrollment in Dual Credit Courses and Bridge Programs"/>
    <hyperlink ref="B520:K520" location="'GAP Report'!B58:K58" display="Student Success in Postsecondary Education"/>
    <hyperlink ref="B58:K58" location="'GAP Report'!A521" display="Student Success in Postsecondary Education"/>
    <hyperlink ref="B808:K808" location="'GAP Report'!B60:K60" display="Postsecondary Summary"/>
    <hyperlink ref="B60:K60" location="'GAP Report'!A816" display="Postsecondary Summary"/>
    <hyperlink ref="B819:K819" location="'GAP Report'!B62:K62" display="Gaps in the Teacher Supply"/>
    <hyperlink ref="B62:K62" location="'GAP Report'!A820" display="Gaps in the Teacher Supply"/>
    <hyperlink ref="B821:K821" location="'GAP Report'!B64:K64" display="Areas of Shortages of Qualified Teachers"/>
    <hyperlink ref="B64:K64" location="'GAP Report'!A824" display="Areas of Shortages of Qualified Teachers"/>
    <hyperlink ref="B939:K939" location="'GAP Report'!B66:K66" display="Teacher Preparation in Subject Areas of Interest"/>
    <hyperlink ref="B66:K66" location="'GAP Report'!A941" display="Teacher Preparation in Subject Areas of Interest"/>
    <hyperlink ref="B1090:K1090" location="'GAP Report'!B68:K68" display="Balancing Teacher Supply and Demand"/>
    <hyperlink ref="B68:K68" location="'GAP Report'!A1093" display="Balancing Teacher Supply and Demand"/>
    <hyperlink ref="B1176:K1176" location="'GAP Report'!B70:K70" display="Teacher Preparation by Ethnicity"/>
    <hyperlink ref="B70:K70" location="'GAP Report'!A1179" display="Teacher Preparation by Ethnicity"/>
    <hyperlink ref="B1391" location="'GAP Report'!B72:K72" display="Summary of Gaps in Teacher Education"/>
    <hyperlink ref="B72:K72" location="'GAP Report'!A1399" display="Summary of Gaps in Teacher Education"/>
    <hyperlink ref="B1400:K1400" location="'GAP Report'!B74:K74" display="Recommendations"/>
    <hyperlink ref="B74:K74" location="'GAP Report'!A1406" display="Recommendations"/>
    <hyperlink ref="B1410:K1410" location="'GAP Report'!B76:K76" display="References"/>
    <hyperlink ref="B76:K76" location="'GAP Report'!A1411" display="References"/>
    <hyperlink ref="B1527:K1527" location="'GAP Report'!B78:K78" display="Appendix  A"/>
    <hyperlink ref="B78:K78" location="'GAP Report'!A1533" display="Appendix  A"/>
    <hyperlink ref="B1549:K1549" location="'GAP Report'!B80:K80" display="Appendix B"/>
    <hyperlink ref="B80:K80" location="'GAP Report'!A1570" display="Appendix  B"/>
    <hyperlink ref="B1596:K1596" location="'GAP Report'!B82:K82" display="Appendix C"/>
    <hyperlink ref="B82:K82" location="'GAP Report'!A1611" display="Appendix C"/>
    <hyperlink ref="B176:L176" location="'GAP Report'!A263" display="43.  High School Graduates that Enroll in Texas Higher Education"/>
    <hyperlink ref="B178:L178" location="'GAP Report'!A318" display="44.  Community College District (CCD) Enrollment by Ethnicity "/>
    <hyperlink ref="B180:L180" location="'GAP Report'!A391" display="45. University Enrollment by Ethnicity "/>
    <hyperlink ref="B182:L182" location="'GAP Report'!A435" display="46. Average Undergraduate Tuition and Fees for 30 Semester Hours"/>
    <hyperlink ref="B184:L184" location="'GAP Report'!A513" display="47.  Percentage of Students Enrolled in Dual Credit Courses in Collin and Dallas CCDs by Ethnicity"/>
    <hyperlink ref="B186:L186" location="'GAP Report'!A578" display="48.  First- Time in College Students in Developmental Education Receiving Remediation by Ethnicity for CCD’s"/>
    <hyperlink ref="B188:L188" location="'GAP Report'!A639" display="49.  Percentage of Academic Graduates Employed in Texas and Enrolled in a Senior Institution within One Year of Community College Graduation"/>
    <hyperlink ref="B190:L190" location="'GAP Report'!A722" display="50.  Community College Student Persistance After two Years"/>
    <hyperlink ref="B192:L192" location="'GAP Report'!A801" display="51.  University Student 6-Year Graduation Rates for Public University P-16 Council Members (graduation from this institution or another)"/>
    <hyperlink ref="B194:L194" location="'GAP Report'!A880" display="52.  Percentage of Certified Educators by Subject Area of Interest in Member Districts - Middle School (Grades 6-8)"/>
    <hyperlink ref="B196:L196" location="'GAP Report'!A936" display="53.  Percentage of Certified Educators by Subject Area of Interest in Member Districts  - High School (Grades 9-12)"/>
    <hyperlink ref="B942" location="'GAP Report'!B198:K198" display="Table  54"/>
    <hyperlink ref="B198:L198" location="'GAP Report'!A977" display="54.  Educator Certificates Issued through Teacher Preparation Entities in Regions 10 and 11 by Year"/>
    <hyperlink ref="B200:L200" location="'GAP Report'!A1085" display="55.  Initial Educator Certification for Areas of Interest by Teacher Education Entity"/>
    <hyperlink ref="B1093" location="'GAP Report'!B202:K202" display="Table 56"/>
    <hyperlink ref="B202:L202" location="'GAP Report'!A1127" display="56.  Teacher Turnover Rates in Regions 10 and 11"/>
    <hyperlink ref="B1138" location="'GAP Report'!B204:K204" display="Table 57"/>
    <hyperlink ref="B204:L204" location="'GAP Report'!A1162" display="57.  State Demographer Projection  of  Texas K-12 Student Population, 2000-2040"/>
    <hyperlink ref="B1179" location="'GAP Report'!B206:K206" display="Table 58"/>
    <hyperlink ref="B206:L206" location="'GAP Report'!A1388" display="58.  Teaching Certificates Issued to White and  Minority Teachers"/>
  </hyperlinks>
  <printOptions horizontalCentered="1" verticalCentered="1"/>
  <pageMargins left="0.2" right="0.2" top="1" bottom="1" header="0.5" footer="0.5"/>
  <pageSetup horizontalDpi="600" verticalDpi="600" orientation="landscape" scale="78" r:id="rId16"/>
  <rowBreaks count="46" manualBreakCount="46">
    <brk id="20" max="255" man="1"/>
    <brk id="50" max="255" man="1"/>
    <brk id="83" max="255" man="1"/>
    <brk id="113" max="255" man="1"/>
    <brk id="151" max="255" man="1"/>
    <brk id="173" max="255" man="1"/>
    <brk id="207" max="255" man="1"/>
    <brk id="214" max="255" man="1"/>
    <brk id="265" max="255" man="1"/>
    <brk id="323" max="12" man="1"/>
    <brk id="397" max="255" man="1"/>
    <brk id="439" max="255" man="1"/>
    <brk id="445" max="255" man="1"/>
    <brk id="514" max="255" man="1"/>
    <brk id="524" max="255" man="1"/>
    <brk id="580" max="255" man="1"/>
    <brk id="644" max="255" man="1"/>
    <brk id="652" max="255" man="1"/>
    <brk id="728" max="255" man="1"/>
    <brk id="807" max="255" man="1"/>
    <brk id="818" max="255" man="1"/>
    <brk id="825" max="255" man="1"/>
    <brk id="828" max="255" man="1"/>
    <brk id="883" max="255" man="1"/>
    <brk id="938" max="255" man="1"/>
    <brk id="941" max="255" man="1"/>
    <brk id="978" max="255" man="1"/>
    <brk id="1088" max="255" man="1"/>
    <brk id="1092" max="255" man="1"/>
    <brk id="1128" max="255" man="1"/>
    <brk id="1131" max="255" man="1"/>
    <brk id="1171" max="255" man="1"/>
    <brk id="1174" max="255" man="1"/>
    <brk id="1178" max="255" man="1"/>
    <brk id="1390" max="255" man="1"/>
    <brk id="1399" max="255" man="1"/>
    <brk id="1409" max="255" man="1"/>
    <brk id="1446" max="255" man="1"/>
    <brk id="1484" max="255" man="1"/>
    <brk id="1523" max="12" man="1"/>
    <brk id="1536" max="255" man="1"/>
    <brk id="1546" max="255" man="1"/>
    <brk id="1574" max="255" man="1"/>
    <brk id="1594" max="255" man="1"/>
    <brk id="1609" max="255" man="1"/>
    <brk id="1631" max="255" man="1"/>
  </rowBreaks>
  <drawing r:id="rId15"/>
  <legacyDrawing r:id="rId1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8" sqref="D18"/>
    </sheetView>
  </sheetViews>
  <sheetFormatPr defaultColWidth="9.140625" defaultRowHeight="12.75"/>
  <cols>
    <col min="12" max="12" width="17.00390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c:creator>
  <cp:keywords/>
  <dc:description/>
  <cp:lastModifiedBy>LNeaville</cp:lastModifiedBy>
  <cp:lastPrinted>2007-10-16T18:43:10Z</cp:lastPrinted>
  <dcterms:created xsi:type="dcterms:W3CDTF">2006-10-08T02:33:05Z</dcterms:created>
  <dcterms:modified xsi:type="dcterms:W3CDTF">2007-10-16T18:49:30Z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