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356" windowWidth="12165" windowHeight="5490" activeTab="0"/>
  </bookViews>
  <sheets>
    <sheet name="GAP-2008" sheetId="1" r:id="rId1"/>
  </sheets>
  <definedNames>
    <definedName name="_xlnm.Print_Area" localSheetId="0">'GAP-2008'!$A$1:$V$1561</definedName>
  </definedNames>
  <calcPr fullCalcOnLoad="1"/>
</workbook>
</file>

<file path=xl/sharedStrings.xml><?xml version="1.0" encoding="utf-8"?>
<sst xmlns="http://schemas.openxmlformats.org/spreadsheetml/2006/main" count="1491" uniqueCount="619">
  <si>
    <t>Accountability Ratings and Adequate Yearly Progress (AYP) for the School Districts</t>
  </si>
  <si>
    <t>Track the Change - Accountability Rating and AYP from 2004 to 2008</t>
  </si>
  <si>
    <t>Summary of the Socio-demographic and School Contexts</t>
  </si>
  <si>
    <r>
      <t xml:space="preserve">Texas Education Agency, Division of Student Assessment (n.d.) </t>
    </r>
    <r>
      <rPr>
        <i/>
        <sz val="12"/>
        <rFont val="Times New Roman"/>
        <family val="1"/>
      </rPr>
      <t>Converting a TAKS scale score to a percentile rank</t>
    </r>
    <r>
      <rPr>
        <sz val="12"/>
        <rFont val="Times New Roman"/>
        <family val="1"/>
      </rPr>
      <t>. Retrieved August 10, 2009, from http://ritter.tea.state.tx.us/student.assessment/reporting/freq/convertscalescore.pdf</t>
    </r>
  </si>
  <si>
    <r>
      <t xml:space="preserve">Texas Education Agency, LONESTAR Report System (n.d.). </t>
    </r>
    <r>
      <rPr>
        <i/>
        <sz val="12"/>
        <rFont val="Times New Roman"/>
        <family val="1"/>
      </rPr>
      <t>Accountability ratings: Glossary, explanatory text and links</t>
    </r>
    <r>
      <rPr>
        <sz val="12"/>
        <rFont val="Times New Roman"/>
        <family val="1"/>
      </rPr>
      <t>. Retrieved September 10, 2009, from http://www.lonestarreports.com/Menu_state.aspx</t>
    </r>
  </si>
  <si>
    <r>
      <t xml:space="preserve">Texas Education Agency, LONESTAR Report System (n.d.). </t>
    </r>
    <r>
      <rPr>
        <i/>
        <sz val="12"/>
        <rFont val="Times New Roman"/>
        <family val="1"/>
      </rPr>
      <t>Adequate Yearly Progress: Glossary, explanatory text and links</t>
    </r>
    <r>
      <rPr>
        <sz val="12"/>
        <rFont val="Times New Roman"/>
        <family val="1"/>
      </rPr>
      <t>. Retrieved September 10, 2009, from http://www.lonestarreports.com/Menu_state.aspx</t>
    </r>
  </si>
  <si>
    <r>
      <t>U.S. Census Bureau:</t>
    </r>
    <r>
      <rPr>
        <i/>
        <sz val="12"/>
        <rFont val="Times New Roman"/>
        <family val="1"/>
      </rPr>
      <t xml:space="preserve"> State and County QuickFacts</t>
    </r>
    <r>
      <rPr>
        <sz val="12"/>
        <rFont val="Times New Roman"/>
        <family val="1"/>
      </rPr>
      <t>. Retrieved September 11, 2009, from http://quickfacts.census.gov/qfd/states/48000.html</t>
    </r>
  </si>
  <si>
    <t>•  Six universities in Texas offered most of the baccalaureate degree to the high school graduates in the regional council. Among them, University of Texas at Austin, University of North Texas, and Texas A&amp;M accounted for over 50% of the baccalaureate degrees.</t>
  </si>
  <si>
    <t>8. The North Texas Regional P-16 Council will hold a conference on best practices in creating a college going culture especially in high minority, high poverty schools. What elements need to be in place for a school to build and maintain a culture that encourages the college entry and success of students?</t>
  </si>
  <si>
    <t xml:space="preserve"> </t>
  </si>
  <si>
    <t>V. Barbara</t>
  </si>
  <si>
    <t>Bush</t>
  </si>
  <si>
    <t>University of North Texas</t>
  </si>
  <si>
    <t>Harris</t>
  </si>
  <si>
    <t>Sandra</t>
  </si>
  <si>
    <t>Chavarria</t>
  </si>
  <si>
    <t>Leila</t>
  </si>
  <si>
    <t>Gary</t>
  </si>
  <si>
    <t>Tracey</t>
  </si>
  <si>
    <t>Hurst</t>
  </si>
  <si>
    <t>Henson</t>
  </si>
  <si>
    <t>Fort Worth ISD</t>
  </si>
  <si>
    <t>Marilyn</t>
  </si>
  <si>
    <t>Kolesar-Lynch</t>
  </si>
  <si>
    <t>Barbara</t>
  </si>
  <si>
    <t>Lerner</t>
  </si>
  <si>
    <t>Texas Woman’s University</t>
  </si>
  <si>
    <t>Don</t>
  </si>
  <si>
    <t>Perry</t>
  </si>
  <si>
    <t xml:space="preserve">  </t>
  </si>
  <si>
    <t># of Graduates</t>
  </si>
  <si>
    <t>College-Ready</t>
  </si>
  <si>
    <t>Being Evaluated</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</si>
  <si>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</si>
  <si>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</si>
  <si>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</si>
  <si>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</si>
  <si>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</si>
  <si>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</si>
  <si>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14.  Total Number of Public Pre-K Enrollment for Each ISD in 2007-2008</t>
  </si>
  <si>
    <t xml:space="preserve">The TSI (Texas Success Initiative) - Higher Education Component indicator differs from the one in College-Ready Graduates in several ways. First, it does not include the performances on the SAT or ACT. Second, it is based on the current 11th graders rather than prior year graduates. Third, it does not provide an overall measure of both subjects combined. And finally, it uses the campus and district where the TAKS tests were administered rather than the campus and district where the student graduated. Starting from 2008, performance on the exit-level TAKS includes the performance on TAKS (Accommodated). To allow for comparison, the AEIS has recomputed the percentages to include performance on TAKS (Accommodated) for prior years.
</t>
  </si>
  <si>
    <t>High School Graduates That Earn H.E. Degree or Certificate in 6 Years or Less in Classes of 1999, 2000, and 2001</t>
  </si>
  <si>
    <t>Source: THECB Ad Hoc Data on High School Graduates Earned Degree or Certificate Within 6 Years in Classes of 1999, 2000, and 2001</t>
  </si>
  <si>
    <t>For Public Pre-K Enrollment</t>
  </si>
  <si>
    <t>For Elementary Education</t>
  </si>
  <si>
    <t>For Secondary Education</t>
  </si>
  <si>
    <t>For Postsecondary Education</t>
  </si>
  <si>
    <t>2. In the long run, it is desirable to track the high school graduates nationwide and those not immediately enrolled in higher education following graduation.</t>
  </si>
  <si>
    <t>4. Evaluate the impact of computing technology-based distance education on the choices of higher education institutions for high school graduates.</t>
  </si>
  <si>
    <t>6. Identify the critical factors and share the best practices for increasing degree/certificate completion.</t>
  </si>
  <si>
    <t xml:space="preserve">B.  To reduce the complexity of the gap analysis report for use by non-educators. We will consider structuring the Gap Analysis Reports more like the tracking system for the United Nations Millennium Development Goals, selecting indicators for each recommended goal and tracking goals by school </t>
  </si>
  <si>
    <t xml:space="preserve">C.  To sponsor annually a metropolitan-wide “event” that focuses on going to college in DFW.  Our vision is to develop, over time. a metropolitan wide website that offers high school students/counselors, families, and communities resources for college entry and success by publicizing and promoting outreach efforts of higher education members during one month in which these activities would be coordinated among the members over time.  </t>
  </si>
  <si>
    <t xml:space="preserve">Funds from the planning grant were about equally expended for 1) Travel of a diverse team of Council members to Austin to attend meetings, 2) Staff support for the Gap Analysis Report, 3) Joint sponsoring of the Best Practices Dialogue Conference. </t>
  </si>
  <si>
    <t xml:space="preserve">                     </t>
  </si>
  <si>
    <t xml:space="preserve">6. Members of the teams who attended August P-16 Summit reported.  One purpose of the meeting was to encourage development of P-16 Councils.  Current councils were evaluated by members. In this evaluation the North Texas Regional P-16 Council had to be perceived in a different light from councils that serve only one feeder system.  Data for common collection from all recognized P-16 councils was discussed.  An issue at the state level arose from the original intention to recognize as P-16 councils only those groups that had received planning grants.  Other groups that met the definition of a council but had not received planning grants were later recognized. </t>
  </si>
  <si>
    <t xml:space="preserve">•  The University Crossroads of the DISD has many of the characteristics of a council with a strong focus on college readiness.  This group has been recognized by the state as a P-16 Council and has direct access to students in the DISD, where good practices are in progress (Marilyn Lynch and Liliana Valadez) </t>
  </si>
  <si>
    <t>•  Is there a need for a metropolitan supercouncil?  A subgroup was formed to discuss this issue farther.  The following members volunteered: Sandra Chavarria, Don Perry, Liliana Valadez, Melanie Henson, Tracey Hurst, Kathy Hargrove, Fidel Castillo, Barbara Lerner, V. Barbara Bush, Jeanne Gerlach, Mary Harris, Jean Keller, Patti Clapp.</t>
  </si>
  <si>
    <t xml:space="preserve">Members present:    </t>
  </si>
  <si>
    <t xml:space="preserve">V. Barbara Bush, University of North Texas </t>
  </si>
  <si>
    <t xml:space="preserve">Larry Darlage, Tarrant County College District </t>
  </si>
  <si>
    <t xml:space="preserve">Denny Dowd, Dallas Baptist University </t>
  </si>
  <si>
    <t xml:space="preserve">Denise Davis, North Texas Early College High Schools </t>
  </si>
  <si>
    <t xml:space="preserve">Cynthia Fisher Miller, Fort Worth Chamber of Commerce </t>
  </si>
  <si>
    <t xml:space="preserve">Luis Flores, Fort Worth ISD </t>
  </si>
  <si>
    <t xml:space="preserve">Mary Harris, University of North Texas </t>
  </si>
  <si>
    <t xml:space="preserve">Francine Holland, Region 11 Education Service Center </t>
  </si>
  <si>
    <t xml:space="preserve">Denise Johnson, University of North Texas </t>
  </si>
  <si>
    <t xml:space="preserve">Jesse Jones, North Texas Community College Consortium </t>
  </si>
  <si>
    <t xml:space="preserve">Brenda Kihl, Collin County Community College District </t>
  </si>
  <si>
    <t xml:space="preserve">Marilyn Kolesar-Lynch, Brookhaven College </t>
  </si>
  <si>
    <t xml:space="preserve">Yvette Lacsamana-Gonzalez, Education is Freedom </t>
  </si>
  <si>
    <t xml:space="preserve">Barbara Lerner, Texas Woman’s University </t>
  </si>
  <si>
    <t xml:space="preserve">Judy McDonald, Workforce Solutions to Tarrant County </t>
  </si>
  <si>
    <t xml:space="preserve">Sonyia Hartwell, Literacy Instruction for Texas </t>
  </si>
  <si>
    <t xml:space="preserve">Sara Fluche, North Central Texas College </t>
  </si>
  <si>
    <t xml:space="preserve">Anita Perry, Fort Worth ISD  </t>
  </si>
  <si>
    <t xml:space="preserve">Lilian Rosales, P-16 Specialist </t>
  </si>
  <si>
    <t xml:space="preserve">Ray De Los Santos, LULAC National Educational Service Center </t>
  </si>
  <si>
    <t xml:space="preserve">Glenn Spoons, P-16 Specialist </t>
  </si>
  <si>
    <t xml:space="preserve">Jeannie Stone, Mesquite ISD </t>
  </si>
  <si>
    <t xml:space="preserve">Tracy Teaf, University of North Texas at Dallas </t>
  </si>
  <si>
    <t xml:space="preserve">Larry Temple, Texas Workforce Commission </t>
  </si>
  <si>
    <t xml:space="preserve">Vicky Traweek, Western Metroplex Regional P-16 Council </t>
  </si>
  <si>
    <t xml:space="preserve">Marty Thompson, Denton ISD </t>
  </si>
  <si>
    <t xml:space="preserve">Debra West, “I Have a Dream” Foundation </t>
  </si>
  <si>
    <t xml:space="preserve">Roderick Willis, GA, University of North Texas </t>
  </si>
  <si>
    <t>References</t>
  </si>
  <si>
    <t>Number Graduated from TX HS 2007</t>
  </si>
  <si>
    <t xml:space="preserve">Number Enrolled in TX Higher Ed 2007 </t>
  </si>
  <si>
    <t>College-Ready on TSI - Higher Education Readiness by Demographic Groups between 2003-04 and 2007-08</t>
  </si>
  <si>
    <t>Percentage of High School Graduates College-Ready on Higher Education Readiness (TSI) in English Language Arts in 2007-08</t>
  </si>
  <si>
    <t>Percentage of High School Graduates College-Ready on Higher Education Readiness (TSI) in English Language Arts in 2006-07</t>
  </si>
  <si>
    <t>Percentage of High School Graduates College-Ready on Higher Education Readiness (TSI) in English Language Arts in 2005-06</t>
  </si>
  <si>
    <t>Percentage of High School Graduates College-Ready on Higher Education Readiness (TSI) in English Language Arts in 2004-05</t>
  </si>
  <si>
    <t>Percentage of High School Graduates College-Ready on Higher Education Readiness (TSI) in English Language Arts in 2003-04</t>
  </si>
  <si>
    <t>Percentage of High School Graduates College-Ready on Higher Education Readiness (TSI) in Mathematics in 2007-08</t>
  </si>
  <si>
    <t>Percentage of High School Graduates College-Ready on Higher Education Readiness (TSI) in Mathematics in 2006-07</t>
  </si>
  <si>
    <t>Percentage of High School Graduates College-Ready on Higher Education Readiness (TSI) in Mathematics in 2005-06</t>
  </si>
  <si>
    <t>Percentage of High School Graduates College-Ready on Higher Education Readiness (TSI) in Mathematics in 2004-05</t>
  </si>
  <si>
    <t>Percentage of High School Graduates College-Ready on Higher Education Readiness (TSI) in Mathematics in 2003-04</t>
  </si>
  <si>
    <t>Regional School Demography and Changes</t>
  </si>
  <si>
    <t>Source: 2003-2004, 2004-2005, 2005-2006, 2006-2007, and 2007-2008 AEIS Report</t>
  </si>
  <si>
    <t>Note: The Asian/Pacific Islanders group was omitted due to empty cells.</t>
  </si>
  <si>
    <t xml:space="preserve">Numbers and Percentages of Receiving Degree/Certificate for the High School Graduates in 1999, 2000, and 2001 That Did Not Attend Immediately </t>
  </si>
  <si>
    <t>Numbers and Percentages of Receiving Degree/Certificate for the High School Graduates in 1999, 2000, and 2001 That Started with 2-Year</t>
  </si>
  <si>
    <t>Numbers and Percentages of Receiving Degree/Certificate for the High School Graduates in 1999, 2000, and 2001 That Started with 4-Year</t>
  </si>
  <si>
    <t xml:space="preserve">Numbers and Percentages of Receiving Degree/Certificate for All of the High School Graduates in 1999, 2000, and 2001 </t>
  </si>
  <si>
    <t>Numbers and Percentages of Receiving Degree/Certificate for the High School Graduates in 1999, 2000, and 2001 That Did Not Attend Immediately (No Duplicates)</t>
  </si>
  <si>
    <t>Numbers and Percentages of Receiving Degree/Certificate for the High School Graduates in 1999, 2000, and 2001 That Started 2-Year (No Duplicates)</t>
  </si>
  <si>
    <t>The last part of this report focuses on postsecondary education in three sections. The first section is on college readiness for high school graduates. Section 2 concentrates on high school graduates that enrolled directly into Texas higher education in Class of 2006-2007. The last section focuses on high school graduates that earned higher education degree or certificate in six years or less in Classes of 1999, 2000, and 2001.</t>
  </si>
  <si>
    <t>Source: THECB P-16 Initiatives Ad Hoc Data on High School Graduates that are College-Ready (2006-2007)</t>
  </si>
  <si>
    <t>College-Ready Graduates by Demographic Groups in the Classes of 2006 and 2007</t>
  </si>
  <si>
    <t>Note: The data for the Lancaster ISD were unavailable.</t>
  </si>
  <si>
    <t xml:space="preserve">Note: The data for the Lancaster ISD were unavailable </t>
  </si>
  <si>
    <t>1. Identify best practices in P-12 schools and postsecondary programs where students are overcoming achievement barriers.  What academic and student support practices of P-12 schools and postsecondary programs help students, and especially first generation educated students, to be successful?</t>
  </si>
  <si>
    <t>2. Continue to investigate dual credit, including barriers to its successful implementation, from the perspective of school districts and postsecondary institutions.  What is the relationship between local ISDs and higher education institutions in the design and delivery of dual credit courses and programs?  Should there be systemic THECB involvement?</t>
  </si>
  <si>
    <t>3. Collect information about the admissions and placement assessments used by postsecondary institutions, their use in decision making about students, and their impact on students.  How do admissions and placement assessments and standards impact access to higher education?</t>
  </si>
  <si>
    <t>4. Recognize the involvement of community organizations that are working to address the concerns about K-12 student completion, mobility, suspension, and discipline raised in this report.  What community practices may increase access and persistence for students and retention of teachers.</t>
  </si>
  <si>
    <t>5. Identify best practices in the region in induction of beginning teachers.  Are there practices in use locally that support the success and retention of new teachers?</t>
  </si>
  <si>
    <t>6. Recognize the efforts of member institutions to prepare teachers in high need areas. Look at best practices in recruiting and retaining teachers of color. What contributes to the success and retention of these teachers?</t>
  </si>
  <si>
    <t>7. Look at best practices in building cultural competence among K-12 and higher education faculty. Given the racial makeup of students in the region compared to the racial makeup of the new and current teaching force, how can faculty be assisted in being culturally responsive to students?</t>
  </si>
  <si>
    <t>Percentage of Receiving Degree/Certificate for Three Types of College Starters of High School Graduates in 1999, 2000, and 2001</t>
  </si>
  <si>
    <t>College-Ready Graduates by Demographic Groups for the Classes of 2006 and 2007</t>
  </si>
  <si>
    <t>Source: 2006-2007 AEIS Report</t>
  </si>
  <si>
    <t>Note: No data are available for the Lancaster ISD</t>
  </si>
  <si>
    <t>Change Rate of High School Graduates Being College-Ready on Both English Language Arts and Mathematics between 2006 and 2007</t>
  </si>
  <si>
    <t xml:space="preserve">Note: 1. The Asian/Pacific Islanders group was omitted due to empty cells. </t>
  </si>
  <si>
    <t xml:space="preserve">         2. Data for the Lancaster ISD were unavailable</t>
  </si>
  <si>
    <t>Elementary School Students' TAKS Performances</t>
  </si>
  <si>
    <t>Percent Receiving Degree/Cert</t>
  </si>
  <si>
    <t>ISD Name</t>
  </si>
  <si>
    <t>`</t>
  </si>
  <si>
    <t>Did not start immediately</t>
  </si>
  <si>
    <t>Summary of Grades 6-12 Findings</t>
  </si>
  <si>
    <t>P-16 Council Name</t>
  </si>
  <si>
    <t>Percent Receiving Assoc Degree</t>
  </si>
  <si>
    <t>Percent Receiving Cert</t>
  </si>
  <si>
    <t>Percent Receiving Bacc Degree</t>
  </si>
  <si>
    <t>HS_Graduates</t>
  </si>
  <si>
    <t>Source: 2004-2005Academic Excellence Indicator System Report</t>
  </si>
  <si>
    <t>Duncanville</t>
  </si>
  <si>
    <t>Irving</t>
  </si>
  <si>
    <t>Lancaster</t>
  </si>
  <si>
    <t>Mesquite</t>
  </si>
  <si>
    <t>Richardson</t>
  </si>
  <si>
    <t>Source: 2004-2005 Academic Excellence Indicator System Report</t>
  </si>
  <si>
    <t>2003-04</t>
  </si>
  <si>
    <t>2004-05</t>
  </si>
  <si>
    <t xml:space="preserve">Cedar Hill </t>
  </si>
  <si>
    <t>DeSoto</t>
  </si>
  <si>
    <t xml:space="preserve">Council </t>
  </si>
  <si>
    <t>Part 4</t>
  </si>
  <si>
    <t>Demographic References for this Report</t>
  </si>
  <si>
    <t>Gap Analysis for Secondary Education (Grades 6-12)</t>
  </si>
  <si>
    <t>Sixth-Eighth Grade TAKS Results in 2007-2008</t>
  </si>
  <si>
    <t>Retention Rates in Grades 6-12 in 2006-2007</t>
  </si>
  <si>
    <t>Third Graders Meeting the Minimum and Commended Performance Standards in Reading (2007-2008)</t>
  </si>
  <si>
    <t>Fourth Graders Meeting the Minimum and Commended Performance Standards in Writing  (2007-2008)</t>
  </si>
  <si>
    <t>Fifth Graders Meeting the Minimum and Commended Performance Standards in Mathematics (2007-2008)</t>
  </si>
  <si>
    <t>Outcomes of the 9th Grader Cohort of 2003-2004</t>
  </si>
  <si>
    <t>Council</t>
  </si>
  <si>
    <t>Attend_Immediately</t>
  </si>
  <si>
    <t>Associate</t>
  </si>
  <si>
    <t>Certificate</t>
  </si>
  <si>
    <t xml:space="preserve">Baccalaureate </t>
  </si>
  <si>
    <t>HS Grads</t>
  </si>
  <si>
    <t>Enrolled in HE immediately after HS</t>
  </si>
  <si>
    <t>Assoc</t>
  </si>
  <si>
    <t>Cert</t>
  </si>
  <si>
    <t>Bacc</t>
  </si>
  <si>
    <t>Total Receiving Degree/ Cert</t>
  </si>
  <si>
    <t>Note: No data available for Lancaster ISD</t>
  </si>
  <si>
    <t>First Time 9th Graders Advanced to 10th Grade on Time in 2006-2007</t>
  </si>
  <si>
    <t>Twelfth Graders Taking Advanced Coursework in 2007-2008</t>
  </si>
  <si>
    <t>College-Ready for Both English Language Arts and Mathematics and Enrollment for the Class of 2007</t>
  </si>
  <si>
    <t>Gap Analysis for Postsecondary Education</t>
  </si>
  <si>
    <t>Percentage of College-Ready High School Graduates in English Language Arts by ISD for Class of 2007</t>
  </si>
  <si>
    <t>Percentage of College-Ready High School Graduates in English Language Arts by ISD for Class of 2006</t>
  </si>
  <si>
    <t>Percentage of College-Ready High School Graduates in Mathematics by ISD for Class of 2007</t>
  </si>
  <si>
    <t>Percentage of College-Ready High School Graduates in Mathematics by ISD for Class of 2006</t>
  </si>
  <si>
    <t>Percentage of High School Graduates College-Ready in both Language Arts and Mathematics by ISD for Class of 2007</t>
  </si>
  <si>
    <t>Percentage of High School Graduates College-Ready in both Language Arts and Mathematics by ISD for Class of 2006</t>
  </si>
  <si>
    <t>Recommendations</t>
  </si>
  <si>
    <t>Appendix A:  Summary of the 2007 Gap Analysis Report</t>
  </si>
  <si>
    <t>Appendix B:  Recommendations in the 2007 Gap Analysis Report</t>
  </si>
  <si>
    <t>Appendix A</t>
  </si>
  <si>
    <t>Summary of the 2007 GAP Analysis Report</t>
  </si>
  <si>
    <t>Appendix B</t>
  </si>
  <si>
    <t>Recommendations from the 2007 GAP Analysis Report</t>
  </si>
  <si>
    <t>Appendix C</t>
  </si>
  <si>
    <t>The North Texas Regional P-16 Council Meeting Minutes in 2008</t>
  </si>
  <si>
    <t>Appendix C:  North Texas Regional P-16 Council Meeting Minutes in 2008</t>
  </si>
  <si>
    <t>Summary of K-12 Findings</t>
  </si>
  <si>
    <t>1. A greater percentage of students in Region 10 are economically disadvantaged than in Region 11.</t>
  </si>
  <si>
    <t>2. The achievement gap is evident in third grade in both Mathematics and Science in Regions 10 and 11.</t>
  </si>
  <si>
    <t>3. Although the achievement gap persists in fifth grade, African American and Hispanic students, especially in Region 10 are showing significant increases in Reading and Mathematics.  Fifth graders in Region 11 are scoring above the state averages.</t>
  </si>
  <si>
    <t>4.  The achievement gap is evident in both Regions 10 and 11 in 8th grade.  It is more evident in Reading and Science than in Mathematics.  The gap in Social Studies which had been closing in previous years, appears to be widening.</t>
  </si>
  <si>
    <t>1. Increase the community awareness on the importance of early childhood education, especially in the parents from non-traditional families, in order to have more qualified children enrolled in the quality Pre-K programs.</t>
  </si>
  <si>
    <t>On Higher Education Enrollment</t>
  </si>
  <si>
    <t xml:space="preserve">Larry said that we need to get people college ready and work ready.  They must be workforce ready, not just college ready. There is a difference. Math is important. About 70% of the jobs require algebra. People who are not educated cannot buy a lot of houses and cars, and generate the tax revenue that we are addicted to. We need educated people for flat financial survival. People are unaware about dual credit. You need to let the business community know about this. Community college folks understand that the business community needs quick turn-around. They provide focused skills to immediate needs. The business community does not know the good work that you are doing.  </t>
  </si>
  <si>
    <t xml:space="preserve">You are a regional economy. Businesses don’t come in and look at Fort Worth or Dallas, but the region. From a P-16 council perspective, you need to look at this more globally. You need to meet with other regional P-16 councils.  </t>
  </si>
  <si>
    <t xml:space="preserve">The Workforce Commission has a birddog program that provides specialized training. They are up to 25 million in expenditures. A lot of times the training is a mix between the colleges who do the assessment and remediation and the businesses who send the employee off to another technical center.  Haley Barber, the governor of Mississippi, gave a recent talk was about the resurgence of vocational education. This is what the businesses want to see from the state. Bill Surgura from Texas State Technical College touts that he has the largest graduation rate because they have 35% graduation rate of vocational degree attaining students.  </t>
  </si>
  <si>
    <r>
      <t xml:space="preserve"> The Texas Workforce Commission has a Reality Check website</t>
    </r>
    <r>
      <rPr>
        <b/>
        <sz val="12"/>
        <rFont val="Times New Roman"/>
        <family val="1"/>
      </rPr>
      <t xml:space="preserve">. </t>
    </r>
    <r>
      <rPr>
        <sz val="12"/>
        <rFont val="Times New Roman"/>
        <family val="1"/>
      </rPr>
      <t xml:space="preserve">What we need from the P-16 is good communication with our boards about the gravity of the situation and the good work you are engaged in. We still have quite a bit of money to put toward target projects. We need your help in order not to misstep with our funds.   </t>
    </r>
  </si>
  <si>
    <t xml:space="preserve">60%-70% of the jobs in the coming years require postsecondary education.  Business people are looking at some problem solving and reasoning skills. We are trying to integrate problem solving at as low a level in the educational system as possible. That is what businesses are telling us. They just need people who know how to think, and the businesses can take it from there. But in Tarrant County, 49% of seniors are not going to college.  Kids are not understanding the necessity of post-secondary education. If Johnny’s dream is to be a fireman, but he wants to go up in the ranks, then that postsecondary training will make the difference.  </t>
  </si>
  <si>
    <t xml:space="preserve">There is a lack of connectivity between science, math and future success in the workforce. We are encouraged by Denton ISD moving towards 4 x4 (Science and Math) that is mandatory 4 math courses and 4 sciences courses each of the 4 years of high school. </t>
  </si>
  <si>
    <t xml:space="preserve">The Governor has taken the workforce cluster project very seriously.  There is a new report about starting engineering, law, and businesses clusters in elementary school.   Clusters are getting us to look at the future of educational system. </t>
  </si>
  <si>
    <t xml:space="preserve">7. Cynthia Fisher Miller, Barbara Bush, and Denise Johnson presented on behalf of the North Texas Regional P-16 Council to the State P-16 Council on February 6.  They planned to share their presentation at this meeting, but there were problems with the technology. </t>
  </si>
  <si>
    <t xml:space="preserve">9:30 a.m., September 25, 2008 </t>
  </si>
  <si>
    <t xml:space="preserve">Dallas Regional Chamber of Commerce </t>
  </si>
  <si>
    <t xml:space="preserve">Members present: </t>
  </si>
  <si>
    <t>Sharon</t>
  </si>
  <si>
    <t>Blackman</t>
  </si>
  <si>
    <t>Chuck</t>
  </si>
  <si>
    <t>Carona</t>
  </si>
  <si>
    <t>Fidel</t>
  </si>
  <si>
    <t>Castillo</t>
  </si>
  <si>
    <t>Tarrant County College District</t>
  </si>
  <si>
    <t>Patti</t>
  </si>
  <si>
    <t>Clapp</t>
  </si>
  <si>
    <t>Denise</t>
  </si>
  <si>
    <t>Davis</t>
  </si>
  <si>
    <t>Jeanne</t>
  </si>
  <si>
    <t>Gerlach</t>
  </si>
  <si>
    <t>Tiffany</t>
  </si>
  <si>
    <t>Gurley-Alloway</t>
  </si>
  <si>
    <t>Kathy</t>
  </si>
  <si>
    <t>Hargrove</t>
  </si>
  <si>
    <t>Mary</t>
  </si>
  <si>
    <t>Melanie</t>
  </si>
  <si>
    <t>Raul</t>
  </si>
  <si>
    <t>Hinojosa</t>
  </si>
  <si>
    <t>Brenda</t>
  </si>
  <si>
    <t>Kihl</t>
  </si>
  <si>
    <t>Sandy</t>
  </si>
  <si>
    <t>Maddox</t>
  </si>
  <si>
    <t>Education Services Center, Region X</t>
  </si>
  <si>
    <t>Janie</t>
  </si>
  <si>
    <t>Pollard</t>
  </si>
  <si>
    <t>Little Elm Independent School District</t>
  </si>
  <si>
    <t>Jacqueline</t>
  </si>
  <si>
    <t>Renfro</t>
  </si>
  <si>
    <t>Camille</t>
  </si>
  <si>
    <t>Smith</t>
  </si>
  <si>
    <t>Glenn</t>
  </si>
  <si>
    <t>Spoons</t>
  </si>
  <si>
    <t>Liliana</t>
  </si>
  <si>
    <t>Valadez</t>
  </si>
  <si>
    <t>Dallas Independent School District</t>
  </si>
  <si>
    <t>Marcy</t>
  </si>
  <si>
    <t>Wilson</t>
  </si>
  <si>
    <t>Jim</t>
  </si>
  <si>
    <t>Wussow</t>
  </si>
  <si>
    <t>Plano Independent School District</t>
  </si>
  <si>
    <t>Eugene</t>
  </si>
  <si>
    <t>Young</t>
  </si>
  <si>
    <t xml:space="preserve">Welcome and Introductions </t>
  </si>
  <si>
    <t xml:space="preserve">As the grant period was ending, the coordinating board added $5000 to sponsor representation of the Council and its constituent HB 400 schools at a P-16 Summit held August 27-28 in Austin.  Barbara Lerner (TWU), Barbara Bush (UNT), Ray de los Santos (LULAC), and Lindsey Moffett (Dallas Chamber) were on the Council team.  Melanie Hanson and Anita Perry (WFISD) and Liliana Valadez , Suzy Fagg, and Jacqueline Renfro (DISD) were on the HB 400 team. </t>
  </si>
  <si>
    <t xml:space="preserve">In early July, there was opportunity to apply for a $50,000 grant from THECB to continue to work of the Council.  Mary, in consultation with the executive committee, submitted a proposal, which was approved for funding.  She has not finalized this grant, however, due to wanting to be able to designate a new principal investigator.  This will need to be settled by September 30, however.  THECB has many expectations of grantees in terms of attendance at Austin meetings and furthering the emerging state agenda. </t>
  </si>
  <si>
    <t>High School Success Indicators</t>
  </si>
  <si>
    <t>Track the Change - the Annual Change Rate of High School Students Graduated on MHP/IEP, RHSP, and DAP from 1997-1998 to 2006-2007</t>
  </si>
  <si>
    <t>Accountability Rating and AYP in 2007-2008</t>
  </si>
  <si>
    <t>Track the Change - College-Ready on TSI - Higher Education Readiness by Demographic Groups between 2003-04 and 2007-08</t>
  </si>
  <si>
    <t>Number and Percentage of High School Graduate Being College-Ready and Enrolled in 2006-2007</t>
  </si>
  <si>
    <t>Percentages of High School Graduates College-Ready for Mathematics for Classes of 2006 and 2007</t>
  </si>
  <si>
    <t>Percentages of High School Graduates College-Ready for Both Language Arts and Mathematics for Classes of 2006 and 2007</t>
  </si>
  <si>
    <t>Percentage of High School Graduates College-Ready on Higher Education Components in English Language Arts between 2004 and 2008</t>
  </si>
  <si>
    <t>Table 67</t>
  </si>
  <si>
    <t>Growth Rate of High School Graduates College-Ready on TSI's Higher Education Readiness Standard on English Language Arts in 2004-2008</t>
  </si>
  <si>
    <t>Table 68</t>
  </si>
  <si>
    <t>Percentage of High School Graduates College-Ready on TSI - Higher Education Components in Mathematics between 2004 and 2008</t>
  </si>
  <si>
    <t>Growth Rate of High School Graduates College-Ready on TSI's Higher Education Readiness Standard on Mathematics between 2004 and 2008</t>
  </si>
  <si>
    <t>Track the Change - Enrollment Annual Growth Rate from 2003-2004 to 2007-2008</t>
  </si>
  <si>
    <t>10.  The Average Annual Change Rate of Total Pre-K-12 Student Enrollment from 2003 to 2008</t>
  </si>
  <si>
    <t>Total Bac</t>
  </si>
  <si>
    <t>Total Graduates</t>
  </si>
  <si>
    <t>Dallas Baptist University</t>
  </si>
  <si>
    <t>Ft Worth</t>
  </si>
  <si>
    <t>Source: 2007-2008 Academic Excellence Indicator System Report</t>
  </si>
  <si>
    <t>Source: 2006-2007 Academic Excellence Indicator System Report</t>
  </si>
  <si>
    <t xml:space="preserve"> Economically  Disadvantaged</t>
  </si>
  <si>
    <t>Aggregate</t>
  </si>
  <si>
    <t>Little Elm</t>
  </si>
  <si>
    <t>Fort Worth</t>
  </si>
  <si>
    <t>State</t>
  </si>
  <si>
    <t>Source: 2005-2006 Academic Excellence Indicator System Report</t>
  </si>
  <si>
    <t>2005-06</t>
  </si>
  <si>
    <t>Dr. Marcus Martin  Education is Freedom</t>
  </si>
  <si>
    <t>Total Enrollment in Public Pre-Kindergartens by SES in 2007-2008</t>
  </si>
  <si>
    <t>Summary of PK-5 Findings</t>
  </si>
  <si>
    <t>First Grader Meeting Grade-Level Standards</t>
  </si>
  <si>
    <t>5. In 11th grade, African American and Hispanic students consistently fall behind the mean for the state, while their White counterparts fall above the mean for the state. It must be noted that the mean scores for all groups, including the state, declined slightly this year.</t>
  </si>
  <si>
    <t>6. There is an increase in the percentage of students taking the recommended curriculum in both Regions 10 and 11.</t>
  </si>
  <si>
    <t>Table 62</t>
  </si>
  <si>
    <t>Table 63</t>
  </si>
  <si>
    <t xml:space="preserve">       </t>
  </si>
  <si>
    <t>Dallas</t>
  </si>
  <si>
    <t>Denton</t>
  </si>
  <si>
    <t xml:space="preserve"> African American</t>
  </si>
  <si>
    <t>African American</t>
  </si>
  <si>
    <t>White</t>
  </si>
  <si>
    <t>Region 10</t>
  </si>
  <si>
    <t>Region 11</t>
  </si>
  <si>
    <t>ISD</t>
  </si>
  <si>
    <t>Total</t>
  </si>
  <si>
    <t>McKinney</t>
  </si>
  <si>
    <t>Plano</t>
  </si>
  <si>
    <t>Wylie</t>
  </si>
  <si>
    <t>Source: 2003-2004 Academic Excellence Indicator System Report</t>
  </si>
  <si>
    <t>Cedar Hill</t>
  </si>
  <si>
    <t>List of Tables</t>
  </si>
  <si>
    <t>With Special Thanks To:</t>
  </si>
  <si>
    <t>Asian/Pacific Islander</t>
  </si>
  <si>
    <t>Part 1</t>
  </si>
  <si>
    <t>2006-07</t>
  </si>
  <si>
    <t>2007-08</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</si>
  <si>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</si>
  <si>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</si>
  <si>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</si>
  <si>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</si>
  <si>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</si>
  <si>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</si>
  <si>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</si>
  <si>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</si>
  <si>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</si>
  <si>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</si>
  <si>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</si>
  <si>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</si>
  <si>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</si>
  <si>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</si>
  <si>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</si>
  <si>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North Texas Regional P-16 Council</t>
  </si>
  <si>
    <t>Part 2</t>
  </si>
  <si>
    <t>Part 3</t>
  </si>
  <si>
    <t>Gap Analysis in Postsecondary Education</t>
  </si>
  <si>
    <t>Low SES</t>
  </si>
  <si>
    <t>% of Enrolled in TX Higher Ed</t>
  </si>
  <si>
    <t>% of College-Ready</t>
  </si>
  <si>
    <t>Class of 2006</t>
  </si>
  <si>
    <t>Class of 2007</t>
  </si>
  <si>
    <t>Dr. Jean Keller, University of North Texas*</t>
  </si>
  <si>
    <t>Executive Summary</t>
  </si>
  <si>
    <t>Introduction to the 2008 Report</t>
  </si>
  <si>
    <t>Female</t>
  </si>
  <si>
    <t xml:space="preserve"> Hispanic</t>
  </si>
  <si>
    <t xml:space="preserve"> White</t>
  </si>
  <si>
    <t xml:space="preserve"> Male</t>
  </si>
  <si>
    <t>Asian/Pac. Isl.</t>
  </si>
  <si>
    <t>Postsecondary Summary</t>
  </si>
  <si>
    <t>Cedar Hill ISD</t>
  </si>
  <si>
    <t>Dallas ISD</t>
  </si>
  <si>
    <t>DeSoto ISD</t>
  </si>
  <si>
    <t>Duncanville ISD</t>
  </si>
  <si>
    <t>Irving ISD</t>
  </si>
  <si>
    <t>Plano ISD</t>
  </si>
  <si>
    <t>Little Elm ISD</t>
  </si>
  <si>
    <t>Mesquite ISD</t>
  </si>
  <si>
    <t>Denton ISD</t>
  </si>
  <si>
    <t xml:space="preserve">Texas Woman's University </t>
  </si>
  <si>
    <t>University of North Texas, Denton Campus, University of North Texas Dallas Campus</t>
  </si>
  <si>
    <t>Regional Demography and Changes</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</si>
  <si>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</si>
  <si>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</si>
  <si>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</si>
  <si>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</si>
  <si>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</si>
  <si>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</si>
  <si>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</si>
  <si>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</si>
  <si>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</si>
  <si>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</si>
  <si>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</si>
  <si>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</si>
  <si>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</si>
  <si>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</si>
  <si>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</si>
  <si>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</si>
  <si>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</si>
  <si>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</si>
  <si>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Universities that Offered Baccalaureate Degrees to High School Graduates in Classes of 1999, 2000, and 2001</t>
  </si>
  <si>
    <t>Type of Move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</si>
  <si>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</si>
  <si>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</si>
  <si>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</si>
  <si>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</si>
  <si>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</si>
  <si>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</si>
  <si>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</si>
  <si>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</si>
  <si>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</si>
  <si>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</si>
  <si>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</si>
  <si>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</si>
  <si>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</si>
  <si>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Numbers and Percentages of Receiving Degree/Certificate for the High School Graduates in 1999, 2000, and 2001 That Started 4-Year (No Duplicates)</t>
  </si>
  <si>
    <t>Numbers and Percentages of Receiving Degree/Certificate for All High School Graduates in 1999, 2000, and 2001</t>
  </si>
  <si>
    <t>Total Percentage of Getting Associate Degree for the High School Graduates in Classes of 1999-2001</t>
  </si>
  <si>
    <t>Total Percentage of Getting Certificate for the High School Graduates in Classes of 1999-2001</t>
  </si>
  <si>
    <t>Total Percentage of Getting Baccalaureate Degree for the High School Graduates in Classes of 1999-2001</t>
  </si>
  <si>
    <t>Total Percentage of Getting Degree and Certificate for the High School Graduates in Classes of 1999-2001</t>
  </si>
  <si>
    <t>•  Forty-four percentage of high school graduates in the North Texas Regional Council in Class of 2007 enrolled in Texas higher education following graduation, 7% lower than that in the state.</t>
  </si>
  <si>
    <t>Summary on Postsecondary Education</t>
  </si>
  <si>
    <t>On Graduation from Higher Education</t>
  </si>
  <si>
    <t>The following recommendations are proposed based on the data analysis results. Action plans are needed on these critical issues to narrow the gaps in the near future.</t>
  </si>
  <si>
    <r>
      <t xml:space="preserve">Lanahan, L., Princiotta, D., &amp; Enyeart, C. (2006). </t>
    </r>
    <r>
      <rPr>
        <i/>
        <sz val="12"/>
        <rFont val="Times New Roman"/>
        <family val="1"/>
      </rPr>
      <t>Instructional focus in first grade</t>
    </r>
    <r>
      <rPr>
        <sz val="12"/>
        <rFont val="Times New Roman"/>
        <family val="1"/>
      </rPr>
      <t xml:space="preserve"> (Issue Brief, NCES 2006-056). Jessup, MD: National Center for Education Statistics. (ERIC Document Reproduction Service No. ED491057)</t>
    </r>
  </si>
  <si>
    <r>
      <t xml:space="preserve">Muddock, S. H. (Ed.) (2003). </t>
    </r>
    <r>
      <rPr>
        <i/>
        <sz val="12"/>
        <rFont val="Times New Roman"/>
        <family val="1"/>
      </rPr>
      <t>The new Texas challenge: Population change and the future of Texas</t>
    </r>
    <r>
      <rPr>
        <sz val="12"/>
        <rFont val="Times New Roman"/>
        <family val="1"/>
      </rPr>
      <t>. College Station: Texas A&amp;M University Press.</t>
    </r>
  </si>
  <si>
    <r>
      <t xml:space="preserve">Texas Higher Education Coordinating Board. (2005). </t>
    </r>
    <r>
      <rPr>
        <i/>
        <sz val="12"/>
        <rFont val="Times New Roman"/>
        <family val="1"/>
      </rPr>
      <t>Texas demographics and their effects upon public and higher education: 2005 report</t>
    </r>
    <r>
      <rPr>
        <sz val="12"/>
        <rFont val="Times New Roman"/>
        <family val="1"/>
      </rPr>
      <t>. Video program.</t>
    </r>
  </si>
  <si>
    <r>
      <t xml:space="preserve">Wuensch, K. L. (2004). </t>
    </r>
    <r>
      <rPr>
        <i/>
        <sz val="12"/>
        <rFont val="Times New Roman"/>
        <family val="1"/>
      </rPr>
      <t>Weighting cases in SPSS</t>
    </r>
    <r>
      <rPr>
        <sz val="12"/>
        <rFont val="Times New Roman"/>
        <family val="1"/>
      </rPr>
      <t>. Retrieved August 10, 2008, from http://core.ecu.edu/psyc/wuenschk/SPSS/WeightCases.doc</t>
    </r>
  </si>
  <si>
    <t>On College Readiness</t>
  </si>
  <si>
    <t>7. There are more students in both regions taking AP/IB courses, but fewer students in both regions passing the exams for these courses. Given the percentages of African American students in the regions, the low percentages of these students enrolling in these courses is striking.</t>
  </si>
  <si>
    <t>8. The mobility rates are high for the schools included in this section of the report. Over 25% of students in some schools change schools during the course of a school year.</t>
  </si>
  <si>
    <t>9. The regional data show that students are suspended from school at high rates.  This includes both in and out of school suspensions.</t>
  </si>
  <si>
    <t xml:space="preserve">     2. There are very slight increases in the percentage of African American students enrolling in community colleges.</t>
  </si>
  <si>
    <t xml:space="preserve">     3. The enrollment of White students in college far exceeds that of African American and Hispanic students.</t>
  </si>
  <si>
    <t xml:space="preserve">     4. Texas ranks low among the states in affordability of higher education.</t>
  </si>
  <si>
    <t xml:space="preserve">     5. A high percentage of students enrolling in community college are economically disadvantaged.</t>
  </si>
  <si>
    <t xml:space="preserve">     6. A high percentage of students enrolling in community college are enrolled in developmental education.</t>
  </si>
  <si>
    <t xml:space="preserve">     7. Sixty to seventy percent of African American and Hispanic students are enrolled in developmental education.</t>
  </si>
  <si>
    <t xml:space="preserve">     8. The percentage of White students enrolled in the developmental curriculum is nearly 50% in some of our member institutions.</t>
  </si>
  <si>
    <t xml:space="preserve">     9. Gaps are evident in the three-year persistence rates of African American and Hispanic as compared to White students.</t>
  </si>
  <si>
    <t>Summary of Gaps in Teacher Education</t>
  </si>
  <si>
    <t xml:space="preserve">1.  Although the percentage of teachers of TAKS tested subjects who are certified for their teaching assignments is increasing, it rarely exceeds 80% for middle school teachers in the region.  </t>
  </si>
  <si>
    <t>2.  More high school than middle school teachers of TAKS tested subjects are certified for all portions of their teaching assignment.</t>
  </si>
  <si>
    <t xml:space="preserve">4.   Except in mathematics, the numbers of new teachers of TAKS tested subjects prepared in the region peaked in a year prior to 2005-2006.    </t>
  </si>
  <si>
    <t>5.  The numbers of new teachers prepared in the region are not sufficient to fill vacancies in high need fields and schools.</t>
  </si>
  <si>
    <t>6.  Retention of teachers is a concern, especially in high need fields and schools.</t>
  </si>
  <si>
    <t>7.  There were modest gains in 2005-06 in the numbers of minority teachers prepared in North Texas.</t>
  </si>
  <si>
    <t>Number and Percentage of High School Graduates in Classes of 1999-2001 Received Baccalaureate Degree by Universities in Texas</t>
  </si>
  <si>
    <t>From UT Austin</t>
  </si>
  <si>
    <t>From UNT</t>
  </si>
  <si>
    <t>From Texas AM</t>
  </si>
  <si>
    <t>From UT Dallas</t>
  </si>
  <si>
    <t>From Arlington</t>
  </si>
  <si>
    <t>From Texas Tech</t>
  </si>
  <si>
    <t>From Others Universities</t>
  </si>
  <si>
    <t>Percentage of High School Graduates in Classes of 1999-2001 Received Baccalaureate Degree by Universities in Texas</t>
  </si>
  <si>
    <t>Started with 2-year</t>
  </si>
  <si>
    <t>Started with 4-year</t>
  </si>
  <si>
    <t xml:space="preserve">A. To showcase annually best practices in at least one area of interest to our members.  Our goal is to sponsor/co-sponsor at least one event or e-publication each year that focuses on best practice in at least one area of interest of the Council. </t>
  </si>
  <si>
    <t>North Texas Regional P-16 Council Members:</t>
  </si>
  <si>
    <t>Dr. V. Barbara Bush, University of North Texas</t>
  </si>
  <si>
    <t>Dr. Mary Harris, University of North Texas</t>
  </si>
  <si>
    <t>Dr. Pam Haws, University of Texas at Arlington</t>
  </si>
  <si>
    <t>Dr. Changkuan Xu, University of North Texas*</t>
  </si>
  <si>
    <t>Gap Analysis for Elementary Education (PK - Grade 5)</t>
  </si>
  <si>
    <t>Enrollment in Public Pre-Kindergarten</t>
  </si>
  <si>
    <t>Total Enrollment of 4-year Old Children in Public Pre-Kindergarten in 2007-2008</t>
  </si>
  <si>
    <t>Total Enrollment in Public Pre-Kindergarten by Ethnicity in 2007-2008</t>
  </si>
  <si>
    <t>First Graders Struggling in Reading or Mathematics in the Regional Council and its Member ISDs in 2006-2007</t>
  </si>
  <si>
    <t>The Comparison between the Regional Council and the State on Grade Level for First Graders in 2006-2007</t>
  </si>
  <si>
    <t>Track the Change - Third Graders Meeting the Minimum Performance Standards in Reading from 2003 to 2008</t>
  </si>
  <si>
    <t>Track the Change - Fourth Graders Meeting the Minimum Performance Standards in Writing from 2003 to 2008</t>
  </si>
  <si>
    <t>Track the Change - Fifth Graders Meeting the Minimum Performance Standards in Mathematics from 2003 to 2008</t>
  </si>
  <si>
    <t>Ninth Graders Taking 10th Grade Level Courses in 2007-2008</t>
  </si>
  <si>
    <t>2.   Percent of Population in Low SES in 2007 and LEP in 2000 for the Selected North Texas Counties</t>
  </si>
  <si>
    <t>5.   Total Enrollment of Students, Total number of Schools, and Percents of Different Types of Schools in the Regional Council in 2007-2008</t>
  </si>
  <si>
    <t>6.  Three District Types with Number of Students in the Regional Council in 2007-2008</t>
  </si>
  <si>
    <t>7.  Students' Demography between the Regional Council and the State in 2007-2008</t>
  </si>
  <si>
    <t xml:space="preserve">8.  Percent of the Total Enrollment of PK-12 Students by Demographics from 2003 to 2008
</t>
  </si>
  <si>
    <t xml:space="preserve">11. The Average Annual Change Rate of PK-12 Student by Demographic Variables from 2003 to 2008  in Relative to the Size in 2002
</t>
  </si>
  <si>
    <t xml:space="preserve">12.  Comparisons of Accountability Ratings and AYP Evaluations between the Regional Council and the State in 2008
</t>
  </si>
  <si>
    <t>13.  The Annual Change Rate of Accountability Ratings and AYP from 2004 to 2008</t>
  </si>
  <si>
    <t>18.  Number of Grade 1 Student Struggling in Reading or Mathematics in 2006-07</t>
  </si>
  <si>
    <t>20.  Percent of 1st Graders Meeting Standards for 2nd Grade in 2006-2007</t>
  </si>
  <si>
    <t>21.  Percent of 3rd Graders Meeting the Passing and Commended Standards of TAKS in Reading in 2007-2008</t>
  </si>
  <si>
    <t>22.  Percent of Meeting the Passing Standards in Grade 3 TAKS Reading in 2007-2008</t>
  </si>
  <si>
    <t>31.  Average Annual Change Rates on Grade 3 Reading TAKS Test from 2003 to 2008</t>
  </si>
  <si>
    <t>33.  Average Annual Change Rate on Grade 4 Writing TAKS from 2003 to 2008</t>
  </si>
  <si>
    <t xml:space="preserve">35.  Average Annual Change Rate in Grade 5 TAKS Math from 2003 to 2008 </t>
  </si>
  <si>
    <t>36. The Mean Scores on Secondary School TAKS between the Council and the State in 2008</t>
  </si>
  <si>
    <t>37. Descriptive Statistics and Group Differences between the State and the Regional Council on Grades 6-8 TAKS Scale Scores in 2007-08</t>
  </si>
  <si>
    <t>39. Retention Rates by Demographic Variables in Grade 6 in 2005-2006 and 2006-2007</t>
  </si>
  <si>
    <t>40. Retention Rates by Demographic Variables in Grade 7 in 2005-2006 and 2006-2007</t>
  </si>
  <si>
    <t>41.  Retention Rates by Demographic Variables in Grade 8 in 2005-2006 and 2006-2007</t>
  </si>
  <si>
    <t>42. Retention Rates by Demographic Variables in Grade 9 in 2005-2006 and 2006-2007</t>
  </si>
  <si>
    <t>43. Retention Rates by Demographic Variables in Grade 10 in 2005-2006 and 2006-2007</t>
  </si>
  <si>
    <t>44.  Retention Rates by Demographic Variables in Grade 11 in 2005-2006 and 2006-2007</t>
  </si>
  <si>
    <t>45.  Retention Rates by Demographic Variables in Grade 12 in 2005-2006 and 2006-2007</t>
  </si>
  <si>
    <t>46.  Retention Rates for All Students by Grade in 2005-2006 and 2006-2007</t>
  </si>
  <si>
    <t>47.  Retention Rates for African American Students by Grade in 2005-2006 and 2006-2007</t>
  </si>
  <si>
    <t>48.  Retention Rates for Hispanic Students by Grade in 2005-2006 and 2006-2007</t>
  </si>
  <si>
    <t>49.  Retention Rates for Male Students by Grade in 2005-2006 and 2006-2007</t>
  </si>
  <si>
    <t>50.  Retention Rates for Female Students by Grade in 2005-2006 and 2006-2007</t>
  </si>
  <si>
    <t>51.  Retention Rates for Economically Disadvantaged Students by Grade in 2005-2006 and 2006-2007</t>
  </si>
  <si>
    <t>52.  Overall Retention Rates by Grade in 2005-2006 and 2006-2007</t>
  </si>
  <si>
    <t>57.  Track the Change - The Change Trend of High School Students Graduates with RHSP, MHP/IEP, or DAP between 1997-1998 and 2006-2007</t>
  </si>
  <si>
    <t xml:space="preserve">58.  Comparison of the Change Rate of High School Graduates with Different Plans in 1998-2007 </t>
  </si>
  <si>
    <t xml:space="preserve"> 1. Francine Holland chaired the meeting.  She asked those present to introduce themselves.  The meeting opened with reports from work groups. </t>
  </si>
  <si>
    <t xml:space="preserve"> 2. Mary Harris explained the interest of the Teacher Education work group in teacher induction.  This interest complements grants made by the Texas Education Agency to a number of schools districts in the region. Induction is an important issue to teacher retention, a major concern of members as the percentage of new teachers and of attrition is often high in schools that serve large numbers of low performing students.  </t>
  </si>
  <si>
    <t xml:space="preserve"> 3. Denise Johnson said that the Gap Analysis Work Group had been convened to plan for the 2008 gap analysis report.  The TEA data for 2007 have not yet been posted. </t>
  </si>
  <si>
    <t xml:space="preserve"> 4. Barbara Bush said that the High School and Beyond Work group will study college going cultures in urban high schools.  Results will be available in the summer.  She reported on the progress of the early college high schools, two of which are now in their second year.  A third will open next year at the Nolan Estes Center. A handout on the North Texas Early College High School Initiative was included in the meeting packet. Cedar Hill ISD has been funded to start an early college high school through a grant from the TEA. </t>
  </si>
  <si>
    <t xml:space="preserve"> 5. Barbara Learner reported for the Curriculum Alignment work group. Achieve Texas suggests that there be a round table regarding curriculum alignment. In light of the work on college readiness standards, the work of the group on mathematics alignment in Collin County may be expanded.  Cynthia Fisher Miller said that college ready and work ready are two sides of the same coin. But soft skills are desired also by from businesses: working with others, etiquette, multicultural competence, time management, interpersonal skills. </t>
  </si>
  <si>
    <t xml:space="preserve">6. Larry Temple, Executive Director of the Texas Workforce Commission, congratulated the group for their activity as a P-16 council.  He said that P-16 can be more effective if you get your story out there. P-16 solutions often answer questions that the business community is asking. Marketing yourself is the key.   He said that a couple of years ago, he put together a report for work force boards responding to a request to know what the state was doing regarding the pipeline for working. He said there is an art and a science to having involved the business people who are committed and present. When a business person says something to another business person, then that is worth something. </t>
  </si>
  <si>
    <t xml:space="preserve">8. Denise Johnson reported on the Best Practices Dialogue Conference planned for May 8, 2008, at UT Arlington.  This conference will be co-sponsored by the UTA Metropolitan P-16 Council and the Western Metroplex Regional P-16 Council.   </t>
  </si>
  <si>
    <t xml:space="preserve"> 9. Mary Harris reported on the three goals that were submitted to the Texas Higher Education Coordination Board as part of a year-long planning grant in which we are participating.  The goals were approved by the Executive Committee before submission to THECB.  They include co-sponsorship of the best practices dialog conference just discussed by Denise Johnson, an increase in focus on workforce issues at our meetings with at least one meeting a year featuring this topic, and planning for an annual emphasis on college going in the DFW area.  This would be a chance for both colleges and high schools to emphasize and publicize bridging efforts. </t>
  </si>
  <si>
    <t xml:space="preserve">10. The meeting broke into work groups. Each work group was asked to report on long and short term goals, measurable outcomes and indicators, and the value of current activities to help the North Texas Regional P-16 Council fulfill its mission.  Groups that provided reports included Teacher Education, Gap Analysis, High School and Beyond, and College Readiness Month. </t>
  </si>
  <si>
    <t xml:space="preserve"> 11. The next meeting is the dialogue conference on May 8 followed by a July 24 meeting. </t>
  </si>
  <si>
    <t xml:space="preserve"> 1. Patti Clapp chaired the meeting.  She asked those present to introduce themselves.   </t>
  </si>
  <si>
    <t xml:space="preserve"> 2. The minutes of the February 21 meeting were received with corrections, and minutes of the June 26 executive committee were noted.  Mary Harris noted that the P-16 Council had also co-sponsored with two other councils the Best Practices Dialogue Conference on May 8, 2008.  A copy of the conference brochure was included in the meeting packet.  She also noted the unexpected retirement effective May 31 of Dr. Denise Johnson as project coordinator employed by UNT and assigned to the North Texas Regional P-16 Council. </t>
  </si>
  <si>
    <t xml:space="preserve">3. Linda Neaville reported that the North Texas Regional P-16 Council currently has 38 members, and the treasury balance is $8,723.63. </t>
  </si>
  <si>
    <t xml:space="preserve">4. Mary reviewed the progress of a $15,000 grant to the Council from the Texas Higher Education Coordinating Board for which a final report was due on June 30, 2008.  The final report as approved by the Executive Committee before submission.  It stated the following as goals of the Council: </t>
  </si>
  <si>
    <t xml:space="preserve"> 5. Mary reported on the situation of the Council staffing at UNT.  With the retirement of Dr. Johnson, she and Barbara Bush participated in discussions with the Office of the Provost about UNT’s interest in continuing to support the regional council.  These discussions became more urgent as Mary was tapped for the position of interim associated dean for teacher education.  UNT has developed a proposal for Dr. Jean Keller to assume responsibility for P-16 initiatives, including the North Texas Regional P-16 Council.  She would be supported by a staff member, a graduate student, and operating funds.  Dr. Keller has also consulted with Higher Education faculty at UNT about research and possible grant support for the Council.  Asked if this were comparable to UNT’s current support, Mary said it might be better because the status of the support was at the provost, not the college, level, and it included more staff time than is currently allocated to the Council.  Patti said that the Executive Committee would meet with UNT to review its proposal for continued support of the regional council. </t>
  </si>
  <si>
    <t xml:space="preserve">•  There is need for fewer P-16 Councils.  In addition to the University Crossroads and the North Texas Regional P-16 Council are the UTA Metropolitan P-16 Council and the Western Metroplex Regional P-16 Council.  (Kathy Haegrove) </t>
  </si>
  <si>
    <t xml:space="preserve">•  THECB conceives councils as data-driven, deriving their missions from specific data points.  (Barbara Lerner) </t>
  </si>
  <si>
    <t xml:space="preserve">•  The North Texas environment is very complex compared to other locations.  THECB wants to divide the state into geographical regions that also represent feeder patterns, but that does not work well here.  (Don Perry, Mary Harris) </t>
  </si>
  <si>
    <t xml:space="preserve">•  The purpose of a council is the inspire action.  We need a business plan with monthly goals to meet goals and objectives.  (Sandy Chavarria) </t>
  </si>
  <si>
    <t xml:space="preserve">•  Our Gap Analysis Report provides a way to develop action that is data-driven.  Its narrative recognizes factors that contribute to the regional data. We do collect and study data that drive out agenda, but there are some data points we are not collecting such as preschool numbers and numbers matriculating in college. (Barbara Bush, Barbara Lerner) </t>
  </si>
  <si>
    <t xml:space="preserve">•  The Summit offered ideas for developing councils.  The E3 Alliance has a big voice.  Ed Sharp helped in its organization.  (Jeanne Gerlach) </t>
  </si>
  <si>
    <t xml:space="preserve">•  DISD has a lot to offer on the HB 400 side.  We are working with the University of Chicago to develop action plans with performance targets in our 12 HB 400 schools.  In the work, P-16 Councils are seen as the vehicles for better connections to universities. (Liliana Valadez) </t>
  </si>
  <si>
    <t xml:space="preserve">•  TCCD is working on many good connections with FWISD using the College Connection Model.  Mobile Go Centers are working well as is foundation support to pay fees for the Accuplacer.  The College Awareness Month goes with this direction.  (Fidel Castillo and Melanie Henson) </t>
  </si>
  <si>
    <t xml:space="preserve">7. Regional meeting about the College Readiness Standards are being held on November 4 in the Fort Worth area and on November 5 in the Dallas area.  The purpose of these day-long sessions is to get out the word about the College Readiness Standards.  Members of our community are point people for organizing these sessions: Barbara Lerner in the west and Liliana Valadez in the east with assistance from Marilyn Lynch and Martha Hughes. Members of the Council can help by informing institutional leaders of these events. </t>
  </si>
  <si>
    <t xml:space="preserve">8. Barbara Bush and Mary Harris presented data from the 2008 Gap Analysis Report to be completed and circulated by CD to members.  Barbara presented K-12 data, and Mary presented higher education data. </t>
  </si>
  <si>
    <t xml:space="preserve">9. The attention of members was directed to information in the meeting folders about the Denton County Higher Education Summit on September 26, the Ford Foundation Development Education Institute on September 29, and the Abilene Regional P-16 Council 2008 Fall Summit on October 6. </t>
  </si>
  <si>
    <t xml:space="preserve">10. The meeting was adjourned by Patti at 11:30. </t>
  </si>
  <si>
    <t xml:space="preserve">•  Both the state and the council overall had more high school graduates enrolled in Texas higher education than College-Ready. </t>
  </si>
  <si>
    <t xml:space="preserve">•  There were only 21.8% and 21.7% graduates received a higher education degree or certificate within six years in Classes of 1999, 2000, and 2001 in the state and the regional council, respectively. </t>
  </si>
  <si>
    <t xml:space="preserve">•  The graduates in the North Texas Regional Council had higher percentage on associate and baccalaureate degrees, and lower percentage on certificate than the state population. </t>
  </si>
  <si>
    <t>                    A.</t>
  </si>
  <si>
    <t>Texas Education Code Section 39.028(c) mandates that Texas Education Agency implement a “college readiness component” as part of the Texas Assessment of Knowledge and Skills (TAKS). This Education Act has been implemented since spring 2004. The intent of the legislation is to use performance on the exit level TAKS mathematics and English language arts tests to assess not only a student’s level of academic preparation for graduation from a Texas public high school but also the student’s readiness to enroll in an institution of higher learning. The standard was set at 2200 on the TAKS scaled score system for both exit level mathematics and exit level English language arts. An essay score of at least 3 on the TAKS writing task is also required to meet the Higher Education Readiness Standard for English language arts. SAT and ACT scores can also be used as alternatives to the TAKS scale scores. For instance, the criteria for the SAT scores on English language arts are 500 or more on critical thinking and 1070 or higher on total. Similarly, the standards for the ACT scores were a minimum of 19 on English and 23 on composite.</t>
  </si>
  <si>
    <t>The THECB P-16 Initiatives provided data on the total number of high school graduates in Class of 2007 that were College-Ready in both English language arts and mathematics based on Texas Success Initiative (TSI) definition, and the total number of enrollment in Texas higher education at the district, P-16 council, and state levels. The AEIS of the Texas Education Agency also published percentages on college-ready on mathematics, English language arts, or both by demographic groups at the district, ESC region, and state levels. But the data were only available for the school years of 2005-2006 and 2006-2007. On a different indicator, TSI Higher Education Readiness Component including accommodated TAKS for special needs students, the AEIS reported the percentages of college-ready on mathematics or English language arts (but not both) by demographic groups at the district, ESC region, and state levels from 2003-2004 to 2007-2008. All of these data were analyzed in this report.</t>
  </si>
  <si>
    <t>On college-readiness and higher education enrollment following the fall graduation for Class of 2006-07, Table 59 shows that the regional council was about the same as the state, at 37%. Within the council, there were wide differences on college-ready in the school districts. The Plano and McKinney ISDs were at least 20% higher than the council or state average. In the state, about half of high school students enrolled into higher education in Texas immediately after graduation. The enrollment rate in the regional council was 7% lower than that in the state. Majority of the ISDs had the enrollment rate around 45%. All ISDs except for the three top performance ones (i.e., McKinney, Plano, Richardson) had higher percentage of enrollment than that on college-ready. The information in Table 59 indicates that some of the high school graduates not being college-ready were still enrolled into higher education, very likely in the local community colleges. On the other hand, the lower percentage of enrollment than that on college readiness in the top three districts possibly was due to the fact that some college-ready students in these districts were enrolled into higher education outside of Texas.</t>
  </si>
  <si>
    <t>Table 59</t>
  </si>
  <si>
    <t>Table 60</t>
  </si>
  <si>
    <t xml:space="preserve">The percentages of college-ready in English language arts in different groups in the state, the two ESC regions, and the 14 districts in the Classes of 2006 and 2007 are shown in Table 60 below. The state collectively had about 48% and 49% graduates being college-ready in the two school years, respectively. Regions 10 and 11 were about 3-5% higher than the state in the two years. Five ISDs (McKinney, Mesquite, Plano, Richardson, and Wylie) in the council were consistently higher than the state. On the group difference in the state, the White and Asian/Pacific Islander groups were significantly higher than the African American, Hispanic, and low SES groups. On the gender factor, female was about 10% higher than male. These patterns on the group differences found at the state level appeared to be in the two ESC regions and most of the districts as well. The change of the overall ratio of college-ready from 2006 to 2007 was 1% in the state, -1% in Region 10, and 2% in Region 11. Most of the individual groups in the state or the ESC regions had similar changes. </t>
  </si>
  <si>
    <t>Table 61</t>
  </si>
  <si>
    <t>Similarly, the percentages of college-ready in both English language arts and mathematics for the Classes of 2006 and 2007 in the 17 educational constituents are displayed in Table 62. The state overall had about 36% of graduates being college-ready in both subject areas. Regions 10 and 11 were about 3-5% higher than the state in the two school years. For the group differences, similar to the patterns identified in mathematics, the Asian/Pacific Islander group had the largest percentage, followed by the White, Hispanic, low SES, and African American groups in sequence. However, the female group had slightly higher rates than the male group in both the state and the two regions in the two years when two subject areas combined. The state, Region 10, and Region 11 overall had improved 2%, 1%, and 3% from 2006 to 2007, respectively.</t>
  </si>
  <si>
    <t>Source: 2003-2004, 2004-2005, 2005-2006, 2006-2007, and 2007-2008 AEIS Reports</t>
  </si>
  <si>
    <t>Table 64</t>
  </si>
  <si>
    <t>Table 64 further quantifies the changes of percentages of college-ready in both English language arts and math in the 5-year period from 2004 to 2008 by computing the average annual growth rates in the state, the two local regions, and the 14 ISDs. It shows that all of the 17 entities had an overall positive annual growth rate. Five of the 14 districts (i.e., Cedar Hill, Denton, Richardson, Mesquite, and Plano) had grown faster than the state or their respective ESC regions. For the individual groups, the growth rates were between 3.4% and 9.2% for the African American group. The Cedar Hill and Little Elm ISDs had the largest growth rates, slightly above 9%. For the Hispanic group, the growth rates ranged from 1.3% to 10%. Five districts (Cedar Hill, Richardson, McKinney, Mesquite and Plano) had grown faster than the state or regions. The White group appeared to have the largest growth rate in the six demographic groups in the state and the two regions, also above 6% in 11 of the 14 districts. On the gender factor, the male group had grown 1% faster than the female group in most of the districts. The low SES group had a growth rate between 4% and 8% in 12 of the 14 districts. Overall, for the change rates in the six individual groups, the White and male groups had grown faster than the other four groups. For the growth rates in the district, three ISDs (Cedar Hill, Richardson, and Plano) seemed to grow consistently higher than the state or their belonged Region 10 across the groups</t>
  </si>
  <si>
    <t>Table 65</t>
  </si>
  <si>
    <t>The change trend in mathematics was similar to that in English language arts in the state and the two ESC regions as shown in Table 65, that is, a steadily growth each year in the collective and individual groups. Nevertheless, the change magnitude or growth rate seemed to be smaller than that in English language arts. The state, Region 10, and Region 11 had increased 13%, 14%, and 13% from 2004 to 2008, with an average annual rate of 3.1%, 3.3%, and 3.1% as shown in Table 66, respectively.</t>
  </si>
  <si>
    <t>Table 66</t>
  </si>
  <si>
    <t>Although every district in the regional council demonstrated a similar growth tendency to that in the state or region, the growth rates in the collective and individual groups varied. Table 66 shows that the Cedar Hill, Lancaster, and Dallas ISDs had the largest overall annual growth rates, above 4%. For the individual groups, the African American group had grown at rates ranged from 1% to 7.6% in the districts. The three top improved districts in the council were the Little Elm, Cedar Hill, and Wylie ISDs. Most of the district had a growth rate of 3-6% for the Hispanic group. The McKinney and Cedar Hill ISDs had the largest growth rates, over 6%. The districts had the largest variation on the growth rate in the White group, ranged from 0.2% to 8.9%. The Cedar Hill, Lancaster, and Dallas ISDs appeared to have the largest growth rates. For the two gender groups, female overall had grown approximately 1% faster than male. The McKinney ISD had grown with the fastest rate of 6.1% in the female group, whereas the Cedar Hill ISD had the largest growth rate of 6.3% in the male group. The growth rates for the low SES group ranged from 1.1% to 6.4%. Overall, the Hispanic and low SES groups had grown faster than the other four groups on TSI's Higher Education Readiness Component in mathematics.</t>
  </si>
  <si>
    <t>The above findings have several practical implications. First of all, the fact of over half of the high school graduates not college-ready implies these graduates were not academically prepared for the higher education. There is an urgent need to increase the percentage of college readiness in high school graduates as majority of the jobs in the 21st century require postsecondary education. Secondly, the higher percentage of enrollment than that on college-ready indicates that some of the high school graduates still went to higher education anyway even though they were not academically ready. How to ensure these academically deficient students to have a successful higher education live and to be ready for the job market after graduation becomes a great challenge for the institutions admitted them. Thirdly, it is interesting to note that there is a tendency towards equity in subject areas and gender. Students generally performed better in English language arts than in mathematics in middle school, but the gap between the two subject areas were not apparent anymore on the college-ready indicators. Similarly, the widen gender gap in mathematics in middle school had become narrowed on the college-ready indicators. The exact reasons for such a phenomenon are unknown. The possible explanations are related to the criteria of college-ready indicators, the school/district's effort in closing the gaps in subject areas and gender, or the dropping out or retention of the low performance students in the earlier grades. Finally, the finding on the variation of college-ready growth rates in the districts helps us to identify the target groups for further improvement and learn from the better performed districts.</t>
  </si>
  <si>
    <t>The THECB P-16 Initiatives provided data on high school graduates that earned higher education degree or certificate in six or fewer years in the classes of 1999, 2000, and 2001 by P-16 council and school district. It offered two different data sets, one with duplicated counts as a student may earn more than one degree/certificate, another one without duplicates in which a student is counted only once for the highest degree/certificate. This report only analyzed the unduplicated data set, which classified the high school graduates in three categories: did not attend higher education immediately in the fall following graduation, started at two-year colleges, and started at 4-yar universities. It also presented the total for each council or district by summing up the numbers in the above three categories.</t>
  </si>
  <si>
    <t xml:space="preserve"> Asso Degree</t>
  </si>
  <si>
    <t>Bacc Degree</t>
  </si>
  <si>
    <t>Source: THECB Ad Hoc Data on High School Graduates Earned Degree or Certificate within 6 Years in Classes of 1999, 2000, and 2001</t>
  </si>
  <si>
    <t xml:space="preserve">When all high school graduates in the three types of starters were combined for the classes of 1999, 2000, and 2001, only 21.7% of students in the regional council finally received degree/certificate, similar to 21.8% in the state. However, there were some differences on the percentage of degree/certificate between the regional council and the state. On one hand, the  
council was about 2% and 1% higher than the state on receiving the baccalaureate and associate degree, respectively. On the other hand, it was 3% lower than the state on getting certificates. Table 67 also demonstrates that the percentage of receiving the baccalaureate degree was the largest in the state, the regional council, and all of the 14 ISDs. Within the regional council, although all districts had the same pattern of the highest percentage on baccalaureate degree and the lowest percentage on certificate, the total percentage varied from district to district. The two top ISDs (i.e., Richardson and Plano) were almost triple of the three low ones.
</t>
  </si>
  <si>
    <t>In addition to the data on the numbers of graduates earned higher education degree or certificate in six or fewer years in the classes of 1999, 2000, and 200, the THECB P-16 Initiatives also provided the number of bachelor degree recipients from the universities in Texas by school district and the P-16 council. The north Texas graduates received their baccalaureate degree from a total of 35 universities in Texas. However, it seemed that only six universities had relatively high frequencies for each of the 14 ISDs in the regional council: Texas A&amp; M, Texas Tech, University of North Texas, University of Texas at Arlington, University of Texas at Austin, and University of Texas at Dallas. These six universities were treated separately, and the others were combined into the category of 'Other Universities' in this report.</t>
  </si>
  <si>
    <t>UT Austin</t>
  </si>
  <si>
    <t>UNT</t>
  </si>
  <si>
    <t>Texas A&amp;M</t>
  </si>
  <si>
    <t>UT Dallas</t>
  </si>
  <si>
    <t>UT Arlington</t>
  </si>
  <si>
    <t>Texas Tech</t>
  </si>
  <si>
    <t>Other Universities</t>
  </si>
  <si>
    <t>Universities that Offered Baccalaureate Degrees to High School Graduates in the Classes of 1999, 2000, and 2001</t>
  </si>
  <si>
    <t>• The regional council and the state both had a rate of 37% for college-ready in both English language arts and mathematics in 2007.</t>
  </si>
  <si>
    <t>• Regions 10 and 11 were 2-4% higher than the state in English language arts or mathematics in 2005-2006 and 2006-2007.</t>
  </si>
  <si>
    <t>• The state and the two ESC regions increased about 2% from 2006 to 2007 on college-ready.</t>
  </si>
  <si>
    <t>• Region 11 increased slightly faster than Region 10.</t>
  </si>
  <si>
    <t>• The White and Asian groups were significantly higher than the African American, Hispanic, and low SES groups across the school years and subject areas.</t>
  </si>
  <si>
    <t>• The female graduates were lower than the male peers in mathematics, but they were higher than the male counterparts in English language arts. When both subject areas were considered, the female group overall was about 2% higher than the male group on college-ready in the two school years.</t>
  </si>
  <si>
    <t>• The 5-year longitudinal data on TSI - Higher Education Readiness Component from 2004 to 2008 indicated that both the state and Regions 10 and 11 had increased in both English language arts and mathematics. The annual growth rate in English language arts was about 3-4% higher than that in mathematics.</t>
  </si>
  <si>
    <t>1. Work with the two large ISDs, which had relatively high percentages of first graders struggling in both reading and mathematics, to implement more effective programs to help the struggling children.</t>
  </si>
  <si>
    <t>2. Further identify the schools/campuses that have succeeded with large percentage of underrepresented grades 3-5 students or have improved remarkably in the African American, Hispanic, and low SES groups. Identify the critical success factors in these schools, and share their best practices.</t>
  </si>
  <si>
    <t>3. Find the effective strategies to curb or narrow the widen gap in mathematics between male and female students.</t>
  </si>
  <si>
    <t>1. Identify the districts/campuses or individual groups that performed high on the middle school TAKS tests, and share their successful stories with those with low performances, especially with the ones having similar geographic and socio-demographic characteristics.</t>
  </si>
  <si>
    <t>2. Study the pros and cons of repeating grade, and identify the critical factors for effective retention programs.</t>
  </si>
  <si>
    <t>3. Investigate the critical factors influencing the first time 9th or 12th graders taking advanced courses, and share the best practices in the district/campuses with successful stories, especially in those with large percentage of African American, Hispanic, and/or economically disadvantaged students.</t>
  </si>
  <si>
    <t>4. Improve the completeness and quality of the collected data from the relevant state agencies, especially on the indicator of first time 12th graders taking advanced coursework.</t>
  </si>
  <si>
    <t>5. Investigate the factors that resulted in the low percentage and stagnant growth of graduation plan on DAP.</t>
  </si>
  <si>
    <t>1. Identify the critical factors in the districts/campuses that had a higher percentage or faster growth rate on college readiness, especially in those with a large ratio of the African American, Hispanic and low SES students.</t>
  </si>
  <si>
    <t>3. Investigate the reasons why the regional council with a similar percentage of college-ready graduates to the state had a lower percentage of higher education enrollment, and study the possible pathways for those ‘boundary’ students, and explore the effective strategies to have them enrolled into higher education.</t>
  </si>
  <si>
    <t>5. Examine why the high school graduates in the regional council were less interested in certificate than the state population.</t>
  </si>
  <si>
    <t xml:space="preserve">     1. The percentage of students enrolling in postsecondary education after high school graduation remains low, especially for low income students. </t>
  </si>
  <si>
    <t>3. There are gaps in the qualifications of teachers between high and low poverty schools, high and low minority serving schools, and districts and campuses meeting AYP and not meeting AYP.  The highest need for highly qualified teachers is in secondary high-minority schools.</t>
  </si>
  <si>
    <t xml:space="preserve">The complications of maintaining a regional P-16 Council in a climate where other P-16 Councils and council-like groups were discussed.  Patti raised the question of whether we need a P-16 Council.  Among the points made in the discussion were the following: </t>
  </si>
  <si>
    <t>64.  Average Annual Growth Rate of High School Graduates Meeting TSI's Higher Education Readiness Standard on English Language Arts in 5 Years (2004-2008)</t>
  </si>
  <si>
    <t>66.  Growth Rate of High School Graduates College-Ready on TSI's Higher Education Readiness Standard on Mathematics between 2004 and 2008</t>
  </si>
  <si>
    <t>• The increase in mathematics was larger than that in English language arts.</t>
  </si>
  <si>
    <t>2. Foster the partnership between the Head Start programs, private Pre-K programs, the public Pre-K programs to improve the Reading, Mathematics, and Science instructions in the Pre-K programs.</t>
  </si>
  <si>
    <t>17.  The Change Rate of Public Pre-K Enrollment from 2004 to 2008</t>
  </si>
  <si>
    <t xml:space="preserve">19.  Percent of 1st Graders Struggling in Reading or Mathematics in 2006-07
</t>
  </si>
  <si>
    <t>24.  Percent of 4th Graders Meeting the Passing and Commended Standards in Writing in 2008</t>
  </si>
  <si>
    <t>27. Percent of 5th Graders Meeting the Passing and Commended Standards in Mathematics in 2008</t>
  </si>
  <si>
    <t>30. Percent of Meeting Standards in Grade 3 Reading by Demographic Groups from 2003 to 2008</t>
  </si>
  <si>
    <t>32. Percent on Meeting Standards for Grade 4 Writing from 2003 to 2008</t>
  </si>
  <si>
    <t>1.  Population by Ethnicity in the Selected North Texas Counties in 2008</t>
  </si>
  <si>
    <t xml:space="preserve">North Texas Regional P-16 Council </t>
  </si>
  <si>
    <t xml:space="preserve"> 9:30 a.m., February 21, 2008 </t>
  </si>
  <si>
    <t xml:space="preserve">Fort Worth Chamber of Commerce </t>
  </si>
  <si>
    <t>Table 61 below lists the percentages of college-ready in mathematics in the Classes of 2006 and 2007 in the same 17 entities as Table 60. Both the state and the two ESC regions had an overall percent over 50%. The group difference on ethnicity was approximately 10% apart in the order of Asian/Pacific Islander, White, Hispanic, and African American in both the state and the two regions. The low SES group was between the Hispanic and African American groups. The male group was about 7-10% higher than the female group in the state or regions. These patterns in the state or regions seemed to hold in most of the 14 districts as well. However, there were wide differences in the districts within the regional council. The top three ISDs were over 30% higher than the lowest one. On the change from 2006 to 2007, the percent of college-ready in mathematics had increased about 3-4% in the state and the two ESC regions.</t>
  </si>
  <si>
    <t xml:space="preserve">Table 63 clearly demonstrates that the percentage of college-ready on TSI-Higher Education Readiness Component in English language arts had tremendously improved from 2004 to 2008 in the state, the two ESC regions, and all of the districts in the regional council in both the collective and individual groups. The percent had increased 28%, 26%, and 30% in the state, Region 10, and Region 11 in the five-year period, respectively. However, although all entities had significant improvement, the change rates varied to some extent in the collective and individual groups in these 17 entities. The comparison of the average annual growth rates was further displayed in the next table.
</t>
  </si>
  <si>
    <t>The analysis on college-ready across the indicators from the three different data sources as shown in Tables 59-66 above can be summarized as follows. First, the percents of college ready in both English language arts and mathematics were generally less than 40% in the state, the regional council or the two local ESC regions, and most of the 14 districts. Second, the percentage of enrollment into higher education was generally higher than that of college readiness, especially in the low performance districts. Third, the North Texas Regional P-16 Council or Regions 10 and 11 were slightly higher than the state. Fourth, the change trend was positive over time in the state, council, or regions. And at last, there was a variation on the growth rate in the individual groups. The Hispanic and low SES groups appeared to have relatively faster improvement than the other four demographic groups across the indicators and subject areas.</t>
  </si>
  <si>
    <t>For the graduates that did not attend higher education immediately in the state, Table 67 below shows that about 3% of them eventually got a degree or certificate within 6 years. The regional council overall was 0.6% lower than the state on the combination of associate degree, certificate, and baccalaureate degree for this group of students. However, it was slightly higher than the state on the percent of receiving a baccalaureate degree (1.4% vs. 1.2%). All of the ISDs within the council had a total of 4% or less. The percentage of receiving baccalaureate degree typically was the largest in the school districts in the regional council for the students who did not enroll in higher education immediately.</t>
  </si>
  <si>
    <t xml:space="preserve">For those graduates started the enrollment at a 2-year higher education institution, only 26.6% and 21.9% of them eventually received the degree/certificate in the state and the regional council, respectively. In other words, over 70% of them did not completely finish their higher education. For those who finally received a degree/certificate in the regional council, they were overall about 5% lower than the state counterpart. But the regional council was comparable to the state on the percent of receiving the baccalaureate degree, and even 4% higher than the state on associate degree. The biggest difference between the regional council and the state appeared to be on the percentage of getting a certificate. The council was 8.1% lower than the state. Thus, it was not surprising to find that the category of certificate also had the lowest percentage in all of the 14 districts as in the regional council. For the 14 districts in the regional council, the total percent receiving degree/certificate ranged from 14% to 27.5%. </t>
  </si>
  <si>
    <t>For those students started at a 4-year institution, the total percent and the percent of receiving baccalaureate degree were 57.3% and 54.4%, respectively, in the state. The corresponding percents in the North Texas Regional P-16 Council were 64.4% and 62.4%. The regional council was about 7-8% higher than the state on the two indicators. It was apparent that these 4-year starters predominantly received the baccalaureate degree as they initially planned at the state, council, or district level. But it should be noted that there were still about 43% and 36% of students not receiving a degree/certificate in the state and the regional council, respectively. Some of them may transfer to other higher education institutions outside of Texas. Some may simply dropped out from higher education. Others may continue working on the degree/certificate. In the districts within the council, it was also found that the graduates started at 4-year in every district primarily received a baccalaureate degree. But there were wide differences in the districts on the total percentage and the percentage of receiving baccalaureate degree. The McKinney, Plano, and Richardson ISDs appeared to have the highest percentages.</t>
  </si>
  <si>
    <t>In summary, the above analysis on high school graduates that earned higher education degree or certificate within six years in the classes of 1999, 2000, 2001 demonstrates that the overall percent of receiving degree/certificate was only about 22% in both the state and the regional council, approximately half of the higher education enrollment rate during the period. This finding indicates that some enrolled students did not complete the higher education on time. College or university students may discontinue their higher education for various reasons. How to ensure all enrolled high school graduates finish their higher education successfully on time is a great challenge for the higher education institutions in Texas. It is a more critical issue for community colleges as over 73% of the graduates started at 2-year did not receive a degree or certificate. In addition, although the regional council was similar to the state on the total percentage, the former had higher percentage of receiving baccalaureate degree and lower percentage of getting certificate than the latter. Moreover, the pattern of the highest percentage on baccalaureate degree and the lowest percentage on certificate in all of the 14 districts in the regional council may indicate that the graduates in north Texas were less interested in the job market-oriented certificates than the state counterparts.</t>
  </si>
  <si>
    <t>Table 68 shows that almost 79% of the bachelor degree recipients in the classes of 1999-2001 in the North Texas Regional P-16 Council received their baccalaureate degree from the six universities. The University of Texas at Austin offered about one fifth degrees, followed by the University of North Texas with one sixth degrees and Texas A&amp;M with one seventh degrees. The University of Texas at Dallas and University of Texas at Arlington each offered about one tenth of the baccalaureate degree. Texas Tech offered the least number of degrees to the north Texas graduates in 7.5% in the six named universities. At the district level, the percentages for the six universities and the general category varied from district to district. However, it appeared that there were three common themes across the districts. First, UT Austin, UNT, and Texas A&amp;M were the three universities consistently with relatively high percentages. The total percent from these three universities was typically over 50%. Second, the top three state public universities (i.e., UT Austin, Texas A&amp;M, and Texas Tech) were attractive to the graduates originally from the north Texas regional council although they were not physically located in north Texas. They together conferred about 40% of the baccalaureate degrees to the north Texas graduates. Finally, the local large public universities were also appealing to some other local students due to the convenience. For instance, the high school graduates from the Dallas area were more likely to receive their baccalaureate degrees from UT Dallas than from UT Arlington, or students from the Fort-Worth area were likely to get their bachelor’s degrees from UT Arlington rather than from UT Dallas.</t>
  </si>
  <si>
    <t>15.  Percent of the Public Pre-K Children in Different Ethnic Groups in 2007-2008</t>
  </si>
  <si>
    <t>16.  Percent of the Public Pre-K Children by SES in 2007-2008</t>
  </si>
  <si>
    <t>23.  Percent of 3rd Grade Students Meeting the Passing Standards of TAKS in Reading by Ethnicity and Low SES in 2007-2008</t>
  </si>
  <si>
    <t>25.  Percent of Meeting the Passing Standards in Grade 4 TAKS Writing by Demographic Variables in 2008</t>
  </si>
  <si>
    <t>26.  Percent of Meeting the Commended Standards in Grade 4 TAKS Writing by Demographic Variables in 2008</t>
  </si>
  <si>
    <t>28.  Percent of Meeting the Passing Standards in Grade 5 TAKS Math Test in 2007-2008</t>
  </si>
  <si>
    <t>29.  Percent of Meeting the Commended Standards in Grade 5 TAKS Math Test in 2008</t>
  </si>
  <si>
    <t>34.  Percent of Meeting Standards in Grade 5 Math from 2003 to 2008</t>
  </si>
  <si>
    <t>3.   Percent of Population Growth in the Selected North Texas Counties from 4/1/2000 to 7/1/2008</t>
  </si>
  <si>
    <t>4.  Percent of Population Change between 2000 and 2008 in the Selected North Texas Counties</t>
  </si>
  <si>
    <t xml:space="preserve">9.  Percent of Total PK-12 Student Enrollment Changes in Relative to the Size in 2002 </t>
  </si>
  <si>
    <t>38. Percent Over the Percentile Rank of the Scale Scores of 2100 and 2400 in the State and the Council in 2008</t>
  </si>
  <si>
    <t>53.  Percent of First-time 9th Graders Taking 10 Grade Level Courses in 2007-2008</t>
  </si>
  <si>
    <t>54. Percent of First-time 9th Graders Advanced to 10th Grade on Time in 2006-07</t>
  </si>
  <si>
    <t>55.  Percent of 12th Graders Taking Advanced Coursework in 2007-2008</t>
  </si>
  <si>
    <t>56.  Percent of the 9th Grade Cohort of 2003-2004 in Different Categories of Outcomes by Ethnicity and SES in 2006-2007</t>
  </si>
  <si>
    <t>Gap Analysis Report 2008</t>
  </si>
  <si>
    <t>Wylie ISD</t>
  </si>
  <si>
    <r>
      <t>Gap Analysis Report 2008</t>
    </r>
    <r>
      <rPr>
        <sz val="12"/>
        <rFont val="Times New Roman"/>
        <family val="1"/>
      </rPr>
      <t xml:space="preserve">
</t>
    </r>
  </si>
  <si>
    <t>Table of Contents</t>
  </si>
  <si>
    <t xml:space="preserve">59.  Percent of College-Ready in Both English Language Arts and Mathematics and Enrollment in Texas Higher Education for the High School Graduates in the Regional Council in 2007
</t>
  </si>
  <si>
    <t>Percent of High School Graduates College-Ready for English Language Arts for Classes of 2006 and 2007</t>
  </si>
  <si>
    <t>62. Percent of College-Ready in Both English Language Arts and Math in the Classes of 2006 and 2007</t>
  </si>
  <si>
    <t>67.  Percent of Receiving Degree/Certificate for Three Types of College Starters in the Classes of 1999, 2000, and 2001</t>
  </si>
  <si>
    <t>68.  Percent of Baccalaureate Degree Received from Texas Universities in the Classes of 1999-2001</t>
  </si>
  <si>
    <t>65.  Percent of High School Graduates on TSI-Higher Education Readiness Component in Mathematics between 2004 and 2008</t>
  </si>
  <si>
    <t>63.  Percent of High School Graduates on TSI-Higher Education Readiness Component in English Language Arts between 2004 and 2008</t>
  </si>
  <si>
    <t xml:space="preserve">61. Percent of College-Ready in Mathematics for the Classes of 2006 and 2007
</t>
  </si>
  <si>
    <t>60. Percent of High School Graduates College-Ready in English Language Arts by Demographics for Classes of 2006 and 2007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</si>
</sst>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h:mm:ss\ AM/PM"/>
    <numFmt numFmtId="171" formatCode="[$-409]dddd\,\ mmmm\ dd\,\ yyyy"/>
    <numFmt numFmtId="172" formatCode="0.000"/>
    <numFmt numFmtId="173" formatCode="_(* #,##0_);_(* \(#,##0\);_(* &quot;-&quot;??_);_(@_)"/>
    <numFmt numFmtId="174" formatCode="&quot;$&quot;#,##0.0"/>
    <numFmt numFmtId="175" formatCode="#,##0.0"/>
    <numFmt numFmtId="176" formatCode="&quot;$&quot;#,##0.00"/>
  </numFmts>
  <fonts count="55">
    <font>
      <sz val="10"/>
      <name val="Arial"/>
      <family val="0"/>
    </font>
    <font>
      <b/>
      <sz val="18"/>
      <name val="Arial"/>
      <family val="2"/>
    </font>
    <font>
      <b/>
      <sz val="10"/>
      <name val="Arial"/>
      <family val="2"/>
    </font>
    <font>
      <sz val="8"/>
      <name val="Arial"/>
      <family val="2"/>
    </font>
    <font>
      <sz val="12"/>
      <name val="Times New Roman"/>
      <family val="1"/>
    </font>
    <font>
      <b/>
      <i/>
      <sz val="10"/>
      <color indexed="57"/>
      <name val="Times New Roman"/>
      <family val="1"/>
    </font>
    <font>
      <b/>
      <sz val="12"/>
      <name val="Times New Roman"/>
      <family val="1"/>
    </font>
    <font>
      <b/>
      <sz val="9"/>
      <color indexed="16"/>
      <name val="Arial"/>
      <family val="2"/>
    </font>
    <font>
      <u val="single"/>
      <sz val="10"/>
      <color indexed="36"/>
      <name val="Arial"/>
      <family val="2"/>
    </font>
    <font>
      <u val="single"/>
      <sz val="12"/>
      <color indexed="12"/>
      <name val="Times New Roman"/>
      <family val="1"/>
    </font>
    <font>
      <u val="single"/>
      <sz val="12"/>
      <name val="Times New Roman"/>
      <family val="1"/>
    </font>
    <font>
      <sz val="12"/>
      <color indexed="18"/>
      <name val="Times New Roman"/>
      <family val="1"/>
    </font>
    <font>
      <sz val="12"/>
      <color indexed="10"/>
      <name val="Times New Roman"/>
      <family val="1"/>
    </font>
    <font>
      <b/>
      <sz val="12"/>
      <color indexed="60"/>
      <name val="Times New Roman"/>
      <family val="1"/>
    </font>
    <font>
      <sz val="12"/>
      <color indexed="60"/>
      <name val="Times New Roman"/>
      <family val="1"/>
    </font>
    <font>
      <sz val="12"/>
      <color indexed="8"/>
      <name val="Times New Roman"/>
      <family val="1"/>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10"/>
      <name val="Times New Roman"/>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9933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5" fillId="0" borderId="1" applyFont="0" applyAlignment="0">
      <protection/>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2" applyNumberFormat="0" applyAlignment="0" applyProtection="0"/>
    <xf numFmtId="0" fontId="4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 fillId="0" borderId="0">
      <alignment horizontal="left" vertical="top"/>
      <protection/>
    </xf>
    <xf numFmtId="0" fontId="43" fillId="29" borderId="0" applyNumberFormat="0" applyBorder="0" applyAlignment="0" applyProtection="0"/>
    <xf numFmtId="0" fontId="7" fillId="0" borderId="0">
      <alignment horizontal="left" vertical="top"/>
      <protection/>
    </xf>
    <xf numFmtId="0" fontId="1" fillId="0" borderId="0">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2" applyNumberFormat="0" applyAlignment="0" applyProtection="0"/>
    <xf numFmtId="0" fontId="48" fillId="0" borderId="7" applyNumberFormat="0" applyFill="0" applyAlignment="0" applyProtection="0"/>
    <xf numFmtId="0" fontId="2" fillId="0" borderId="0">
      <alignment horizontal="left" vertical="center" wrapText="1"/>
      <protection/>
    </xf>
    <xf numFmtId="0" fontId="49" fillId="31" borderId="0" applyNumberFormat="0" applyBorder="0" applyAlignment="0" applyProtection="0"/>
    <xf numFmtId="0" fontId="0" fillId="0" borderId="0">
      <alignment horizontal="left" vertical="top"/>
      <protection/>
    </xf>
    <xf numFmtId="0" fontId="0" fillId="32"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91">
    <xf numFmtId="0" fontId="0" fillId="0" borderId="0" xfId="0" applyAlignment="1">
      <alignment/>
    </xf>
    <xf numFmtId="0" fontId="4" fillId="0" borderId="0" xfId="0" applyFont="1" applyAlignment="1">
      <alignment/>
    </xf>
    <xf numFmtId="0" fontId="6" fillId="0" borderId="0" xfId="0" applyFont="1" applyAlignment="1">
      <alignment horizontal="center"/>
    </xf>
    <xf numFmtId="0" fontId="4" fillId="0" borderId="0" xfId="0" applyFont="1" applyAlignment="1">
      <alignment horizontal="left" indent="1"/>
    </xf>
    <xf numFmtId="0" fontId="4"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9" fillId="0" borderId="0" xfId="57" applyFont="1" applyAlignment="1" applyProtection="1">
      <alignment/>
      <protection/>
    </xf>
    <xf numFmtId="0" fontId="9" fillId="0" borderId="0" xfId="57" applyFont="1" applyAlignment="1" applyProtection="1">
      <alignment horizontal="left" vertical="center" wrapText="1"/>
      <protection/>
    </xf>
    <xf numFmtId="0" fontId="4" fillId="0" borderId="0" xfId="0" applyFont="1" applyAlignment="1">
      <alignment wrapText="1"/>
    </xf>
    <xf numFmtId="0" fontId="4" fillId="0" borderId="0" xfId="0" applyFont="1" applyBorder="1" applyAlignment="1">
      <alignment/>
    </xf>
    <xf numFmtId="0" fontId="4" fillId="0" borderId="1" xfId="62" applyFont="1" applyBorder="1">
      <alignment horizontal="left" vertical="top"/>
      <protection/>
    </xf>
    <xf numFmtId="0" fontId="6" fillId="0" borderId="0" xfId="62" applyFont="1" applyBorder="1">
      <alignment horizontal="left" vertical="top"/>
      <protection/>
    </xf>
    <xf numFmtId="0" fontId="4" fillId="0" borderId="0" xfId="62" applyFont="1" applyBorder="1">
      <alignment horizontal="left" vertical="top"/>
      <protection/>
    </xf>
    <xf numFmtId="0" fontId="4" fillId="0" borderId="0" xfId="49" applyFont="1">
      <alignment horizontal="left" vertical="top"/>
      <protection/>
    </xf>
    <xf numFmtId="169" fontId="4" fillId="0" borderId="0" xfId="62" applyNumberFormat="1" applyFont="1">
      <alignment horizontal="left" vertical="top"/>
      <protection/>
    </xf>
    <xf numFmtId="169" fontId="4" fillId="0" borderId="0" xfId="62" applyNumberFormat="1" applyFont="1" applyBorder="1" applyAlignment="1">
      <alignment vertical="top" wrapText="1"/>
      <protection/>
    </xf>
    <xf numFmtId="169" fontId="4" fillId="0" borderId="1" xfId="62" applyNumberFormat="1" applyFont="1" applyBorder="1" applyAlignment="1">
      <alignment vertical="top" wrapText="1"/>
      <protection/>
    </xf>
    <xf numFmtId="1" fontId="4" fillId="0" borderId="1" xfId="62" applyNumberFormat="1" applyFont="1" applyBorder="1" applyAlignment="1">
      <alignment vertical="top" wrapText="1"/>
      <protection/>
    </xf>
    <xf numFmtId="0" fontId="4" fillId="0" borderId="1" xfId="0" applyFont="1" applyBorder="1" applyAlignment="1">
      <alignment/>
    </xf>
    <xf numFmtId="0" fontId="4" fillId="0" borderId="1" xfId="62" applyFont="1" applyBorder="1" applyAlignment="1">
      <alignment horizontal="center" wrapText="1"/>
      <protection/>
    </xf>
    <xf numFmtId="169" fontId="4" fillId="0" borderId="1" xfId="62" applyNumberFormat="1" applyFont="1" applyBorder="1" applyAlignment="1">
      <alignment horizontal="center" wrapText="1"/>
      <protection/>
    </xf>
    <xf numFmtId="0" fontId="4" fillId="0" borderId="0" xfId="0" applyFont="1" applyAlignment="1">
      <alignment/>
    </xf>
    <xf numFmtId="0" fontId="4" fillId="0" borderId="0" xfId="62" applyFont="1" applyBorder="1" applyAlignment="1">
      <alignment vertical="top" wrapText="1"/>
      <protection/>
    </xf>
    <xf numFmtId="0" fontId="4" fillId="0" borderId="0" xfId="62" applyFont="1">
      <alignment horizontal="left" vertical="top"/>
      <protection/>
    </xf>
    <xf numFmtId="0" fontId="4" fillId="0" borderId="1" xfId="0" applyFont="1" applyBorder="1" applyAlignment="1">
      <alignment wrapText="1"/>
    </xf>
    <xf numFmtId="0" fontId="4" fillId="0" borderId="11" xfId="0" applyFont="1" applyBorder="1" applyAlignment="1">
      <alignment/>
    </xf>
    <xf numFmtId="0" fontId="4" fillId="0" borderId="0" xfId="0" applyFont="1" applyAlignment="1">
      <alignment horizontal="center" vertical="center" wrapText="1"/>
    </xf>
    <xf numFmtId="0" fontId="4" fillId="0" borderId="0" xfId="0" applyFont="1" applyAlignment="1">
      <alignment horizontal="left" indent="2"/>
    </xf>
    <xf numFmtId="0" fontId="4" fillId="0" borderId="0" xfId="0" applyFont="1" applyAlignment="1">
      <alignment horizontal="left" vertical="center" wrapText="1" indent="2"/>
    </xf>
    <xf numFmtId="0" fontId="4" fillId="0" borderId="0" xfId="0" applyFont="1" applyAlignment="1" applyProtection="1">
      <alignment/>
      <protection/>
    </xf>
    <xf numFmtId="0" fontId="4" fillId="0" borderId="0" xfId="0" applyFont="1" applyAlignment="1">
      <alignment horizontal="left" vertical="center" wrapText="1" indent="4"/>
    </xf>
    <xf numFmtId="0" fontId="6" fillId="0" borderId="0" xfId="57" applyFont="1" applyAlignment="1" applyProtection="1">
      <alignment vertical="center" wrapText="1"/>
      <protection/>
    </xf>
    <xf numFmtId="169" fontId="4" fillId="0" borderId="0" xfId="62" applyNumberFormat="1" applyFont="1" applyBorder="1">
      <alignment horizontal="left" vertical="top"/>
      <protection/>
    </xf>
    <xf numFmtId="2" fontId="4" fillId="0" borderId="1" xfId="0" applyNumberFormat="1" applyFont="1" applyBorder="1" applyAlignment="1">
      <alignment/>
    </xf>
    <xf numFmtId="0" fontId="4" fillId="0" borderId="12" xfId="62" applyFont="1" applyBorder="1">
      <alignment horizontal="left" vertical="top"/>
      <protection/>
    </xf>
    <xf numFmtId="0" fontId="4" fillId="0" borderId="1" xfId="62" applyFont="1" applyBorder="1" applyAlignment="1">
      <alignment wrapText="1"/>
      <protection/>
    </xf>
    <xf numFmtId="0" fontId="11" fillId="33" borderId="0" xfId="0" applyFont="1" applyFill="1" applyBorder="1" applyAlignment="1">
      <alignment vertical="top" wrapText="1"/>
    </xf>
    <xf numFmtId="169" fontId="6" fillId="0" borderId="0" xfId="62" applyNumberFormat="1" applyFont="1" applyBorder="1" applyAlignment="1">
      <alignment vertical="top" wrapText="1"/>
      <protection/>
    </xf>
    <xf numFmtId="0" fontId="4" fillId="0" borderId="0" xfId="0" applyFont="1" applyBorder="1" applyAlignment="1">
      <alignment wrapText="1"/>
    </xf>
    <xf numFmtId="0" fontId="4" fillId="33" borderId="1" xfId="0" applyFont="1" applyFill="1" applyBorder="1" applyAlignment="1">
      <alignment vertical="top" wrapText="1"/>
    </xf>
    <xf numFmtId="0" fontId="4" fillId="0" borderId="1" xfId="62" applyFont="1" applyBorder="1" applyAlignment="1">
      <alignment horizontal="left" vertical="top" wrapText="1"/>
      <protection/>
    </xf>
    <xf numFmtId="0" fontId="4" fillId="0" borderId="0" xfId="62" applyFont="1" applyAlignment="1">
      <alignment horizontal="left" vertical="top" shrinkToFit="1"/>
      <protection/>
    </xf>
    <xf numFmtId="0" fontId="4" fillId="0" borderId="0" xfId="0" applyFont="1" applyAlignment="1">
      <alignment shrinkToFit="1"/>
    </xf>
    <xf numFmtId="0" fontId="4" fillId="0" borderId="0" xfId="0" applyFont="1" applyAlignment="1">
      <alignment wrapText="1" shrinkToFit="1"/>
    </xf>
    <xf numFmtId="0" fontId="4" fillId="0" borderId="0" xfId="62" applyFont="1" applyAlignment="1">
      <alignment horizontal="left" vertical="top" wrapText="1" shrinkToFit="1"/>
      <protection/>
    </xf>
    <xf numFmtId="0" fontId="4" fillId="0" borderId="0" xfId="0" applyFont="1" applyBorder="1" applyAlignment="1">
      <alignment shrinkToFit="1"/>
    </xf>
    <xf numFmtId="0" fontId="4" fillId="0" borderId="0" xfId="62" applyFont="1" applyBorder="1" applyAlignment="1">
      <alignment horizontal="left" vertical="top" shrinkToFit="1"/>
      <protection/>
    </xf>
    <xf numFmtId="0" fontId="6" fillId="0" borderId="0" xfId="57" applyFont="1" applyBorder="1" applyAlignment="1" applyProtection="1">
      <alignment vertical="center" wrapText="1"/>
      <protection/>
    </xf>
    <xf numFmtId="37" fontId="4" fillId="0" borderId="0" xfId="0" applyNumberFormat="1" applyFont="1" applyBorder="1" applyAlignment="1">
      <alignment/>
    </xf>
    <xf numFmtId="168" fontId="4" fillId="0" borderId="0" xfId="0" applyNumberFormat="1" applyFont="1" applyBorder="1" applyAlignment="1">
      <alignment/>
    </xf>
    <xf numFmtId="168" fontId="4" fillId="0" borderId="1" xfId="0" applyNumberFormat="1" applyFont="1" applyBorder="1" applyAlignment="1">
      <alignment/>
    </xf>
    <xf numFmtId="168" fontId="4" fillId="0" borderId="1" xfId="62" applyNumberFormat="1" applyFont="1" applyBorder="1">
      <alignment horizontal="left" vertical="top"/>
      <protection/>
    </xf>
    <xf numFmtId="168" fontId="4" fillId="0" borderId="0" xfId="62" applyNumberFormat="1" applyFont="1" applyBorder="1">
      <alignment horizontal="left" vertical="top"/>
      <protection/>
    </xf>
    <xf numFmtId="0" fontId="6" fillId="0" borderId="0" xfId="57" applyFont="1" applyAlignment="1" applyProtection="1">
      <alignment vertical="center" shrinkToFit="1"/>
      <protection/>
    </xf>
    <xf numFmtId="0" fontId="6" fillId="0" borderId="0" xfId="57" applyFont="1" applyAlignment="1" applyProtection="1">
      <alignment vertical="center" wrapText="1" shrinkToFit="1"/>
      <protection/>
    </xf>
    <xf numFmtId="0" fontId="6" fillId="0" borderId="0" xfId="57" applyFont="1" applyBorder="1" applyAlignment="1" applyProtection="1">
      <alignment vertical="center" shrinkToFit="1"/>
      <protection/>
    </xf>
    <xf numFmtId="0" fontId="12" fillId="0" borderId="0" xfId="0" applyFont="1" applyAlignment="1">
      <alignment/>
    </xf>
    <xf numFmtId="0" fontId="4" fillId="0" borderId="0" xfId="0" applyFont="1" applyAlignment="1">
      <alignment horizontal="left" indent="4"/>
    </xf>
    <xf numFmtId="1" fontId="4" fillId="0" borderId="0" xfId="0" applyNumberFormat="1" applyFont="1" applyAlignment="1">
      <alignment/>
    </xf>
    <xf numFmtId="1" fontId="4" fillId="0" borderId="1" xfId="0" applyNumberFormat="1" applyFont="1" applyBorder="1" applyAlignment="1">
      <alignment/>
    </xf>
    <xf numFmtId="3" fontId="11" fillId="33" borderId="0" xfId="0" applyNumberFormat="1" applyFont="1" applyFill="1" applyBorder="1" applyAlignment="1">
      <alignment vertical="top" wrapText="1"/>
    </xf>
    <xf numFmtId="0" fontId="4" fillId="33" borderId="1" xfId="0" applyFont="1" applyFill="1" applyBorder="1" applyAlignment="1">
      <alignment horizontal="center" vertical="top" wrapText="1"/>
    </xf>
    <xf numFmtId="1" fontId="4" fillId="0" borderId="0" xfId="0" applyNumberFormat="1" applyFont="1" applyBorder="1" applyAlignment="1">
      <alignment/>
    </xf>
    <xf numFmtId="169" fontId="4" fillId="0" borderId="1" xfId="0" applyNumberFormat="1" applyFont="1" applyBorder="1" applyAlignment="1">
      <alignment/>
    </xf>
    <xf numFmtId="2" fontId="4" fillId="0" borderId="0" xfId="0" applyNumberFormat="1" applyFont="1" applyBorder="1" applyAlignment="1">
      <alignment/>
    </xf>
    <xf numFmtId="0" fontId="6" fillId="0" borderId="0" xfId="62" applyFont="1" applyBorder="1" applyAlignment="1">
      <alignment wrapText="1"/>
      <protection/>
    </xf>
    <xf numFmtId="0" fontId="4" fillId="0" borderId="0" xfId="0" applyNumberFormat="1" applyFont="1" applyAlignment="1" quotePrefix="1">
      <alignment/>
    </xf>
    <xf numFmtId="0" fontId="4" fillId="0" borderId="0" xfId="0" applyNumberFormat="1" applyFont="1" applyAlignment="1">
      <alignment/>
    </xf>
    <xf numFmtId="0" fontId="4" fillId="0" borderId="1" xfId="0" applyNumberFormat="1" applyFont="1" applyBorder="1" applyAlignment="1" quotePrefix="1">
      <alignment/>
    </xf>
    <xf numFmtId="0" fontId="4" fillId="0" borderId="1" xfId="0" applyNumberFormat="1" applyFont="1" applyBorder="1" applyAlignment="1">
      <alignment/>
    </xf>
    <xf numFmtId="168" fontId="4" fillId="0" borderId="1" xfId="0" applyNumberFormat="1" applyFont="1" applyBorder="1" applyAlignment="1">
      <alignment horizontal="center" wrapText="1"/>
    </xf>
    <xf numFmtId="0" fontId="4" fillId="0" borderId="0" xfId="0" applyNumberFormat="1" applyFont="1" applyBorder="1" applyAlignment="1" quotePrefix="1">
      <alignment/>
    </xf>
    <xf numFmtId="0" fontId="4" fillId="0" borderId="1" xfId="0" applyNumberFormat="1" applyFont="1" applyBorder="1" applyAlignment="1">
      <alignment wrapText="1"/>
    </xf>
    <xf numFmtId="0" fontId="4" fillId="0" borderId="1" xfId="0" applyNumberFormat="1" applyFont="1" applyBorder="1" applyAlignment="1">
      <alignment horizontal="center" wrapText="1"/>
    </xf>
    <xf numFmtId="0" fontId="4" fillId="0" borderId="1" xfId="0" applyFont="1" applyBorder="1" applyAlignment="1">
      <alignment horizontal="center" wrapText="1"/>
    </xf>
    <xf numFmtId="37" fontId="4" fillId="0" borderId="1" xfId="43" applyNumberFormat="1" applyFont="1" applyBorder="1" applyAlignment="1" quotePrefix="1">
      <alignment/>
    </xf>
    <xf numFmtId="37" fontId="4" fillId="0" borderId="1" xfId="43" applyNumberFormat="1" applyFont="1" applyBorder="1" applyAlignment="1">
      <alignment/>
    </xf>
    <xf numFmtId="168" fontId="4" fillId="0" borderId="1" xfId="65" applyNumberFormat="1" applyFont="1" applyBorder="1" applyAlignment="1">
      <alignment/>
    </xf>
    <xf numFmtId="168" fontId="4" fillId="0" borderId="0" xfId="65" applyNumberFormat="1" applyFont="1" applyBorder="1" applyAlignment="1">
      <alignment/>
    </xf>
    <xf numFmtId="10" fontId="4" fillId="0" borderId="1" xfId="0" applyNumberFormat="1" applyFont="1" applyBorder="1" applyAlignment="1">
      <alignment/>
    </xf>
    <xf numFmtId="9" fontId="4" fillId="0" borderId="1" xfId="0" applyNumberFormat="1" applyFont="1" applyBorder="1" applyAlignment="1">
      <alignment/>
    </xf>
    <xf numFmtId="1" fontId="4" fillId="33" borderId="1" xfId="0" applyNumberFormat="1" applyFont="1" applyFill="1" applyBorder="1" applyAlignment="1">
      <alignment vertical="top" wrapText="1"/>
    </xf>
    <xf numFmtId="0" fontId="6" fillId="0" borderId="0" xfId="62" applyFont="1" applyBorder="1" applyAlignment="1">
      <alignment horizontal="center" vertical="top" wrapText="1"/>
      <protection/>
    </xf>
    <xf numFmtId="1" fontId="4" fillId="0" borderId="1" xfId="62" applyNumberFormat="1" applyFont="1" applyBorder="1" applyAlignment="1">
      <alignment wrapText="1"/>
      <protection/>
    </xf>
    <xf numFmtId="1" fontId="4" fillId="0" borderId="1" xfId="62" applyNumberFormat="1" applyFont="1" applyBorder="1" applyAlignment="1">
      <alignment horizontal="center" wrapText="1"/>
      <protection/>
    </xf>
    <xf numFmtId="169" fontId="4" fillId="0" borderId="1" xfId="62" applyNumberFormat="1" applyFont="1" applyBorder="1" applyAlignment="1">
      <alignment wrapText="1"/>
      <protection/>
    </xf>
    <xf numFmtId="169" fontId="4" fillId="33" borderId="1" xfId="0" applyNumberFormat="1" applyFont="1" applyFill="1" applyBorder="1" applyAlignment="1">
      <alignment vertical="top" wrapText="1"/>
    </xf>
    <xf numFmtId="0" fontId="14" fillId="0" borderId="0" xfId="0" applyFont="1" applyAlignment="1">
      <alignment/>
    </xf>
    <xf numFmtId="0" fontId="4" fillId="0" borderId="0" xfId="0" applyFont="1" applyAlignment="1">
      <alignment horizontal="left" indent="6"/>
    </xf>
    <xf numFmtId="0" fontId="4" fillId="0" borderId="0" xfId="0" applyFont="1" applyAlignment="1">
      <alignment horizontal="left" indent="9"/>
    </xf>
    <xf numFmtId="0" fontId="4" fillId="0" borderId="0" xfId="0" applyFont="1" applyAlignment="1">
      <alignment horizontal="left" indent="8"/>
    </xf>
    <xf numFmtId="0" fontId="4" fillId="0" borderId="0" xfId="0" applyFont="1" applyAlignment="1">
      <alignment horizontal="left" indent="13"/>
    </xf>
    <xf numFmtId="0" fontId="4" fillId="0" borderId="0" xfId="0" applyFont="1" applyAlignment="1">
      <alignment horizontal="left" indent="10"/>
    </xf>
    <xf numFmtId="0" fontId="9" fillId="0" borderId="0" xfId="57" applyFont="1" applyAlignment="1" applyProtection="1">
      <alignment horizontal="left"/>
      <protection/>
    </xf>
    <xf numFmtId="0" fontId="4" fillId="0" borderId="0" xfId="62" applyFont="1" applyBorder="1" applyAlignment="1">
      <alignment horizontal="left" vertical="top" wrapText="1"/>
      <protection/>
    </xf>
    <xf numFmtId="0" fontId="4" fillId="0" borderId="0" xfId="0" applyFont="1" applyAlignment="1">
      <alignment vertical="top" wrapText="1"/>
    </xf>
    <xf numFmtId="0" fontId="15" fillId="0" borderId="0" xfId="0" applyFont="1" applyBorder="1" applyAlignment="1">
      <alignment vertical="top" wrapText="1"/>
    </xf>
    <xf numFmtId="0" fontId="4" fillId="0" borderId="0" xfId="0" applyFont="1" applyAlignment="1">
      <alignment horizontal="center" vertical="top" wrapText="1"/>
    </xf>
    <xf numFmtId="0" fontId="12" fillId="0" borderId="0" xfId="0" applyFont="1" applyAlignment="1">
      <alignment horizontal="center" vertical="top" wrapText="1"/>
    </xf>
    <xf numFmtId="0" fontId="4" fillId="33" borderId="0" xfId="0" applyNumberFormat="1" applyFont="1" applyFill="1" applyBorder="1" applyAlignment="1">
      <alignment vertical="top" wrapText="1"/>
    </xf>
    <xf numFmtId="0" fontId="4" fillId="33" borderId="0" xfId="0" applyFont="1" applyFill="1" applyBorder="1" applyAlignment="1">
      <alignment vertical="top" wrapText="1"/>
    </xf>
    <xf numFmtId="0" fontId="14" fillId="0" borderId="0" xfId="0" applyFont="1" applyAlignment="1">
      <alignment vertical="top"/>
    </xf>
    <xf numFmtId="0" fontId="13" fillId="0" borderId="0" xfId="0" applyFont="1" applyAlignment="1">
      <alignment horizontal="left" vertical="top"/>
    </xf>
    <xf numFmtId="0" fontId="4"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54" fillId="0" borderId="0" xfId="0" applyFont="1" applyAlignment="1">
      <alignment vertical="top"/>
    </xf>
    <xf numFmtId="0" fontId="4" fillId="0" borderId="0" xfId="0" applyFont="1" applyAlignment="1">
      <alignment horizontal="left" indent="16"/>
    </xf>
    <xf numFmtId="0" fontId="4" fillId="0" borderId="0" xfId="0" applyFont="1" applyAlignment="1">
      <alignment horizontal="left" indent="12"/>
    </xf>
    <xf numFmtId="0" fontId="4" fillId="0" borderId="0" xfId="0" applyFont="1" applyAlignment="1">
      <alignment horizontal="left" indent="14"/>
    </xf>
    <xf numFmtId="0" fontId="4" fillId="0" borderId="0" xfId="0" applyFont="1" applyAlignment="1">
      <alignment horizontal="left" indent="21"/>
    </xf>
    <xf numFmtId="0" fontId="4" fillId="0" borderId="0" xfId="0" applyFont="1" applyAlignment="1">
      <alignment horizontal="left" indent="17"/>
    </xf>
    <xf numFmtId="0" fontId="4" fillId="0" borderId="0" xfId="0" applyFont="1" applyAlignment="1">
      <alignment horizontal="left" indent="18"/>
    </xf>
    <xf numFmtId="0" fontId="6" fillId="0" borderId="0" xfId="0" applyFont="1" applyAlignment="1">
      <alignment horizontal="center" wrapText="1"/>
    </xf>
    <xf numFmtId="0" fontId="4" fillId="0" borderId="0" xfId="0" applyFont="1" applyAlignment="1">
      <alignment horizontal="center" vertical="top"/>
    </xf>
    <xf numFmtId="0" fontId="4" fillId="0" borderId="0" xfId="0" applyFont="1" applyAlignment="1">
      <alignment horizontal="left" indent="19"/>
    </xf>
    <xf numFmtId="0" fontId="4" fillId="0" borderId="0" xfId="0" applyFont="1" applyAlignment="1">
      <alignment horizontal="left" vertical="center" wrapText="1" indent="20"/>
    </xf>
    <xf numFmtId="9" fontId="4" fillId="0" borderId="1" xfId="62" applyNumberFormat="1" applyFont="1" applyBorder="1" applyAlignment="1">
      <alignment vertical="top" wrapText="1"/>
      <protection/>
    </xf>
    <xf numFmtId="9" fontId="4" fillId="0" borderId="1" xfId="62" applyNumberFormat="1" applyFont="1" applyBorder="1">
      <alignment horizontal="left" vertical="top"/>
      <protection/>
    </xf>
    <xf numFmtId="168" fontId="4" fillId="0" borderId="0" xfId="0" applyNumberFormat="1" applyFont="1" applyAlignment="1">
      <alignment/>
    </xf>
    <xf numFmtId="0" fontId="9" fillId="0" borderId="0" xfId="57" applyAlignment="1" applyProtection="1">
      <alignment/>
      <protection/>
    </xf>
    <xf numFmtId="0" fontId="9" fillId="0" borderId="0" xfId="57" applyBorder="1" applyAlignment="1" applyProtection="1">
      <alignment vertical="top" wrapText="1"/>
      <protection/>
    </xf>
    <xf numFmtId="0" fontId="9" fillId="0" borderId="0" xfId="57" applyAlignment="1" applyProtection="1">
      <alignment horizontal="left" vertical="top"/>
      <protection/>
    </xf>
    <xf numFmtId="2" fontId="9" fillId="0" borderId="0" xfId="57" applyNumberFormat="1" applyBorder="1" applyAlignment="1" applyProtection="1">
      <alignment/>
      <protection/>
    </xf>
    <xf numFmtId="0" fontId="9" fillId="0" borderId="0" xfId="57" applyBorder="1" applyAlignment="1" applyProtection="1">
      <alignment/>
      <protection/>
    </xf>
    <xf numFmtId="49" fontId="4" fillId="0" borderId="0" xfId="0" applyNumberFormat="1" applyFont="1" applyAlignment="1">
      <alignment horizontal="left" vertical="top"/>
    </xf>
    <xf numFmtId="0" fontId="10" fillId="0" borderId="0" xfId="57" applyFont="1" applyAlignment="1" applyProtection="1">
      <alignment vertical="top"/>
      <protection/>
    </xf>
    <xf numFmtId="0" fontId="6" fillId="0" borderId="0" xfId="0" applyFont="1" applyAlignment="1">
      <alignment horizontal="center" vertical="top"/>
    </xf>
    <xf numFmtId="0" fontId="9" fillId="0" borderId="0" xfId="57" applyFont="1" applyAlignment="1" applyProtection="1">
      <alignment horizontal="left" vertical="top" wrapText="1"/>
      <protection/>
    </xf>
    <xf numFmtId="0" fontId="4" fillId="0" borderId="0" xfId="0" applyFont="1" applyAlignment="1">
      <alignment horizontal="left" vertical="center" wrapText="1" indent="10"/>
    </xf>
    <xf numFmtId="0" fontId="4" fillId="0" borderId="0" xfId="0" applyFont="1" applyBorder="1" applyAlignment="1">
      <alignment vertical="top"/>
    </xf>
    <xf numFmtId="1" fontId="4" fillId="0" borderId="0" xfId="0" applyNumberFormat="1" applyFont="1" applyAlignment="1">
      <alignment vertical="top"/>
    </xf>
    <xf numFmtId="0" fontId="4" fillId="0" borderId="0" xfId="0" applyFont="1" applyAlignment="1">
      <alignment vertical="top" wrapText="1"/>
    </xf>
    <xf numFmtId="0" fontId="0" fillId="0" borderId="0" xfId="0" applyAlignment="1">
      <alignment vertical="top"/>
    </xf>
    <xf numFmtId="0" fontId="4" fillId="0" borderId="0" xfId="0" applyFont="1" applyAlignment="1">
      <alignment wrapText="1"/>
    </xf>
    <xf numFmtId="0" fontId="0" fillId="0" borderId="0" xfId="0" applyAlignment="1">
      <alignment/>
    </xf>
    <xf numFmtId="0" fontId="9" fillId="33" borderId="0" xfId="57" applyFill="1" applyBorder="1" applyAlignment="1" applyProtection="1">
      <alignment horizontal="center" vertical="top" wrapText="1"/>
      <protection/>
    </xf>
    <xf numFmtId="0" fontId="9" fillId="0" borderId="0" xfId="57" applyAlignment="1" applyProtection="1">
      <alignment horizontal="center" wrapText="1"/>
      <protection/>
    </xf>
    <xf numFmtId="0" fontId="11" fillId="33" borderId="0" xfId="0" applyFont="1" applyFill="1" applyBorder="1" applyAlignment="1">
      <alignment horizontal="center" vertical="top" wrapText="1"/>
    </xf>
    <xf numFmtId="0" fontId="4" fillId="0" borderId="0" xfId="0" applyFont="1" applyAlignment="1">
      <alignment horizontal="center" wrapText="1"/>
    </xf>
    <xf numFmtId="0" fontId="0" fillId="0" borderId="0" xfId="0" applyAlignment="1">
      <alignment horizontal="center"/>
    </xf>
    <xf numFmtId="0" fontId="4" fillId="0" borderId="0" xfId="0" applyFont="1" applyAlignment="1">
      <alignment horizontal="left" vertical="center" wrapText="1"/>
    </xf>
    <xf numFmtId="0" fontId="4" fillId="0" borderId="0" xfId="62" applyFont="1" applyBorder="1" applyAlignment="1">
      <alignment horizontal="left" vertical="center" wrapText="1"/>
      <protection/>
    </xf>
    <xf numFmtId="0" fontId="4" fillId="0" borderId="0" xfId="62" applyFont="1" applyBorder="1" applyAlignment="1">
      <alignment horizontal="left" vertical="top" wrapText="1"/>
      <protection/>
    </xf>
    <xf numFmtId="0" fontId="4" fillId="0" borderId="0" xfId="0" applyFont="1" applyAlignment="1">
      <alignment horizontal="left" vertical="center" wrapText="1" indent="2"/>
    </xf>
    <xf numFmtId="0" fontId="0" fillId="0" borderId="0" xfId="0" applyAlignment="1">
      <alignment horizontal="left" indent="2"/>
    </xf>
    <xf numFmtId="0" fontId="4" fillId="33" borderId="0" xfId="0" applyFont="1" applyFill="1" applyBorder="1" applyAlignment="1">
      <alignment horizontal="center" vertical="top" wrapText="1"/>
    </xf>
    <xf numFmtId="0" fontId="6" fillId="0" borderId="0" xfId="0" applyFont="1" applyAlignment="1">
      <alignment/>
    </xf>
    <xf numFmtId="0" fontId="4" fillId="33" borderId="0" xfId="0" applyNumberFormat="1" applyFont="1" applyFill="1" applyBorder="1" applyAlignment="1">
      <alignment vertical="top" wrapText="1"/>
    </xf>
    <xf numFmtId="0" fontId="4" fillId="33" borderId="0" xfId="0" applyFont="1" applyFill="1" applyBorder="1" applyAlignment="1">
      <alignment vertical="top" wrapText="1"/>
    </xf>
    <xf numFmtId="0" fontId="4" fillId="0" borderId="0" xfId="62" applyFont="1" applyBorder="1" applyAlignment="1">
      <alignment vertical="top" wrapText="1"/>
      <protection/>
    </xf>
    <xf numFmtId="0" fontId="6" fillId="0" borderId="0" xfId="62" applyFont="1" applyBorder="1" applyAlignment="1">
      <alignment horizontal="left" vertical="top" wrapText="1"/>
      <protection/>
    </xf>
    <xf numFmtId="0" fontId="9" fillId="0" borderId="0" xfId="57" applyBorder="1" applyAlignment="1" applyProtection="1">
      <alignment horizontal="center" vertical="top" wrapText="1"/>
      <protection/>
    </xf>
    <xf numFmtId="0" fontId="9" fillId="0" borderId="0" xfId="57" applyAlignment="1" applyProtection="1">
      <alignment/>
      <protection/>
    </xf>
    <xf numFmtId="0" fontId="6" fillId="0" borderId="0" xfId="0" applyFont="1" applyBorder="1" applyAlignment="1">
      <alignment vertical="top" wrapText="1"/>
    </xf>
    <xf numFmtId="0" fontId="6" fillId="0" borderId="0" xfId="0" applyFont="1" applyAlignment="1">
      <alignment vertical="top" wrapText="1"/>
    </xf>
    <xf numFmtId="10" fontId="4" fillId="0" borderId="0" xfId="0" applyNumberFormat="1" applyFont="1" applyAlignment="1">
      <alignment horizontal="left" vertical="top"/>
    </xf>
    <xf numFmtId="10" fontId="4" fillId="0" borderId="0" xfId="0" applyNumberFormat="1" applyFont="1" applyAlignment="1">
      <alignment vertical="top"/>
    </xf>
    <xf numFmtId="0" fontId="4" fillId="0" borderId="0" xfId="57" applyFont="1" applyAlignment="1" applyProtection="1">
      <alignment vertical="center" wrapText="1" shrinkToFit="1"/>
      <protection/>
    </xf>
    <xf numFmtId="0" fontId="4" fillId="0" borderId="0" xfId="57" applyFont="1" applyBorder="1" applyAlignment="1" applyProtection="1">
      <alignment vertical="center" wrapText="1"/>
      <protection/>
    </xf>
    <xf numFmtId="0" fontId="4" fillId="0" borderId="13" xfId="57" applyFont="1" applyBorder="1" applyAlignment="1" applyProtection="1">
      <alignment vertical="center" wrapText="1"/>
      <protection/>
    </xf>
    <xf numFmtId="0" fontId="4" fillId="0" borderId="0" xfId="57" applyFont="1" applyAlignment="1" applyProtection="1">
      <alignment vertical="center" wrapText="1"/>
      <protection/>
    </xf>
    <xf numFmtId="0" fontId="9" fillId="0" borderId="0" xfId="57" applyBorder="1" applyAlignment="1" applyProtection="1">
      <alignment vertical="top" wrapText="1"/>
      <protection/>
    </xf>
    <xf numFmtId="0" fontId="9" fillId="0" borderId="0" xfId="57" applyAlignment="1" applyProtection="1">
      <alignment wrapText="1"/>
      <protection/>
    </xf>
    <xf numFmtId="0" fontId="4" fillId="0" borderId="0" xfId="0" applyFont="1" applyAlignment="1">
      <alignment/>
    </xf>
    <xf numFmtId="0" fontId="4" fillId="0" borderId="0" xfId="0" applyFont="1" applyAlignment="1">
      <alignment/>
    </xf>
    <xf numFmtId="0" fontId="4" fillId="0" borderId="0" xfId="0" applyFont="1" applyBorder="1" applyAlignment="1">
      <alignment wrapText="1"/>
    </xf>
    <xf numFmtId="0" fontId="4" fillId="0" borderId="0" xfId="0" applyFont="1" applyAlignment="1" quotePrefix="1">
      <alignment horizontal="left" vertical="center" wrapText="1" indent="2"/>
    </xf>
    <xf numFmtId="0" fontId="4" fillId="0" borderId="0" xfId="0" applyFont="1" applyAlignment="1">
      <alignment horizontal="left" wrapText="1" indent="2"/>
    </xf>
    <xf numFmtId="0" fontId="15" fillId="0" borderId="0" xfId="0" applyFont="1" applyBorder="1" applyAlignment="1">
      <alignment vertical="top" wrapText="1"/>
    </xf>
    <xf numFmtId="0" fontId="6" fillId="0" borderId="0" xfId="0" applyFont="1" applyAlignment="1">
      <alignment horizontal="center" wrapText="1"/>
    </xf>
    <xf numFmtId="0" fontId="4" fillId="0" borderId="0" xfId="0" applyFont="1" applyAlignment="1">
      <alignment horizontal="left" wrapText="1"/>
    </xf>
    <xf numFmtId="0" fontId="6" fillId="0" borderId="0" xfId="57" applyFont="1" applyBorder="1" applyAlignment="1" applyProtection="1">
      <alignment vertical="top" wrapText="1" shrinkToFit="1"/>
      <protection/>
    </xf>
    <xf numFmtId="0" fontId="13" fillId="0" borderId="0" xfId="0" applyFont="1" applyAlignment="1">
      <alignment horizontal="left" vertical="top"/>
    </xf>
    <xf numFmtId="0" fontId="4" fillId="0" borderId="0" xfId="0" applyFont="1" applyAlignment="1">
      <alignment vertical="top"/>
    </xf>
    <xf numFmtId="0" fontId="13" fillId="0" borderId="0" xfId="0" applyFont="1" applyAlignment="1">
      <alignment horizontal="center" vertical="top"/>
    </xf>
    <xf numFmtId="0" fontId="14" fillId="0" borderId="0" xfId="0" applyFont="1" applyAlignment="1">
      <alignment horizontal="center" vertical="top"/>
    </xf>
    <xf numFmtId="0" fontId="6" fillId="0" borderId="0" xfId="0" applyFont="1" applyAlignment="1">
      <alignment horizontal="center"/>
    </xf>
    <xf numFmtId="0" fontId="6" fillId="0" borderId="0" xfId="0" applyFont="1" applyAlignment="1">
      <alignment/>
    </xf>
    <xf numFmtId="0" fontId="4" fillId="0" borderId="0" xfId="0" applyFont="1" applyAlignment="1">
      <alignment horizontal="left" indent="4"/>
    </xf>
    <xf numFmtId="0" fontId="6" fillId="0" borderId="0" xfId="0" applyFont="1" applyAlignment="1">
      <alignment horizontal="center" vertical="center" wrapText="1"/>
    </xf>
    <xf numFmtId="0" fontId="4" fillId="0" borderId="0" xfId="0" applyFont="1" applyAlignment="1">
      <alignment horizontal="left" indent="8"/>
    </xf>
    <xf numFmtId="0" fontId="4" fillId="0" borderId="0" xfId="0" applyFont="1" applyAlignment="1">
      <alignment horizontal="left"/>
    </xf>
    <xf numFmtId="0" fontId="9" fillId="0" borderId="0" xfId="57" applyAlignment="1" applyProtection="1">
      <alignment horizontal="left" indent="4"/>
      <protection/>
    </xf>
    <xf numFmtId="0" fontId="9" fillId="0" borderId="0" xfId="57" applyAlignment="1" applyProtection="1">
      <alignment horizontal="left" vertical="top" indent="4"/>
      <protection/>
    </xf>
    <xf numFmtId="0" fontId="9" fillId="0" borderId="0" xfId="57" applyAlignment="1" applyProtection="1">
      <alignment horizontal="left"/>
      <protection/>
    </xf>
    <xf numFmtId="0" fontId="9" fillId="0" borderId="0" xfId="57" applyAlignment="1" applyProtection="1">
      <alignment vertical="top" wrapText="1"/>
      <protection/>
    </xf>
    <xf numFmtId="0" fontId="9" fillId="0" borderId="0" xfId="57" applyAlignment="1" applyProtection="1">
      <alignmen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graphHeading" xfId="51"/>
    <cellStyle name="Heading" xfId="52"/>
    <cellStyle name="Heading 1" xfId="53"/>
    <cellStyle name="Heading 2" xfId="54"/>
    <cellStyle name="Heading 3" xfId="55"/>
    <cellStyle name="Heading 4" xfId="56"/>
    <cellStyle name="Hyperlink" xfId="57"/>
    <cellStyle name="Input" xfId="58"/>
    <cellStyle name="Linked Cell" xfId="59"/>
    <cellStyle name="Merjed" xfId="60"/>
    <cellStyle name="Neutral" xfId="61"/>
    <cellStyle name="Normal_GAP Report (Graph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Baccalaureate Degree Received from Texas Universities in the Classes of 1999-2001</a:t>
            </a:r>
          </a:p>
        </c:rich>
      </c:tx>
      <c:layout>
        <c:manualLayout>
          <c:xMode val="factor"/>
          <c:yMode val="factor"/>
          <c:x val="0.0235"/>
          <c:y val="-0.028"/>
        </c:manualLayout>
      </c:layout>
      <c:spPr>
        <a:noFill/>
        <a:ln>
          <a:noFill/>
        </a:ln>
      </c:spPr>
    </c:title>
    <c:plotArea>
      <c:layout>
        <c:manualLayout>
          <c:xMode val="edge"/>
          <c:yMode val="edge"/>
          <c:x val="0.39725"/>
          <c:y val="0.2205"/>
          <c:w val="0.16375"/>
          <c:h val="0.561"/>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FFFF00"/>
              </a:solidFill>
              <a:ln w="12700">
                <a:solidFill>
                  <a:srgbClr val="000000"/>
                </a:solidFill>
              </a:ln>
            </c:spPr>
          </c:dPt>
          <c:dPt>
            <c:idx val="2"/>
            <c:spPr>
              <a:solidFill>
                <a:srgbClr val="00FF00"/>
              </a:solidFill>
              <a:ln w="12700">
                <a:solidFill>
                  <a:srgbClr val="000000"/>
                </a:solidFill>
              </a:ln>
            </c:spPr>
          </c:dPt>
          <c:dPt>
            <c:idx val="3"/>
            <c:spPr>
              <a:solidFill>
                <a:srgbClr val="8EB4E3"/>
              </a:solidFill>
              <a:ln w="12700">
                <a:solidFill>
                  <a:srgbClr val="000000"/>
                </a:solidFill>
              </a:ln>
            </c:spPr>
          </c:dPt>
          <c:dPt>
            <c:idx val="4"/>
            <c:spPr>
              <a:solidFill>
                <a:srgbClr val="DBEEF4"/>
              </a:solidFill>
              <a:ln w="12700">
                <a:solidFill>
                  <a:srgbClr val="000000"/>
                </a:solidFill>
              </a:ln>
            </c:spPr>
          </c:dPt>
          <c:dPt>
            <c:idx val="5"/>
            <c:spPr>
              <a:solidFill>
                <a:srgbClr val="FF8080"/>
              </a:solidFill>
              <a:ln w="12700">
                <a:solidFill>
                  <a:srgbClr val="000000"/>
                </a:solidFill>
              </a:ln>
            </c:spPr>
          </c:dPt>
          <c:dPt>
            <c:idx val="6"/>
            <c:spPr>
              <a:solidFill>
                <a:srgbClr val="00FFFF"/>
              </a:solidFill>
              <a:ln w="12700">
                <a:solidFill>
                  <a:srgbClr val="000000"/>
                </a:solidFill>
              </a:ln>
            </c:spPr>
          </c:dPt>
          <c:dLbls>
            <c:dLbl>
              <c:idx val="0"/>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1"/>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2"/>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3"/>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4"/>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5"/>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dLbl>
              <c:idx val="6"/>
              <c:txPr>
                <a:bodyPr vert="horz" rot="0" anchor="ctr"/>
                <a:lstStyle/>
                <a:p>
                  <a:pPr algn="ctr">
                    <a:defRPr lang="en-US" cap="none" sz="1200" b="0" i="0" u="none" baseline="0">
                      <a:solidFill>
                        <a:srgbClr val="000000"/>
                      </a:solidFill>
                    </a:defRPr>
                  </a:pPr>
                </a:p>
              </c:txPr>
              <c:numFmt formatCode="General" sourceLinked="1"/>
              <c:spPr>
                <a:noFill/>
                <a:ln>
                  <a:noFill/>
                </a:ln>
              </c:spPr>
              <c:showLegendKey val="0"/>
              <c:showVal val="1"/>
              <c:showBubbleSize val="0"/>
              <c:showCatName val="1"/>
              <c:showSerName val="0"/>
              <c:showPercent val="0"/>
            </c:dLbl>
            <c:numFmt formatCode="General" sourceLinked="1"/>
            <c:spPr>
              <a:noFill/>
              <a:ln>
                <a:noFill/>
              </a:ln>
            </c:spPr>
            <c:showLegendKey val="0"/>
            <c:showVal val="1"/>
            <c:showBubbleSize val="0"/>
            <c:showCatName val="1"/>
            <c:showSerName val="0"/>
            <c:showLeaderLines val="1"/>
            <c:showPercent val="0"/>
          </c:dLbls>
          <c:cat>
            <c:strRef>
              <c:f>'GAP-2008'!$C$1260:$I$1260</c:f>
            </c:strRef>
          </c:cat>
          <c:val>
            <c:numRef>
              <c:f>'GAP-2008'!$C$1261:$I$1261</c:f>
            </c:numRef>
          </c:val>
        </c:ser>
      </c:pieChart>
      <c:spPr>
        <a:noFill/>
        <a:ln>
          <a:noFill/>
        </a:ln>
      </c:spPr>
    </c:plotArea>
    <c:plotVisOnly val="0"/>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College-Ready in Both English Language Arts and Mathematics and Enrollment in Texas Higher Education for the High School Graduates in the Regional Council in 2007</a:t>
            </a:r>
          </a:p>
        </c:rich>
      </c:tx>
      <c:layout>
        <c:manualLayout>
          <c:xMode val="factor"/>
          <c:yMode val="factor"/>
          <c:x val="-0.00075"/>
          <c:y val="-0.01075"/>
        </c:manualLayout>
      </c:layout>
      <c:spPr>
        <a:noFill/>
        <a:ln>
          <a:noFill/>
        </a:ln>
      </c:spPr>
    </c:title>
    <c:plotArea>
      <c:layout>
        <c:manualLayout>
          <c:xMode val="edge"/>
          <c:yMode val="edge"/>
          <c:x val="0.006"/>
          <c:y val="0.158"/>
          <c:w val="0.985"/>
          <c:h val="0.73825"/>
        </c:manualLayout>
      </c:layout>
      <c:barChart>
        <c:barDir val="col"/>
        <c:grouping val="clustered"/>
        <c:varyColors val="0"/>
        <c:ser>
          <c:idx val="0"/>
          <c:order val="0"/>
          <c:tx>
            <c:v>College-Ready</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'GAP-2008'!$B$338:$B$353</c:f>
            </c:strRef>
          </c:cat>
          <c:val>
            <c:numRef>
              <c:f>'GAP-2008'!$H$338:$H$353</c:f>
            </c:numRef>
          </c:val>
        </c:ser>
        <c:ser>
          <c:idx val="1"/>
          <c:order val="1"/>
          <c:tx>
            <c:v>Enrollment in Texas Higher Ed</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'GAP-2008'!$B$338:$B$353</c:f>
            </c:strRef>
          </c:cat>
          <c:val>
            <c:numRef>
              <c:f>'GAP-2008'!$I$338:$I$353</c:f>
            </c:numRef>
          </c:val>
        </c:ser>
        <c:overlap val="-25"/>
        <c:axId val="42329547"/>
        <c:axId val="45421604"/>
      </c:barChart>
      <c:catAx>
        <c:axId val="42329547"/>
        <c:scaling>
          <c:orientation val="minMax"/>
        </c:scaling>
        <c:axPos val="b"/>
        <c:delete val="0"/>
        <c:numFmt formatCode="General" sourceLinked="1"/>
        <c:majorTickMark val="none"/>
        <c:minorTickMark val="none"/>
        <c:tickLblPos val="nextTo"/>
        <c:spPr>
          <a:ln w="3175">
            <a:solidFill>
              <a:srgbClr val="000000"/>
            </a:solidFill>
          </a:ln>
        </c:spPr>
        <c:crossAx val="45421604"/>
        <c:crosses val="autoZero"/>
        <c:auto val="1"/>
        <c:lblOffset val="100"/>
        <c:tickLblSkip val="1"/>
        <c:noMultiLvlLbl val="0"/>
      </c:catAx>
      <c:valAx>
        <c:axId val="45421604"/>
        <c:scaling>
          <c:orientation val="minMax"/>
        </c:scaling>
        <c:axPos val="l"/>
        <c:delete val="1"/>
        <c:majorTickMark val="out"/>
        <c:minorTickMark val="none"/>
        <c:tickLblPos val="none"/>
        <c:crossAx val="42329547"/>
        <c:crossesAt val="1"/>
        <c:crossBetween val="between"/>
        <c:dispUnits/>
      </c:valAx>
      <c:spPr>
        <a:solidFill>
          <a:srgbClr val="FFFF99"/>
        </a:solidFill>
        <a:ln w="12700">
          <a:solidFill>
            <a:srgbClr val="808080"/>
          </a:solidFill>
        </a:ln>
      </c:spPr>
    </c:plotArea>
    <c:legend>
      <c:legendPos val="b"/>
      <c:layout>
        <c:manualLayout>
          <c:xMode val="edge"/>
          <c:yMode val="edge"/>
          <c:x val="0.36"/>
          <c:y val="0.91875"/>
          <c:w val="0.27675"/>
          <c:h val="0.065"/>
        </c:manualLayout>
      </c:layout>
      <c:overlay val="0"/>
      <c:spPr>
        <a:noFill/>
        <a:ln w="3175">
          <a:noFill/>
        </a:ln>
      </c:sp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Receiving Degree/Certificate for Three Types of College Starters in the Classes of 1999, 2000, and 2001</a:t>
            </a:r>
          </a:p>
        </c:rich>
      </c:tx>
      <c:layout>
        <c:manualLayout>
          <c:xMode val="factor"/>
          <c:yMode val="factor"/>
          <c:x val="-0.0225"/>
          <c:y val="-0.033"/>
        </c:manualLayout>
      </c:layout>
      <c:spPr>
        <a:noFill/>
        <a:ln>
          <a:noFill/>
        </a:ln>
      </c:spPr>
    </c:title>
    <c:plotArea>
      <c:layout>
        <c:manualLayout>
          <c:xMode val="edge"/>
          <c:yMode val="edge"/>
          <c:x val="0.008"/>
          <c:y val="0.14975"/>
          <c:w val="0.994"/>
          <c:h val="0.89925"/>
        </c:manualLayout>
      </c:layout>
      <c:barChart>
        <c:barDir val="col"/>
        <c:grouping val="clustered"/>
        <c:varyColors val="0"/>
        <c:ser>
          <c:idx val="0"/>
          <c:order val="0"/>
          <c:tx>
            <c:strRef>
              <c:f>'GAP-2008'!$S$1211</c:f>
              <c:strCache>
                <c:ptCount val="1"/>
                <c:pt idx="0">
                  <c:v> Asso Degree</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'GAP-2008'!$C$1211:$R$1211</c:f>
            </c:numRef>
          </c:val>
        </c:ser>
        <c:ser>
          <c:idx val="1"/>
          <c:order val="1"/>
          <c:tx>
            <c:strRef>
              <c:f>'GAP-2008'!$S$1212</c:f>
              <c:strCache>
                <c:ptCount val="1"/>
                <c:pt idx="0">
                  <c:v>Certificate</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'GAP-2008'!$C$1212:$R$1212</c:f>
            </c:numRef>
          </c:val>
        </c:ser>
        <c:ser>
          <c:idx val="2"/>
          <c:order val="2"/>
          <c:tx>
            <c:strRef>
              <c:f>'GAP-2008'!$S$1213</c:f>
              <c:strCache>
                <c:ptCount val="1"/>
                <c:pt idx="0">
                  <c:v>Bacc Degree</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'GAP-2008'!$C$1213:$R$1213</c:f>
            </c:numRef>
          </c:val>
        </c:ser>
        <c:ser>
          <c:idx val="3"/>
          <c:order val="3"/>
          <c:tx>
            <c:strRef>
              <c:f>'GAP-2008'!$S$1214</c:f>
              <c:strCache>
                <c:ptCount val="1"/>
                <c:pt idx="0">
                  <c:v>Total</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'GAP-2008'!$C$1210:$R$1210</c:f>
            </c:strRef>
          </c:cat>
          <c:val>
            <c:numRef>
              <c:f>'GAP-2008'!$C$1214:$R$1214</c:f>
            </c:numRef>
          </c:val>
        </c:ser>
        <c:axId val="14358139"/>
        <c:axId val="62114388"/>
      </c:barChart>
      <c:catAx>
        <c:axId val="1435813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defRPr>
            </a:pPr>
          </a:p>
        </c:txPr>
        <c:crossAx val="62114388"/>
        <c:crosses val="autoZero"/>
        <c:auto val="1"/>
        <c:lblOffset val="100"/>
        <c:tickLblSkip val="1"/>
        <c:noMultiLvlLbl val="0"/>
      </c:catAx>
      <c:valAx>
        <c:axId val="6211438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435813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High School Graduates on TSI-Higher Education Readiness Component in Mathematics between 2004 and 2008</a:t>
            </a:r>
          </a:p>
        </c:rich>
      </c:tx>
      <c:layout>
        <c:manualLayout>
          <c:xMode val="factor"/>
          <c:yMode val="factor"/>
          <c:x val="-0.00175"/>
          <c:y val="-0.02075"/>
        </c:manualLayout>
      </c:layout>
      <c:spPr>
        <a:noFill/>
        <a:ln>
          <a:noFill/>
        </a:ln>
      </c:spPr>
    </c:title>
    <c:plotArea>
      <c:layout>
        <c:manualLayout>
          <c:xMode val="edge"/>
          <c:yMode val="edge"/>
          <c:x val="0.0135"/>
          <c:y val="0.16075"/>
          <c:w val="0.971"/>
          <c:h val="0.87625"/>
        </c:manualLayout>
      </c:layout>
      <c:barChart>
        <c:barDir val="col"/>
        <c:grouping val="clustered"/>
        <c:varyColors val="0"/>
        <c:ser>
          <c:idx val="0"/>
          <c:order val="0"/>
          <c:tx>
            <c:strRef>
              <c:f>'GAP-2008'!$K$920</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'GAP-2008'!$C$920:$J$920</c:f>
            </c:numRef>
          </c:val>
        </c:ser>
        <c:ser>
          <c:idx val="1"/>
          <c:order val="1"/>
          <c:tx>
            <c:strRef>
              <c:f>'GAP-2008'!$K$921</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'GAP-2008'!$C$921:$J$921</c:f>
            </c:numRef>
          </c:val>
        </c:ser>
        <c:ser>
          <c:idx val="2"/>
          <c:order val="2"/>
          <c:tx>
            <c:strRef>
              <c:f>'GAP-2008'!$K$922</c:f>
              <c:strCache>
                <c:ptCount val="1"/>
                <c:pt idx="0">
                  <c:v>2005-06</c:v>
                </c:pt>
              </c:strCache>
            </c:strRef>
          </c:tx>
          <c:spPr>
            <a:solidFill>
              <a:srgbClr val="0D6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'GAP-2008'!$C$922:$J$922</c:f>
            </c:numRef>
          </c:val>
        </c:ser>
        <c:ser>
          <c:idx val="3"/>
          <c:order val="3"/>
          <c:tx>
            <c:strRef>
              <c:f>'GAP-2008'!$K$923</c:f>
              <c:strCache>
                <c:ptCount val="1"/>
                <c:pt idx="0">
                  <c:v>2006-07</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'GAP-2008'!$C$923:$J$923</c:f>
            </c:numRef>
          </c:val>
        </c:ser>
        <c:ser>
          <c:idx val="4"/>
          <c:order val="4"/>
          <c:tx>
            <c:strRef>
              <c:f>'GAP-2008'!$K$924</c:f>
              <c:strCache>
                <c:ptCount val="1"/>
                <c:pt idx="0">
                  <c:v>2007-08</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'GAP-2008'!$C$919:$J$919</c:f>
            </c:strRef>
          </c:cat>
          <c:val>
            <c:numRef>
              <c:f>'GAP-2008'!$C$924:$J$924</c:f>
            </c:numRef>
          </c:val>
        </c:ser>
        <c:axId val="22158581"/>
        <c:axId val="65209502"/>
      </c:barChart>
      <c:catAx>
        <c:axId val="22158581"/>
        <c:scaling>
          <c:orientation val="minMax"/>
        </c:scaling>
        <c:axPos val="b"/>
        <c:delete val="0"/>
        <c:numFmt formatCode="General" sourceLinked="1"/>
        <c:majorTickMark val="out"/>
        <c:minorTickMark val="none"/>
        <c:tickLblPos val="nextTo"/>
        <c:spPr>
          <a:ln w="3175">
            <a:solidFill>
              <a:srgbClr val="000000"/>
            </a:solidFill>
          </a:ln>
        </c:spPr>
        <c:crossAx val="65209502"/>
        <c:crosses val="autoZero"/>
        <c:auto val="1"/>
        <c:lblOffset val="100"/>
        <c:tickLblSkip val="1"/>
        <c:noMultiLvlLbl val="0"/>
      </c:catAx>
      <c:valAx>
        <c:axId val="6520950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215858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High School Graduates on TSI-Higher Education Readiness Component in English Language Arts between 2004 and 2008</a:t>
            </a:r>
          </a:p>
        </c:rich>
      </c:tx>
      <c:layout>
        <c:manualLayout>
          <c:xMode val="factor"/>
          <c:yMode val="factor"/>
          <c:x val="0.03"/>
          <c:y val="-0.0195"/>
        </c:manualLayout>
      </c:layout>
      <c:spPr>
        <a:noFill/>
        <a:ln>
          <a:noFill/>
        </a:ln>
      </c:spPr>
    </c:title>
    <c:plotArea>
      <c:layout>
        <c:manualLayout>
          <c:xMode val="edge"/>
          <c:yMode val="edge"/>
          <c:x val="0.02125"/>
          <c:y val="0.14525"/>
          <c:w val="0.95925"/>
          <c:h val="0.8935"/>
        </c:manualLayout>
      </c:layout>
      <c:barChart>
        <c:barDir val="col"/>
        <c:grouping val="clustered"/>
        <c:varyColors val="0"/>
        <c:ser>
          <c:idx val="0"/>
          <c:order val="0"/>
          <c:tx>
            <c:strRef>
              <c:f>'GAP-2008'!$K$821</c:f>
              <c:strCache>
                <c:ptCount val="1"/>
                <c:pt idx="0">
                  <c:v>2003-04</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'GAP-2008'!$C$821:$J$821</c:f>
            </c:numRef>
          </c:val>
        </c:ser>
        <c:ser>
          <c:idx val="1"/>
          <c:order val="1"/>
          <c:tx>
            <c:strRef>
              <c:f>'GAP-2008'!$K$822</c:f>
              <c:strCache>
                <c:ptCount val="1"/>
                <c:pt idx="0">
                  <c:v>2004-05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'GAP-2008'!$C$822:$J$822</c:f>
            </c:numRef>
          </c:val>
        </c:ser>
        <c:ser>
          <c:idx val="2"/>
          <c:order val="2"/>
          <c:tx>
            <c:strRef>
              <c:f>'GAP-2008'!$K$823</c:f>
              <c:strCache>
                <c:ptCount val="1"/>
                <c:pt idx="0">
                  <c:v>2005-06</c:v>
                </c:pt>
              </c:strCache>
            </c:strRef>
          </c:tx>
          <c:spPr>
            <a:solidFill>
              <a:srgbClr val="007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'GAP-2008'!$C$823:$J$823</c:f>
            </c:numRef>
          </c:val>
        </c:ser>
        <c:ser>
          <c:idx val="3"/>
          <c:order val="3"/>
          <c:tx>
            <c:strRef>
              <c:f>'GAP-2008'!$K$824</c:f>
              <c:strCache>
                <c:ptCount val="1"/>
                <c:pt idx="0">
                  <c:v>2006-07</c:v>
                </c:pt>
              </c:strCache>
            </c:strRef>
          </c:tx>
          <c:spPr>
            <a:solidFill>
              <a:srgbClr val="00B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'GAP-2008'!$C$824:$J$824</c:f>
            </c:numRef>
          </c:val>
        </c:ser>
        <c:ser>
          <c:idx val="4"/>
          <c:order val="4"/>
          <c:tx>
            <c:strRef>
              <c:f>'GAP-2008'!$K$825</c:f>
              <c:strCache>
                <c:ptCount val="1"/>
                <c:pt idx="0">
                  <c:v>2007-08</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'GAP-2008'!$C$820:$J$820</c:f>
            </c:strRef>
          </c:cat>
          <c:val>
            <c:numRef>
              <c:f>'GAP-2008'!$C$825:$J$825</c:f>
            </c:numRef>
          </c:val>
        </c:ser>
        <c:axId val="50014607"/>
        <c:axId val="47478280"/>
      </c:barChart>
      <c:catAx>
        <c:axId val="5001460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47478280"/>
        <c:crosses val="autoZero"/>
        <c:auto val="1"/>
        <c:lblOffset val="100"/>
        <c:tickLblSkip val="1"/>
        <c:noMultiLvlLbl val="0"/>
      </c:catAx>
      <c:valAx>
        <c:axId val="4747828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001460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College-Ready in Both English Language Arts and Math in the Classes of 2006 and 2007</a:t>
            </a:r>
          </a:p>
        </c:rich>
      </c:tx>
      <c:layout>
        <c:manualLayout>
          <c:xMode val="factor"/>
          <c:yMode val="factor"/>
          <c:x val="0.0105"/>
          <c:y val="-0.023"/>
        </c:manualLayout>
      </c:layout>
      <c:spPr>
        <a:noFill/>
        <a:ln>
          <a:noFill/>
        </a:ln>
      </c:spPr>
    </c:title>
    <c:plotArea>
      <c:layout>
        <c:manualLayout>
          <c:xMode val="edge"/>
          <c:yMode val="edge"/>
          <c:x val="0.01625"/>
          <c:y val="0.173"/>
          <c:w val="0.96625"/>
          <c:h val="0.768"/>
        </c:manualLayout>
      </c:layout>
      <c:barChart>
        <c:barDir val="col"/>
        <c:grouping val="clustered"/>
        <c:varyColors val="0"/>
        <c:ser>
          <c:idx val="0"/>
          <c:order val="0"/>
          <c:tx>
            <c:strRef>
              <c:f>'GAP-2008'!$K$770</c:f>
              <c:strCache>
                <c:ptCount val="1"/>
                <c:pt idx="0">
                  <c:v>Class of 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'GAP-2008'!$C$769:$J$769</c:f>
            </c:strRef>
          </c:cat>
          <c:val>
            <c:numRef>
              <c:f>'GAP-2008'!$C$770:$J$770</c:f>
            </c:numRef>
          </c:val>
        </c:ser>
        <c:ser>
          <c:idx val="1"/>
          <c:order val="1"/>
          <c:tx>
            <c:strRef>
              <c:f>'GAP-2008'!$K$771</c:f>
              <c:strCache>
                <c:ptCount val="1"/>
                <c:pt idx="0">
                  <c:v>Class of 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'GAP-2008'!$C$769:$J$769</c:f>
            </c:strRef>
          </c:cat>
          <c:val>
            <c:numRef>
              <c:f>'GAP-2008'!$C$771:$J$771</c:f>
            </c:numRef>
          </c:val>
        </c:ser>
        <c:axId val="24651337"/>
        <c:axId val="20535442"/>
      </c:barChart>
      <c:catAx>
        <c:axId val="24651337"/>
        <c:scaling>
          <c:orientation val="minMax"/>
        </c:scaling>
        <c:axPos val="b"/>
        <c:delete val="0"/>
        <c:numFmt formatCode="General" sourceLinked="1"/>
        <c:majorTickMark val="out"/>
        <c:minorTickMark val="none"/>
        <c:tickLblPos val="nextTo"/>
        <c:spPr>
          <a:ln w="3175">
            <a:solidFill>
              <a:srgbClr val="000000"/>
            </a:solidFill>
          </a:ln>
        </c:spPr>
        <c:crossAx val="20535442"/>
        <c:crosses val="autoZero"/>
        <c:auto val="1"/>
        <c:lblOffset val="100"/>
        <c:tickLblSkip val="1"/>
        <c:noMultiLvlLbl val="0"/>
      </c:catAx>
      <c:valAx>
        <c:axId val="2053544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465133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College-Ready in Mathematics for the Classes of 2006 and 2007</a:t>
            </a:r>
          </a:p>
        </c:rich>
      </c:tx>
      <c:layout>
        <c:manualLayout>
          <c:xMode val="factor"/>
          <c:yMode val="factor"/>
          <c:x val="-0.03075"/>
          <c:y val="-0.027"/>
        </c:manualLayout>
      </c:layout>
      <c:spPr>
        <a:noFill/>
        <a:ln>
          <a:noFill/>
        </a:ln>
      </c:spPr>
    </c:title>
    <c:plotArea>
      <c:layout>
        <c:manualLayout>
          <c:xMode val="edge"/>
          <c:yMode val="edge"/>
          <c:x val="0.0105"/>
          <c:y val="0.13325"/>
          <c:w val="0.983"/>
          <c:h val="0.896"/>
        </c:manualLayout>
      </c:layout>
      <c:barChart>
        <c:barDir val="col"/>
        <c:grouping val="clustered"/>
        <c:varyColors val="0"/>
        <c:ser>
          <c:idx val="0"/>
          <c:order val="0"/>
          <c:tx>
            <c:strRef>
              <c:f>'GAP-2008'!$K$742</c:f>
              <c:strCache>
                <c:ptCount val="1"/>
                <c:pt idx="0">
                  <c:v>Class of 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'GAP-2008'!$C$741:$J$741</c:f>
            </c:strRef>
          </c:cat>
          <c:val>
            <c:numRef>
              <c:f>'GAP-2008'!$C$742:$J$742</c:f>
            </c:numRef>
          </c:val>
        </c:ser>
        <c:ser>
          <c:idx val="1"/>
          <c:order val="1"/>
          <c:tx>
            <c:strRef>
              <c:f>'GAP-2008'!$K$743</c:f>
              <c:strCache>
                <c:ptCount val="1"/>
                <c:pt idx="0">
                  <c:v>Class of 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'GAP-2008'!$C$741:$J$741</c:f>
            </c:strRef>
          </c:cat>
          <c:val>
            <c:numRef>
              <c:f>'GAP-2008'!$C$743:$J$743</c:f>
            </c:numRef>
          </c:val>
        </c:ser>
        <c:axId val="50601251"/>
        <c:axId val="52758076"/>
      </c:barChart>
      <c:catAx>
        <c:axId val="5060125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defRPr>
            </a:pPr>
          </a:p>
        </c:txPr>
        <c:crossAx val="52758076"/>
        <c:crosses val="autoZero"/>
        <c:auto val="1"/>
        <c:lblOffset val="100"/>
        <c:tickLblSkip val="1"/>
        <c:noMultiLvlLbl val="0"/>
      </c:catAx>
      <c:valAx>
        <c:axId val="5275807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060125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Percent of High School Graduates College-Ready in English Language Arts by Demographics for Classes of 2006 and 2007</a:t>
            </a:r>
          </a:p>
        </c:rich>
      </c:tx>
      <c:layout>
        <c:manualLayout>
          <c:xMode val="factor"/>
          <c:yMode val="factor"/>
          <c:x val="0.08175"/>
          <c:y val="-0.03675"/>
        </c:manualLayout>
      </c:layout>
      <c:spPr>
        <a:noFill/>
        <a:ln>
          <a:noFill/>
        </a:ln>
      </c:spPr>
    </c:title>
    <c:plotArea>
      <c:layout>
        <c:manualLayout>
          <c:xMode val="edge"/>
          <c:yMode val="edge"/>
          <c:x val="0.00825"/>
          <c:y val="0.13925"/>
          <c:w val="0.99475"/>
          <c:h val="0.8275"/>
        </c:manualLayout>
      </c:layout>
      <c:barChart>
        <c:barDir val="col"/>
        <c:grouping val="clustered"/>
        <c:varyColors val="0"/>
        <c:ser>
          <c:idx val="0"/>
          <c:order val="0"/>
          <c:tx>
            <c:strRef>
              <c:f>'GAP-2008'!$K$716</c:f>
              <c:strCache>
                <c:ptCount val="1"/>
                <c:pt idx="0">
                  <c:v>Class of 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'GAP-2008'!$C$715:$J$715</c:f>
            </c:strRef>
          </c:cat>
          <c:val>
            <c:numRef>
              <c:f>'GAP-2008'!$C$716:$J$716</c:f>
            </c:numRef>
          </c:val>
        </c:ser>
        <c:ser>
          <c:idx val="1"/>
          <c:order val="1"/>
          <c:tx>
            <c:strRef>
              <c:f>'GAP-2008'!$K$717</c:f>
              <c:strCache>
                <c:ptCount val="1"/>
                <c:pt idx="0">
                  <c:v>Class of 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'GAP-2008'!$C$715:$J$715</c:f>
            </c:strRef>
          </c:cat>
          <c:val>
            <c:numRef>
              <c:f>'GAP-2008'!$C$717:$J$717</c:f>
            </c:numRef>
          </c:val>
        </c:ser>
        <c:axId val="5060637"/>
        <c:axId val="45545734"/>
      </c:barChart>
      <c:catAx>
        <c:axId val="5060637"/>
        <c:scaling>
          <c:orientation val="minMax"/>
        </c:scaling>
        <c:axPos val="b"/>
        <c:delete val="0"/>
        <c:numFmt formatCode="General" sourceLinked="1"/>
        <c:majorTickMark val="out"/>
        <c:minorTickMark val="none"/>
        <c:tickLblPos val="nextTo"/>
        <c:spPr>
          <a:ln w="3175">
            <a:solidFill>
              <a:srgbClr val="000000"/>
            </a:solidFill>
          </a:ln>
        </c:spPr>
        <c:crossAx val="45545734"/>
        <c:crosses val="autoZero"/>
        <c:auto val="1"/>
        <c:lblOffset val="100"/>
        <c:tickLblSkip val="1"/>
        <c:noMultiLvlLbl val="0"/>
      </c:catAx>
      <c:valAx>
        <c:axId val="4554573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06063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Average Annual Growth Rate of High School Graduates Meeting TSI's Higher Education Readiness Standard on English Language Arts in 5 Years (2004-2008)</a:t>
            </a:r>
          </a:p>
        </c:rich>
      </c:tx>
      <c:layout>
        <c:manualLayout>
          <c:xMode val="factor"/>
          <c:yMode val="factor"/>
          <c:x val="0.06825"/>
          <c:y val="-0.0175"/>
        </c:manualLayout>
      </c:layout>
      <c:spPr>
        <a:noFill/>
        <a:ln>
          <a:noFill/>
        </a:ln>
      </c:spPr>
    </c:title>
    <c:plotArea>
      <c:layout>
        <c:manualLayout>
          <c:xMode val="edge"/>
          <c:yMode val="edge"/>
          <c:x val="0.02125"/>
          <c:y val="0.07675"/>
          <c:w val="0.98225"/>
          <c:h val="0.757"/>
        </c:manualLayout>
      </c:layout>
      <c:lineChart>
        <c:grouping val="standard"/>
        <c:varyColors val="0"/>
        <c:ser>
          <c:idx val="0"/>
          <c:order val="0"/>
          <c:tx>
            <c:v>State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FF0000"/>
                </a:solidFill>
              </a:ln>
            </c:spPr>
          </c:marker>
          <c:cat>
            <c:strRef>
              <c:f>'GAP-2008'!$C$852:$I$852</c:f>
            </c:strRef>
          </c:cat>
          <c:val>
            <c:numRef>
              <c:f>'GAP-2008'!$C$869:$I$869</c:f>
            </c:numRef>
          </c:val>
          <c:smooth val="0"/>
        </c:ser>
        <c:ser>
          <c:idx val="1"/>
          <c:order val="1"/>
          <c:tx>
            <c:v>Region 10</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'GAP-2008'!$C$852:$I$852</c:f>
            </c:strRef>
          </c:cat>
          <c:val>
            <c:numRef>
              <c:f>'GAP-2008'!$C$867:$I$867</c:f>
            </c:numRef>
          </c:val>
          <c:smooth val="0"/>
        </c:ser>
        <c:ser>
          <c:idx val="2"/>
          <c:order val="2"/>
          <c:tx>
            <c:v>Region 11</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'GAP-2008'!$C$852:$I$852</c:f>
            </c:strRef>
          </c:cat>
          <c:val>
            <c:numRef>
              <c:f>'GAP-2008'!$C$868:$I$868</c:f>
            </c:numRef>
          </c:val>
          <c:smooth val="0"/>
        </c:ser>
        <c:ser>
          <c:idx val="3"/>
          <c:order val="3"/>
          <c:tx>
            <c:v>Cedar Hill</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'GAP-2008'!$C$852:$I$852</c:f>
            </c:strRef>
          </c:cat>
          <c:val>
            <c:numRef>
              <c:f>'GAP-2008'!$C$853:$I$853</c:f>
            </c:numRef>
          </c:val>
          <c:smooth val="0"/>
        </c:ser>
        <c:ser>
          <c:idx val="4"/>
          <c:order val="4"/>
          <c:tx>
            <c:v>Dallas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'GAP-2008'!$C$852:$I$852</c:f>
            </c:strRef>
          </c:cat>
          <c:val>
            <c:numRef>
              <c:f>'GAP-2008'!$C$854:$I$854</c:f>
            </c:numRef>
          </c:val>
          <c:smooth val="0"/>
        </c:ser>
        <c:ser>
          <c:idx val="5"/>
          <c:order val="5"/>
          <c:tx>
            <c:v>Denton</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'GAP-2008'!$C$852:$I$852</c:f>
            </c:strRef>
          </c:cat>
          <c:val>
            <c:numRef>
              <c:f>'GAP-2008'!$C$855:$I$855</c:f>
            </c:numRef>
          </c:val>
          <c:smooth val="0"/>
        </c:ser>
        <c:ser>
          <c:idx val="6"/>
          <c:order val="6"/>
          <c:tx>
            <c:v>DeSoto</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'GAP-2008'!$C$852:$I$852</c:f>
            </c:strRef>
          </c:cat>
          <c:val>
            <c:numRef>
              <c:f>'GAP-2008'!$C$856:$I$856</c:f>
            </c:numRef>
          </c:val>
          <c:smooth val="0"/>
        </c:ser>
        <c:ser>
          <c:idx val="7"/>
          <c:order val="7"/>
          <c:tx>
            <c:v>Duncanville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'GAP-2008'!$C$852:$I$852</c:f>
            </c:strRef>
          </c:cat>
          <c:val>
            <c:numRef>
              <c:f>'GAP-2008'!$C$857:$I$857</c:f>
            </c:numRef>
          </c:val>
          <c:smooth val="0"/>
        </c:ser>
        <c:ser>
          <c:idx val="8"/>
          <c:order val="8"/>
          <c:tx>
            <c:v>Ft Worth</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9"/>
            <c:spPr>
              <a:noFill/>
              <a:ln>
                <a:solidFill>
                  <a:srgbClr val="00CCFF"/>
                </a:solidFill>
              </a:ln>
            </c:spPr>
          </c:marker>
          <c:cat>
            <c:strRef>
              <c:f>'GAP-2008'!$C$852:$I$852</c:f>
            </c:strRef>
          </c:cat>
          <c:val>
            <c:numRef>
              <c:f>'GAP-2008'!$C$858:$I$858</c:f>
            </c:numRef>
          </c:val>
          <c:smooth val="0"/>
        </c:ser>
        <c:ser>
          <c:idx val="9"/>
          <c:order val="9"/>
          <c:tx>
            <c:v>Irving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'GAP-2008'!$C$852:$I$852</c:f>
            </c:strRef>
          </c:cat>
          <c:val>
            <c:numRef>
              <c:f>'GAP-2008'!$C$859:$I$859</c:f>
            </c:numRef>
          </c:val>
          <c:smooth val="0"/>
        </c:ser>
        <c:ser>
          <c:idx val="10"/>
          <c:order val="10"/>
          <c:tx>
            <c:v>Lancaster</c:v>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'GAP-2008'!$C$852:$I$852</c:f>
            </c:strRef>
          </c:cat>
          <c:val>
            <c:numRef>
              <c:f>'GAP-2008'!$C$860:$I$860</c:f>
            </c:numRef>
          </c:val>
          <c:smooth val="0"/>
        </c:ser>
        <c:ser>
          <c:idx val="11"/>
          <c:order val="11"/>
          <c:tx>
            <c:v>Little Elm</c:v>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'GAP-2008'!$C$852:$I$852</c:f>
            </c:strRef>
          </c:cat>
          <c:val>
            <c:numRef>
              <c:f>'GAP-2008'!$C$861:$I$861</c:f>
            </c:numRef>
          </c:val>
          <c:smooth val="0"/>
        </c:ser>
        <c:ser>
          <c:idx val="12"/>
          <c:order val="12"/>
          <c:tx>
            <c:v>McKinney</c:v>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'GAP-2008'!$C$852:$I$852</c:f>
            </c:strRef>
          </c:cat>
          <c:val>
            <c:numRef>
              <c:f>'GAP-2008'!$C$862:$I$862</c:f>
            </c:numRef>
          </c:val>
          <c:smooth val="0"/>
        </c:ser>
        <c:ser>
          <c:idx val="13"/>
          <c:order val="13"/>
          <c:tx>
            <c:v>Mesquite</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'GAP-2008'!$C$852:$I$852</c:f>
            </c:strRef>
          </c:cat>
          <c:val>
            <c:numRef>
              <c:f>'GAP-2008'!$C$863:$I$863</c:f>
            </c:numRef>
          </c:val>
          <c:smooth val="0"/>
        </c:ser>
        <c:ser>
          <c:idx val="14"/>
          <c:order val="14"/>
          <c:tx>
            <c:v>Plano</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'GAP-2008'!$C$852:$I$852</c:f>
            </c:strRef>
          </c:cat>
          <c:val>
            <c:numRef>
              <c:f>'GAP-2008'!$C$864:$I$864</c:f>
            </c:numRef>
          </c:val>
          <c:smooth val="0"/>
        </c:ser>
        <c:ser>
          <c:idx val="15"/>
          <c:order val="15"/>
          <c:tx>
            <c:v>Richardson</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'GAP-2008'!$C$852:$I$852</c:f>
            </c:strRef>
          </c:cat>
          <c:val>
            <c:numRef>
              <c:f>'GAP-2008'!$C$865:$I$865</c:f>
            </c:numRef>
          </c:val>
          <c:smooth val="0"/>
        </c:ser>
        <c:ser>
          <c:idx val="16"/>
          <c:order val="16"/>
          <c:tx>
            <c:v>Wylie</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10"/>
            <c:spPr>
              <a:noFill/>
              <a:ln>
                <a:solidFill>
                  <a:srgbClr val="3366FF"/>
                </a:solidFill>
              </a:ln>
            </c:spPr>
          </c:marker>
          <c:cat>
            <c:strRef>
              <c:f>'GAP-2008'!$C$852:$I$852</c:f>
            </c:strRef>
          </c:cat>
          <c:val>
            <c:numRef>
              <c:f>'GAP-2008'!$C$866:$I$866</c:f>
            </c:numRef>
          </c:val>
          <c:smooth val="0"/>
        </c:ser>
        <c:marker val="1"/>
        <c:axId val="7258423"/>
        <c:axId val="65325808"/>
      </c:lineChart>
      <c:catAx>
        <c:axId val="7258423"/>
        <c:scaling>
          <c:orientation val="minMax"/>
        </c:scaling>
        <c:axPos val="b"/>
        <c:delete val="0"/>
        <c:numFmt formatCode="General" sourceLinked="1"/>
        <c:majorTickMark val="out"/>
        <c:minorTickMark val="none"/>
        <c:tickLblPos val="nextTo"/>
        <c:spPr>
          <a:ln w="3175">
            <a:solidFill>
              <a:srgbClr val="000000"/>
            </a:solidFill>
          </a:ln>
        </c:spPr>
        <c:crossAx val="65325808"/>
        <c:crossesAt val="-2"/>
        <c:auto val="1"/>
        <c:lblOffset val="100"/>
        <c:tickLblSkip val="1"/>
        <c:noMultiLvlLbl val="0"/>
      </c:catAx>
      <c:valAx>
        <c:axId val="65325808"/>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7258423"/>
        <c:crossesAt val="1"/>
        <c:crossBetween val="between"/>
        <c:dispUnits/>
      </c:valAx>
      <c:dTable>
        <c:showHorzBorder val="1"/>
        <c:showVertBorder val="1"/>
        <c:showOutline val="1"/>
        <c:showKeys val="1"/>
        <c:spPr>
          <a:ln w="3175">
            <a:solidFill>
              <a:srgbClr val="808080"/>
            </a:solidFill>
          </a:ln>
        </c:spPr>
      </c:dTable>
      <c:spPr>
        <a:solidFill>
          <a:srgbClr val="C0C0C0"/>
        </a:solidFill>
        <a:ln w="12700">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Average Annual Growth Rate of High School Graduates Meeting TSI's Higher Education Readiness Standard on Mathematics in 5 Years (2004-2008)</a:t>
            </a:r>
          </a:p>
        </c:rich>
      </c:tx>
      <c:layout>
        <c:manualLayout>
          <c:xMode val="factor"/>
          <c:yMode val="factor"/>
          <c:x val="0.0135"/>
          <c:y val="-0.0175"/>
        </c:manualLayout>
      </c:layout>
      <c:spPr>
        <a:noFill/>
        <a:ln>
          <a:noFill/>
        </a:ln>
      </c:spPr>
    </c:title>
    <c:plotArea>
      <c:layout>
        <c:manualLayout>
          <c:xMode val="edge"/>
          <c:yMode val="edge"/>
          <c:x val="0.01625"/>
          <c:y val="0.0565"/>
          <c:w val="0.972"/>
          <c:h val="0.79225"/>
        </c:manualLayout>
      </c:layout>
      <c:lineChart>
        <c:grouping val="standard"/>
        <c:varyColors val="0"/>
        <c:ser>
          <c:idx val="0"/>
          <c:order val="0"/>
          <c:tx>
            <c:v>State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'GAP-2008'!$C$952:$I$952</c:f>
            </c:strRef>
          </c:cat>
          <c:val>
            <c:numRef>
              <c:f>'GAP-2008'!$C$969:$I$969</c:f>
            </c:numRef>
          </c:val>
          <c:smooth val="0"/>
        </c:ser>
        <c:ser>
          <c:idx val="1"/>
          <c:order val="1"/>
          <c:tx>
            <c:v>Region 10</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'GAP-2008'!$C$952:$I$952</c:f>
            </c:strRef>
          </c:cat>
          <c:val>
            <c:numRef>
              <c:f>'GAP-2008'!$C$967:$I$967</c:f>
            </c:numRef>
          </c:val>
          <c:smooth val="0"/>
        </c:ser>
        <c:ser>
          <c:idx val="2"/>
          <c:order val="2"/>
          <c:tx>
            <c:v>Region 11</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'GAP-2008'!$C$952:$I$952</c:f>
            </c:strRef>
          </c:cat>
          <c:val>
            <c:numRef>
              <c:f>'GAP-2008'!$C$968:$I$968</c:f>
            </c:numRef>
          </c:val>
          <c:smooth val="0"/>
        </c:ser>
        <c:ser>
          <c:idx val="3"/>
          <c:order val="3"/>
          <c:tx>
            <c:v>Cedar Hill</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'GAP-2008'!$C$952:$I$952</c:f>
            </c:strRef>
          </c:cat>
          <c:val>
            <c:numRef>
              <c:f>'GAP-2008'!$C$953:$I$953</c:f>
            </c:numRef>
          </c:val>
          <c:smooth val="0"/>
        </c:ser>
        <c:ser>
          <c:idx val="4"/>
          <c:order val="4"/>
          <c:tx>
            <c:v>Dallas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'GAP-2008'!$C$952:$I$952</c:f>
            </c:strRef>
          </c:cat>
          <c:val>
            <c:numRef>
              <c:f>'GAP-2008'!$C$954:$I$954</c:f>
            </c:numRef>
          </c:val>
          <c:smooth val="0"/>
        </c:ser>
        <c:ser>
          <c:idx val="5"/>
          <c:order val="5"/>
          <c:tx>
            <c:v>Denton</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'GAP-2008'!$C$952:$I$952</c:f>
            </c:strRef>
          </c:cat>
          <c:val>
            <c:numRef>
              <c:f>'GAP-2008'!$C$955:$I$955</c:f>
            </c:numRef>
          </c:val>
          <c:smooth val="0"/>
        </c:ser>
        <c:ser>
          <c:idx val="6"/>
          <c:order val="6"/>
          <c:tx>
            <c:v>DeSoto</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'GAP-2008'!$C$952:$I$952</c:f>
            </c:strRef>
          </c:cat>
          <c:val>
            <c:numRef>
              <c:f>'GAP-2008'!$C$956:$I$956</c:f>
            </c:numRef>
          </c:val>
          <c:smooth val="0"/>
        </c:ser>
        <c:ser>
          <c:idx val="7"/>
          <c:order val="7"/>
          <c:tx>
            <c:v>Duncanville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'GAP-2008'!$C$952:$I$952</c:f>
            </c:strRef>
          </c:cat>
          <c:val>
            <c:numRef>
              <c:f>'GAP-2008'!$C$957:$I$957</c:f>
            </c:numRef>
          </c:val>
          <c:smooth val="0"/>
        </c:ser>
        <c:ser>
          <c:idx val="8"/>
          <c:order val="8"/>
          <c:tx>
            <c:v>Ft Worth</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9"/>
            <c:spPr>
              <a:noFill/>
              <a:ln>
                <a:solidFill>
                  <a:srgbClr val="00CCFF"/>
                </a:solidFill>
              </a:ln>
            </c:spPr>
          </c:marker>
          <c:cat>
            <c:strRef>
              <c:f>'GAP-2008'!$C$952:$I$952</c:f>
            </c:strRef>
          </c:cat>
          <c:val>
            <c:numRef>
              <c:f>'GAP-2008'!$C$958:$I$958</c:f>
            </c:numRef>
          </c:val>
          <c:smooth val="0"/>
        </c:ser>
        <c:ser>
          <c:idx val="9"/>
          <c:order val="9"/>
          <c:tx>
            <c:v>Irving</c:v>
          </c:tx>
          <c:spPr>
            <a:ln w="381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'GAP-2008'!$C$952:$I$952</c:f>
            </c:strRef>
          </c:cat>
          <c:val>
            <c:numRef>
              <c:f>'GAP-2008'!$C$959:$I$959</c:f>
            </c:numRef>
          </c:val>
          <c:smooth val="0"/>
        </c:ser>
        <c:ser>
          <c:idx val="10"/>
          <c:order val="10"/>
          <c:tx>
            <c:v>Lancaster</c:v>
          </c:tx>
          <c:spPr>
            <a:ln w="381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'GAP-2008'!$C$952:$I$952</c:f>
            </c:strRef>
          </c:cat>
          <c:val>
            <c:numRef>
              <c:f>'GAP-2008'!$C$960:$I$960</c:f>
            </c:numRef>
          </c:val>
          <c:smooth val="0"/>
        </c:ser>
        <c:ser>
          <c:idx val="11"/>
          <c:order val="11"/>
          <c:tx>
            <c:v>Little Elm</c:v>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'GAP-2008'!$C$952:$I$952</c:f>
            </c:strRef>
          </c:cat>
          <c:val>
            <c:numRef>
              <c:f>'GAP-2008'!$C$961:$I$961</c:f>
            </c:numRef>
          </c:val>
          <c:smooth val="0"/>
        </c:ser>
        <c:ser>
          <c:idx val="12"/>
          <c:order val="12"/>
          <c:tx>
            <c:v>McKinney</c:v>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'GAP-2008'!$C$952:$I$952</c:f>
            </c:strRef>
          </c:cat>
          <c:val>
            <c:numRef>
              <c:f>'GAP-2008'!$C$962:$I$962</c:f>
            </c:numRef>
          </c:val>
          <c:smooth val="0"/>
        </c:ser>
        <c:ser>
          <c:idx val="13"/>
          <c:order val="13"/>
          <c:tx>
            <c:v>Mesquite</c:v>
          </c:tx>
          <c:spPr>
            <a:ln w="381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'GAP-2008'!$C$952:$I$952</c:f>
            </c:strRef>
          </c:cat>
          <c:val>
            <c:numRef>
              <c:f>'GAP-2008'!$C$963:$I$963</c:f>
            </c:numRef>
          </c:val>
          <c:smooth val="0"/>
        </c:ser>
        <c:ser>
          <c:idx val="14"/>
          <c:order val="14"/>
          <c:tx>
            <c:v>Plano</c:v>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'GAP-2008'!$C$952:$I$952</c:f>
            </c:strRef>
          </c:cat>
          <c:val>
            <c:numRef>
              <c:f>'GAP-2008'!$C$964:$I$964</c:f>
            </c:numRef>
          </c:val>
          <c:smooth val="0"/>
        </c:ser>
        <c:ser>
          <c:idx val="15"/>
          <c:order val="15"/>
          <c:tx>
            <c:v>Richardson</c:v>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'GAP-2008'!$C$952:$I$952</c:f>
            </c:strRef>
          </c:cat>
          <c:val>
            <c:numRef>
              <c:f>'GAP-2008'!$C$965:$I$965</c:f>
            </c:numRef>
          </c:val>
          <c:smooth val="0"/>
        </c:ser>
        <c:ser>
          <c:idx val="16"/>
          <c:order val="16"/>
          <c:tx>
            <c:v>Wylie</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10"/>
            <c:spPr>
              <a:noFill/>
              <a:ln>
                <a:solidFill>
                  <a:srgbClr val="3366FF"/>
                </a:solidFill>
              </a:ln>
            </c:spPr>
          </c:marker>
          <c:cat>
            <c:strRef>
              <c:f>'GAP-2008'!$C$952:$I$952</c:f>
            </c:strRef>
          </c:cat>
          <c:val>
            <c:numRef>
              <c:f>'GAP-2008'!$C$966:$I$966</c:f>
            </c:numRef>
          </c:val>
          <c:smooth val="0"/>
        </c:ser>
        <c:marker val="1"/>
        <c:axId val="51061361"/>
        <c:axId val="56899066"/>
      </c:lineChart>
      <c:catAx>
        <c:axId val="51061361"/>
        <c:scaling>
          <c:orientation val="minMax"/>
        </c:scaling>
        <c:axPos val="b"/>
        <c:delete val="0"/>
        <c:numFmt formatCode="General" sourceLinked="1"/>
        <c:majorTickMark val="none"/>
        <c:minorTickMark val="none"/>
        <c:tickLblPos val="nextTo"/>
        <c:spPr>
          <a:ln w="3175">
            <a:solidFill>
              <a:srgbClr val="000000"/>
            </a:solidFill>
          </a:ln>
        </c:spPr>
        <c:crossAx val="56899066"/>
        <c:crossesAt val="-2"/>
        <c:auto val="1"/>
        <c:lblOffset val="100"/>
        <c:tickLblSkip val="1"/>
        <c:noMultiLvlLbl val="0"/>
      </c:catAx>
      <c:valAx>
        <c:axId val="56899066"/>
        <c:scaling>
          <c:orientation val="minMax"/>
        </c:scaling>
        <c:axPos val="l"/>
        <c:majorGridlines>
          <c:spPr>
            <a:ln w="3175">
              <a:solidFill>
                <a:srgbClr val="969696"/>
              </a:solidFill>
            </a:ln>
          </c:spPr>
        </c:majorGridlines>
        <c:delete val="0"/>
        <c:numFmt formatCode="General" sourceLinked="1"/>
        <c:majorTickMark val="none"/>
        <c:minorTickMark val="none"/>
        <c:tickLblPos val="nextTo"/>
        <c:spPr>
          <a:ln w="3175">
            <a:solidFill>
              <a:srgbClr val="000000"/>
            </a:solidFill>
          </a:ln>
        </c:spPr>
        <c:crossAx val="51061361"/>
        <c:crossesAt val="1"/>
        <c:crossBetween val="between"/>
        <c:dispUnits/>
      </c:valAx>
      <c:dTable>
        <c:showHorzBorder val="1"/>
        <c:showVertBorder val="1"/>
        <c:showOutline val="1"/>
        <c:showKeys val="1"/>
        <c:spPr>
          <a:ln w="3175">
            <a:solidFill>
              <a:srgbClr val="808080"/>
            </a:solidFill>
          </a:ln>
        </c:spPr>
      </c:dTable>
      <c:spPr>
        <a:solidFill>
          <a:srgbClr val="C0C0C0"/>
        </a:soli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0.4065</cdr:x>
      <cdr:y>0.062</cdr:y>
    </cdr:from>
    <cdr:to>
      <cdr:x>0.53325</cdr:x>
      <cdr:y>0.1335</cdr:y>
    </cdr:to>
    <cdr:sp textlink="'GAP-2008'!$B$1261">
      <cdr:nvSpPr>
        <cdr:cNvPr id="1" name="Text Box 2"/>
        <cdr:cNvSpPr txBox="1">
          <a:spLocks noChangeArrowheads="1"/>
        </cdr:cNvSpPr>
      </cdr:nvSpPr>
      <cdr:spPr>
        <a:xfrm>
          <a:off x="3800475" y="171450"/>
          <a:ext cx="1190625" cy="200025"/>
        </a:xfrm>
        <a:prstGeom prst="rect">
          <a:avLst/>
        </a:prstGeom>
        <a:noFill/>
        <a:ln w="1" cmpd="sng">
          <a:noFill/>
        </a:ln>
      </cdr:spPr>
      <cdr:txBody>
        <a:bodyPr vertOverflow="clip" wrap="square" lIns="27432" tIns="27432" rIns="27432" bIns="27432" anchor="ctr"/>
        <a:p>
          <a:pPr algn="ctr">
            <a:defRPr/>
          </a:pPr>
          <a:fld id="{8eb53cc2-2be3-4ae2-a3cc-b2080414053a}" type="TxLink">
            <a:rPr lang="en-US" cap="none" sz="1200" b="1" i="0" u="none" baseline="0">
              <a:solidFill>
                <a:srgbClr val="FF0000"/>
              </a:solidFill>
            </a:rPr>
            <a:t>Council </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0.39425</cdr:x>
      <cdr:y>0.091</cdr:y>
    </cdr:from>
    <cdr:to>
      <cdr:x>0.63425</cdr:x>
      <cdr:y>0.17375</cdr:y>
    </cdr:to>
    <cdr:sp textlink="'GAP-2008'!$B$1214">
      <cdr:nvSpPr>
        <cdr:cNvPr id="1" name="Text Box 2049"/>
        <cdr:cNvSpPr txBox="1">
          <a:spLocks noChangeArrowheads="1"/>
        </cdr:cNvSpPr>
      </cdr:nvSpPr>
      <cdr:spPr>
        <a:xfrm>
          <a:off x="5353050" y="266700"/>
          <a:ext cx="3257550" cy="247650"/>
        </a:xfrm>
        <a:prstGeom prst="rect">
          <a:avLst/>
        </a:prstGeom>
        <a:noFill/>
        <a:ln w="1" cmpd="sng">
          <a:noFill/>
        </a:ln>
      </cdr:spPr>
      <cdr:txBody>
        <a:bodyPr vertOverflow="clip" wrap="square" lIns="27432" tIns="27432" rIns="27432" bIns="27432" anchor="ctr"/>
        <a:p>
          <a:pPr algn="ctr">
            <a:defRPr/>
          </a:pPr>
          <a:fld id="{9779f646-8be6-4a9c-a75a-00bd5b415a1a}" type="TxLink">
            <a:rPr lang="en-US" cap="none" sz="1200" b="1" i="0" u="none" baseline="0">
              <a:solidFill>
                <a:srgbClr val="FF0000"/>
              </a:solidFill>
            </a:rPr>
            <a:t>Total</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0.4605</cdr:x>
      <cdr:y>0.0805</cdr:y>
    </cdr:from>
    <cdr:to>
      <cdr:x>0.586</cdr:x>
      <cdr:y>0.158</cdr:y>
    </cdr:to>
    <cdr:sp textlink="'GAP-2008'!$B$924">
      <cdr:nvSpPr>
        <cdr:cNvPr id="1" name="Text Box 2049"/>
        <cdr:cNvSpPr txBox="1">
          <a:spLocks noChangeArrowheads="1"/>
        </cdr:cNvSpPr>
      </cdr:nvSpPr>
      <cdr:spPr>
        <a:xfrm>
          <a:off x="5200650" y="333375"/>
          <a:ext cx="1419225" cy="323850"/>
        </a:xfrm>
        <a:prstGeom prst="rect">
          <a:avLst/>
        </a:prstGeom>
        <a:noFill/>
        <a:ln w="1" cmpd="sng">
          <a:noFill/>
        </a:ln>
      </cdr:spPr>
      <cdr:txBody>
        <a:bodyPr vertOverflow="clip" wrap="square" lIns="27432" tIns="27432" rIns="27432" bIns="27432" anchor="ctr"/>
        <a:p>
          <a:pPr algn="ctr">
            <a:defRPr/>
          </a:pPr>
          <a:fld id="{0025fd3d-2458-41a4-ae83-6f97a31c561b}" type="TxLink">
            <a:rPr lang="en-US" cap="none" sz="1200" b="1" i="0" u="none" baseline="0">
              <a:solidFill>
                <a:srgbClr val="FF0000"/>
              </a:solidFill>
            </a:rPr>
            <a:t>Region 11</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0.46075</cdr:x>
      <cdr:y>0.0975</cdr:y>
    </cdr:from>
    <cdr:to>
      <cdr:x>0.5855</cdr:x>
      <cdr:y>0.16275</cdr:y>
    </cdr:to>
    <cdr:sp textlink="'GAP-2008'!$B$825">
      <cdr:nvSpPr>
        <cdr:cNvPr id="1" name="Text Box 1025"/>
        <cdr:cNvSpPr txBox="1">
          <a:spLocks noChangeArrowheads="1"/>
        </cdr:cNvSpPr>
      </cdr:nvSpPr>
      <cdr:spPr>
        <a:xfrm>
          <a:off x="5143500" y="390525"/>
          <a:ext cx="1390650" cy="257175"/>
        </a:xfrm>
        <a:prstGeom prst="rect">
          <a:avLst/>
        </a:prstGeom>
        <a:noFill/>
        <a:ln w="1" cmpd="sng">
          <a:noFill/>
        </a:ln>
      </cdr:spPr>
      <cdr:txBody>
        <a:bodyPr vertOverflow="clip" wrap="square" lIns="27432" tIns="27432" rIns="27432" bIns="27432" anchor="ctr"/>
        <a:p>
          <a:pPr algn="ctr">
            <a:defRPr/>
          </a:pPr>
          <a:fld id="{df48a1f0-ddf9-4a71-9f27-caf3b2cce1f2}" type="TxLink">
            <a:rPr lang="en-US" cap="none" sz="1200" b="1" i="0" u="none" baseline="0">
              <a:solidFill>
                <a:srgbClr val="FF0000"/>
              </a:solidFill>
            </a:rPr>
            <a:t>Region 11</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0.46875</cdr:x>
      <cdr:y>0.07375</cdr:y>
    </cdr:from>
    <cdr:to>
      <cdr:x>0.5815</cdr:x>
      <cdr:y>0.179</cdr:y>
    </cdr:to>
    <cdr:sp textlink="'GAP-2008'!$B$771">
      <cdr:nvSpPr>
        <cdr:cNvPr id="1" name="Text Box 2049"/>
        <cdr:cNvSpPr txBox="1">
          <a:spLocks noChangeArrowheads="1"/>
        </cdr:cNvSpPr>
      </cdr:nvSpPr>
      <cdr:spPr>
        <a:xfrm>
          <a:off x="4695825" y="247650"/>
          <a:ext cx="1133475" cy="361950"/>
        </a:xfrm>
        <a:prstGeom prst="rect">
          <a:avLst/>
        </a:prstGeom>
        <a:noFill/>
        <a:ln w="1" cmpd="sng">
          <a:noFill/>
        </a:ln>
      </cdr:spPr>
      <cdr:txBody>
        <a:bodyPr vertOverflow="clip" wrap="square" lIns="27432" tIns="27432" rIns="27432" bIns="27432" anchor="ctr"/>
        <a:p>
          <a:pPr algn="ctr">
            <a:defRPr/>
          </a:pPr>
          <a:fld id="{12b75522-9685-4111-8cd5-01a56cddf1e7}" type="TxLink">
            <a:rPr lang="en-US" cap="none" sz="1200" b="1" i="0" u="none" baseline="0">
              <a:solidFill>
                <a:srgbClr val="FF0000"/>
              </a:solidFill>
            </a:rPr>
            <a:t>Region 11</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0.46975</cdr:x>
      <cdr:y>0.0815</cdr:y>
    </cdr:from>
    <cdr:to>
      <cdr:x>0.5925</cdr:x>
      <cdr:y>0.1475</cdr:y>
    </cdr:to>
    <cdr:sp textlink="'GAP-2008'!$B$743">
      <cdr:nvSpPr>
        <cdr:cNvPr id="1" name="Text Box 2049"/>
        <cdr:cNvSpPr txBox="1">
          <a:spLocks noChangeArrowheads="1"/>
        </cdr:cNvSpPr>
      </cdr:nvSpPr>
      <cdr:spPr>
        <a:xfrm>
          <a:off x="4686300" y="295275"/>
          <a:ext cx="1228725" cy="238125"/>
        </a:xfrm>
        <a:prstGeom prst="rect">
          <a:avLst/>
        </a:prstGeom>
        <a:noFill/>
        <a:ln w="1" cmpd="sng">
          <a:noFill/>
        </a:ln>
      </cdr:spPr>
      <cdr:txBody>
        <a:bodyPr vertOverflow="clip" wrap="square" lIns="27432" tIns="27432" rIns="27432" bIns="27432" anchor="ctr"/>
        <a:p>
          <a:pPr algn="ctr">
            <a:defRPr/>
          </a:pPr>
          <a:fld id="{16f8c788-2778-4f93-ac76-198ee60a267b}" type="TxLink">
            <a:rPr lang="en-US" cap="none" sz="1200" b="1" i="0" u="none" baseline="0">
              <a:solidFill>
                <a:srgbClr val="FF0000"/>
              </a:solidFill>
            </a:rPr>
            <a:t>Region 11</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0.3845</cdr:x>
      <cdr:y>0.09525</cdr:y>
    </cdr:from>
    <cdr:to>
      <cdr:x>0.629</cdr:x>
      <cdr:y>0.17175</cdr:y>
    </cdr:to>
    <cdr:sp textlink="'GAP-2008'!$B$717">
      <cdr:nvSpPr>
        <cdr:cNvPr id="1" name="Text Box 3073"/>
        <cdr:cNvSpPr txBox="1">
          <a:spLocks noChangeArrowheads="1"/>
        </cdr:cNvSpPr>
      </cdr:nvSpPr>
      <cdr:spPr>
        <a:xfrm>
          <a:off x="3609975" y="295275"/>
          <a:ext cx="2295525" cy="247650"/>
        </a:xfrm>
        <a:prstGeom prst="rect">
          <a:avLst/>
        </a:prstGeom>
        <a:noFill/>
        <a:ln w="1" cmpd="sng">
          <a:noFill/>
        </a:ln>
      </cdr:spPr>
      <cdr:txBody>
        <a:bodyPr vertOverflow="clip" wrap="square" lIns="27432" tIns="27432" rIns="27432" bIns="27432" anchor="ctr"/>
        <a:p>
          <a:pPr algn="ctr">
            <a:defRPr/>
          </a:pPr>
          <a:fld id="{fc51ead1-6e27-422f-acab-3f02a820d5b6}" type="TxLink">
            <a:rPr lang="en-US" cap="none" sz="1200" b="1" i="0" u="none" baseline="0">
              <a:solidFill>
                <a:srgbClr val="FF0000"/>
              </a:solidFill>
            </a:rPr>
            <a:t>State</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1258</xdr:row>
      <xdr:rowOff>0</xdr:rowOff>
    </xdr:from>
    <xdr:to>
      <xdr:col>14</xdr:col>
      <xdr:colOff>581025</xdr:colOff>
      <xdr:row>1275</xdr:row>
      <xdr:rowOff>0</xdr:rowOff>
    </xdr:to>
    <xdr:graphicFrame>
      <xdr:nvGraphicFramePr>
        <xdr:cNvPr id="1" name="Chart 1511"/>
        <xdr:cNvGraphicFramePr/>
      </xdr:nvGraphicFramePr>
      <xdr:xfrm>
        <a:off x="371475" y="144294225"/>
        <a:ext cx="937260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1214</xdr:row>
      <xdr:rowOff>0</xdr:rowOff>
    </xdr:from>
    <xdr:to>
      <xdr:col>21</xdr:col>
      <xdr:colOff>542925</xdr:colOff>
      <xdr:row>1229</xdr:row>
      <xdr:rowOff>0</xdr:rowOff>
    </xdr:to>
    <xdr:graphicFrame>
      <xdr:nvGraphicFramePr>
        <xdr:cNvPr id="2" name="Chart 1493"/>
        <xdr:cNvGraphicFramePr/>
      </xdr:nvGraphicFramePr>
      <xdr:xfrm>
        <a:off x="381000" y="135778875"/>
        <a:ext cx="13592175" cy="29813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917</xdr:row>
      <xdr:rowOff>0</xdr:rowOff>
    </xdr:from>
    <xdr:to>
      <xdr:col>18</xdr:col>
      <xdr:colOff>76200</xdr:colOff>
      <xdr:row>945</xdr:row>
      <xdr:rowOff>0</xdr:rowOff>
    </xdr:to>
    <xdr:graphicFrame>
      <xdr:nvGraphicFramePr>
        <xdr:cNvPr id="3" name="Chart 1489"/>
        <xdr:cNvGraphicFramePr/>
      </xdr:nvGraphicFramePr>
      <xdr:xfrm>
        <a:off x="381000" y="111642525"/>
        <a:ext cx="11296650" cy="42005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818</xdr:row>
      <xdr:rowOff>0</xdr:rowOff>
    </xdr:from>
    <xdr:to>
      <xdr:col>17</xdr:col>
      <xdr:colOff>552450</xdr:colOff>
      <xdr:row>845</xdr:row>
      <xdr:rowOff>9525</xdr:rowOff>
    </xdr:to>
    <xdr:graphicFrame>
      <xdr:nvGraphicFramePr>
        <xdr:cNvPr id="4" name="Chart 1488"/>
        <xdr:cNvGraphicFramePr/>
      </xdr:nvGraphicFramePr>
      <xdr:xfrm>
        <a:off x="371475" y="95792925"/>
        <a:ext cx="11172825" cy="4010025"/>
      </xdr:xfrm>
      <a:graphic>
        <a:graphicData uri="http://schemas.openxmlformats.org/drawingml/2006/chart">
          <c:chart xmlns:c="http://schemas.openxmlformats.org/drawingml/2006/chart" r:id="rId4"/>
        </a:graphicData>
      </a:graphic>
    </xdr:graphicFrame>
    <xdr:clientData/>
  </xdr:twoCellAnchor>
  <xdr:twoCellAnchor>
    <xdr:from>
      <xdr:col>0</xdr:col>
      <xdr:colOff>361950</xdr:colOff>
      <xdr:row>767</xdr:row>
      <xdr:rowOff>9525</xdr:rowOff>
    </xdr:from>
    <xdr:to>
      <xdr:col>16</xdr:col>
      <xdr:colOff>0</xdr:colOff>
      <xdr:row>788</xdr:row>
      <xdr:rowOff>9525</xdr:rowOff>
    </xdr:to>
    <xdr:graphicFrame>
      <xdr:nvGraphicFramePr>
        <xdr:cNvPr id="5" name="Chart 1487"/>
        <xdr:cNvGraphicFramePr/>
      </xdr:nvGraphicFramePr>
      <xdr:xfrm>
        <a:off x="361950" y="89173050"/>
        <a:ext cx="10020300" cy="34099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739</xdr:row>
      <xdr:rowOff>9525</xdr:rowOff>
    </xdr:from>
    <xdr:to>
      <xdr:col>15</xdr:col>
      <xdr:colOff>590550</xdr:colOff>
      <xdr:row>761</xdr:row>
      <xdr:rowOff>28575</xdr:rowOff>
    </xdr:to>
    <xdr:graphicFrame>
      <xdr:nvGraphicFramePr>
        <xdr:cNvPr id="6" name="Chart 1486"/>
        <xdr:cNvGraphicFramePr/>
      </xdr:nvGraphicFramePr>
      <xdr:xfrm>
        <a:off x="371475" y="83715225"/>
        <a:ext cx="9991725" cy="3629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717</xdr:row>
      <xdr:rowOff>19050</xdr:rowOff>
    </xdr:from>
    <xdr:to>
      <xdr:col>15</xdr:col>
      <xdr:colOff>0</xdr:colOff>
      <xdr:row>733</xdr:row>
      <xdr:rowOff>9525</xdr:rowOff>
    </xdr:to>
    <xdr:graphicFrame>
      <xdr:nvGraphicFramePr>
        <xdr:cNvPr id="7" name="Chart 1485"/>
        <xdr:cNvGraphicFramePr/>
      </xdr:nvGraphicFramePr>
      <xdr:xfrm>
        <a:off x="371475" y="78476475"/>
        <a:ext cx="9401175" cy="3190875"/>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871</xdr:row>
      <xdr:rowOff>0</xdr:rowOff>
    </xdr:from>
    <xdr:to>
      <xdr:col>12</xdr:col>
      <xdr:colOff>200025</xdr:colOff>
      <xdr:row>912</xdr:row>
      <xdr:rowOff>0</xdr:rowOff>
    </xdr:to>
    <xdr:graphicFrame>
      <xdr:nvGraphicFramePr>
        <xdr:cNvPr id="8" name="Chart 1287"/>
        <xdr:cNvGraphicFramePr/>
      </xdr:nvGraphicFramePr>
      <xdr:xfrm>
        <a:off x="371475" y="101993700"/>
        <a:ext cx="7772400" cy="820102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971</xdr:row>
      <xdr:rowOff>28575</xdr:rowOff>
    </xdr:from>
    <xdr:to>
      <xdr:col>16</xdr:col>
      <xdr:colOff>0</xdr:colOff>
      <xdr:row>1009</xdr:row>
      <xdr:rowOff>180975</xdr:rowOff>
    </xdr:to>
    <xdr:graphicFrame>
      <xdr:nvGraphicFramePr>
        <xdr:cNvPr id="9" name="Chart 1288"/>
        <xdr:cNvGraphicFramePr/>
      </xdr:nvGraphicFramePr>
      <xdr:xfrm>
        <a:off x="381000" y="117890925"/>
        <a:ext cx="10001250" cy="77343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353</xdr:row>
      <xdr:rowOff>0</xdr:rowOff>
    </xdr:from>
    <xdr:to>
      <xdr:col>21</xdr:col>
      <xdr:colOff>523875</xdr:colOff>
      <xdr:row>371</xdr:row>
      <xdr:rowOff>0</xdr:rowOff>
    </xdr:to>
    <xdr:graphicFrame>
      <xdr:nvGraphicFramePr>
        <xdr:cNvPr id="10" name="Chart 1361"/>
        <xdr:cNvGraphicFramePr/>
      </xdr:nvGraphicFramePr>
      <xdr:xfrm>
        <a:off x="371475" y="72666225"/>
        <a:ext cx="13582650" cy="3600450"/>
      </xdr:xfrm>
      <a:graphic>
        <a:graphicData uri="http://schemas.openxmlformats.org/drawingml/2006/chart">
          <c:chart xmlns:c="http://schemas.openxmlformats.org/drawingml/2006/chart" r:id="rId10"/>
        </a:graphicData>
      </a:graphic>
    </xdr:graphicFrame>
    <xdr:clientData/>
  </xdr:twoCellAnchor>
  <xdr:twoCellAnchor>
    <xdr:from>
      <xdr:col>7</xdr:col>
      <xdr:colOff>381000</xdr:colOff>
      <xdr:row>0</xdr:row>
      <xdr:rowOff>285750</xdr:rowOff>
    </xdr:from>
    <xdr:to>
      <xdr:col>13</xdr:col>
      <xdr:colOff>295275</xdr:colOff>
      <xdr:row>0</xdr:row>
      <xdr:rowOff>285750</xdr:rowOff>
    </xdr:to>
    <xdr:pic>
      <xdr:nvPicPr>
        <xdr:cNvPr id="11" name="Picture 1049" descr="P-16CouncilLogo"/>
        <xdr:cNvPicPr preferRelativeResize="1">
          <a:picLocks noChangeAspect="1"/>
        </xdr:cNvPicPr>
      </xdr:nvPicPr>
      <xdr:blipFill>
        <a:blip r:embed="rId11"/>
        <a:stretch>
          <a:fillRect/>
        </a:stretch>
      </xdr:blipFill>
      <xdr:spPr>
        <a:xfrm>
          <a:off x="5105400" y="285750"/>
          <a:ext cx="3743325" cy="0"/>
        </a:xfrm>
        <a:prstGeom prst="rect">
          <a:avLst/>
        </a:prstGeom>
        <a:noFill/>
        <a:ln w="9525" cmpd="sng">
          <a:noFill/>
        </a:ln>
      </xdr:spPr>
    </xdr:pic>
    <xdr:clientData/>
  </xdr:twoCellAnchor>
  <xdr:twoCellAnchor>
    <xdr:from>
      <xdr:col>7</xdr:col>
      <xdr:colOff>609600</xdr:colOff>
      <xdr:row>1</xdr:row>
      <xdr:rowOff>457200</xdr:rowOff>
    </xdr:from>
    <xdr:to>
      <xdr:col>13</xdr:col>
      <xdr:colOff>552450</xdr:colOff>
      <xdr:row>1</xdr:row>
      <xdr:rowOff>3733800</xdr:rowOff>
    </xdr:to>
    <xdr:pic>
      <xdr:nvPicPr>
        <xdr:cNvPr id="12" name="Picture 1049" descr="P-16CouncilLogo"/>
        <xdr:cNvPicPr preferRelativeResize="1">
          <a:picLocks noChangeAspect="1"/>
        </xdr:cNvPicPr>
      </xdr:nvPicPr>
      <xdr:blipFill>
        <a:blip r:embed="rId11"/>
        <a:stretch>
          <a:fillRect/>
        </a:stretch>
      </xdr:blipFill>
      <xdr:spPr>
        <a:xfrm>
          <a:off x="5334000" y="742950"/>
          <a:ext cx="377190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8.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852"/>
  <sheetViews>
    <sheetView showGridLines="0" tabSelected="1" view="pageBreakPreview" zoomScale="50" zoomScaleNormal="75" zoomScaleSheetLayoutView="50" zoomScalePageLayoutView="0" workbookViewId="0" topLeftCell="A1546">
      <selection activeCell="AA1554" sqref="AA1554"/>
    </sheetView>
  </sheetViews>
  <sheetFormatPr defaultColWidth="8.8515625" defaultRowHeight="12.75"/>
  <cols>
    <col min="1" max="1" width="5.57421875" style="1" customWidth="1"/>
    <col min="2" max="2" width="12.00390625" style="1" customWidth="1"/>
    <col min="3" max="3" width="14.57421875" style="1" customWidth="1"/>
    <col min="4" max="4" width="10.7109375" style="1" customWidth="1"/>
    <col min="5" max="5" width="9.140625" style="1" customWidth="1"/>
    <col min="6" max="6" width="9.7109375" style="1" customWidth="1"/>
    <col min="7" max="10" width="9.140625" style="1" customWidth="1"/>
    <col min="11" max="11" width="11.7109375" style="1" customWidth="1"/>
    <col min="12" max="26" width="9.140625" style="1" customWidth="1"/>
    <col min="27" max="16384" width="8.8515625" style="1" customWidth="1"/>
  </cols>
  <sheetData>
    <row r="1" spans="2:22" ht="22.5" customHeight="1">
      <c r="B1" s="180" t="s">
        <v>606</v>
      </c>
      <c r="C1" s="180"/>
      <c r="D1" s="180"/>
      <c r="E1" s="180"/>
      <c r="F1" s="180"/>
      <c r="G1" s="180"/>
      <c r="H1" s="180"/>
      <c r="I1" s="180"/>
      <c r="J1" s="180"/>
      <c r="K1" s="180"/>
      <c r="L1" s="180"/>
      <c r="M1" s="180"/>
      <c r="N1" s="180"/>
      <c r="O1" s="180"/>
      <c r="P1" s="180"/>
      <c r="Q1" s="180"/>
      <c r="R1" s="180"/>
      <c r="S1" s="180"/>
      <c r="T1" s="180"/>
      <c r="U1" s="180"/>
      <c r="V1" s="180"/>
    </row>
    <row r="2" spans="2:22" ht="304.5" customHeight="1">
      <c r="B2" s="181"/>
      <c r="C2" s="181"/>
      <c r="D2" s="181"/>
      <c r="E2" s="181"/>
      <c r="F2" s="181"/>
      <c r="G2" s="181"/>
      <c r="H2" s="181"/>
      <c r="I2" s="181"/>
      <c r="J2" s="181"/>
      <c r="K2" s="181"/>
      <c r="L2" s="181"/>
      <c r="M2" s="181"/>
      <c r="N2" s="181"/>
      <c r="O2" s="181"/>
      <c r="P2" s="181"/>
      <c r="Q2" s="181"/>
      <c r="R2" s="181"/>
      <c r="S2" s="181"/>
      <c r="T2" s="181"/>
      <c r="U2" s="181"/>
      <c r="V2" s="181"/>
    </row>
    <row r="3" spans="1:22" s="90" customFormat="1" ht="26.25" customHeight="1">
      <c r="A3" s="104"/>
      <c r="B3" s="176" t="s">
        <v>438</v>
      </c>
      <c r="C3" s="176"/>
      <c r="D3" s="176"/>
      <c r="E3" s="176"/>
      <c r="F3" s="176"/>
      <c r="G3" s="176"/>
      <c r="H3" s="176"/>
      <c r="I3" s="176"/>
      <c r="J3" s="176"/>
      <c r="K3" s="176"/>
      <c r="L3" s="176"/>
      <c r="M3" s="177"/>
      <c r="N3" s="177"/>
      <c r="O3" s="177"/>
      <c r="P3" s="177"/>
      <c r="Q3" s="177"/>
      <c r="R3" s="177"/>
      <c r="S3" s="177"/>
      <c r="T3" s="177"/>
      <c r="U3" s="177"/>
      <c r="V3" s="177"/>
    </row>
    <row r="4" spans="1:22" s="90" customFormat="1" ht="15.75">
      <c r="A4" s="104"/>
      <c r="B4" s="105"/>
      <c r="C4" s="105"/>
      <c r="D4" s="105"/>
      <c r="E4" s="105"/>
      <c r="F4" s="105"/>
      <c r="G4" s="105"/>
      <c r="H4" s="105"/>
      <c r="I4" s="105"/>
      <c r="J4" s="105"/>
      <c r="K4" s="105"/>
      <c r="L4" s="105"/>
      <c r="M4" s="106"/>
      <c r="N4" s="106"/>
      <c r="O4" s="106"/>
      <c r="P4" s="106"/>
      <c r="Q4" s="106"/>
      <c r="R4" s="106"/>
      <c r="S4" s="106"/>
      <c r="T4" s="106"/>
      <c r="U4" s="106"/>
      <c r="V4" s="106"/>
    </row>
    <row r="5" spans="1:22" s="90" customFormat="1" ht="17.25" customHeight="1">
      <c r="A5" s="104"/>
      <c r="B5" s="104" t="s">
        <v>34</v>
      </c>
      <c r="C5" s="105"/>
      <c r="D5" s="105"/>
      <c r="E5" s="105"/>
      <c r="F5" s="105"/>
      <c r="G5" s="105"/>
      <c r="H5" s="105"/>
      <c r="I5" s="105"/>
      <c r="J5" s="105"/>
      <c r="K5" s="105"/>
      <c r="L5" s="105"/>
      <c r="M5" s="104"/>
      <c r="N5" s="104"/>
      <c r="O5" s="104"/>
      <c r="P5" s="104"/>
      <c r="Q5" s="104"/>
      <c r="R5" s="104"/>
      <c r="S5" s="104"/>
      <c r="T5" s="104"/>
      <c r="U5" s="104"/>
      <c r="V5" s="104"/>
    </row>
    <row r="6" spans="1:22" s="90" customFormat="1" ht="15.75" customHeight="1">
      <c r="A6" s="104"/>
      <c r="B6" s="104" t="s">
        <v>35</v>
      </c>
      <c r="C6" s="105"/>
      <c r="D6" s="105"/>
      <c r="E6" s="105"/>
      <c r="F6" s="105"/>
      <c r="G6" s="105"/>
      <c r="H6" s="105"/>
      <c r="I6" s="105"/>
      <c r="J6" s="105"/>
      <c r="K6" s="105"/>
      <c r="L6" s="105"/>
      <c r="M6" s="104"/>
      <c r="N6" s="104"/>
      <c r="O6" s="104"/>
      <c r="P6" s="104"/>
      <c r="Q6" s="104"/>
      <c r="R6" s="104"/>
      <c r="S6" s="104"/>
      <c r="T6" s="104"/>
      <c r="U6" s="104"/>
      <c r="V6" s="104"/>
    </row>
    <row r="7" spans="1:22" s="90" customFormat="1" ht="16.5" customHeight="1">
      <c r="A7" s="104"/>
      <c r="B7" s="104" t="s">
        <v>348</v>
      </c>
      <c r="C7" s="105"/>
      <c r="D7" s="105"/>
      <c r="E7" s="105"/>
      <c r="F7" s="105"/>
      <c r="G7" s="105"/>
      <c r="H7" s="105"/>
      <c r="I7" s="105"/>
      <c r="J7" s="105"/>
      <c r="K7" s="105"/>
      <c r="L7" s="105"/>
      <c r="M7" s="104"/>
      <c r="N7" s="104"/>
      <c r="O7" s="104"/>
      <c r="P7" s="104"/>
      <c r="Q7" s="104"/>
      <c r="R7" s="104"/>
      <c r="S7" s="104"/>
      <c r="T7" s="104"/>
      <c r="U7" s="104"/>
      <c r="V7" s="104"/>
    </row>
    <row r="8" spans="1:22" s="90" customFormat="1" ht="15.75">
      <c r="A8" s="104"/>
      <c r="B8" s="104" t="s">
        <v>36</v>
      </c>
      <c r="C8" s="104"/>
      <c r="D8" s="104"/>
      <c r="E8" s="104"/>
      <c r="F8" s="104"/>
      <c r="G8" s="104"/>
      <c r="H8" s="104"/>
      <c r="I8" s="104"/>
      <c r="J8" s="104"/>
      <c r="K8" s="104"/>
      <c r="L8" s="104"/>
      <c r="M8" s="104"/>
      <c r="N8" s="104"/>
      <c r="O8" s="104"/>
      <c r="P8" s="104"/>
      <c r="Q8" s="104"/>
      <c r="R8" s="104"/>
      <c r="S8" s="104"/>
      <c r="T8" s="104"/>
      <c r="U8" s="104"/>
      <c r="V8" s="104"/>
    </row>
    <row r="9" spans="1:22" s="90" customFormat="1" ht="15.75">
      <c r="A9" s="104"/>
      <c r="B9" s="104" t="s">
        <v>37</v>
      </c>
      <c r="C9" s="104"/>
      <c r="D9" s="104"/>
      <c r="E9" s="104"/>
      <c r="F9" s="104"/>
      <c r="G9" s="104"/>
      <c r="H9" s="104"/>
      <c r="I9" s="104"/>
      <c r="J9" s="104"/>
      <c r="K9" s="104"/>
      <c r="L9" s="104"/>
      <c r="M9" s="104"/>
      <c r="N9" s="104"/>
      <c r="O9" s="104"/>
      <c r="P9" s="104"/>
      <c r="Q9" s="104"/>
      <c r="R9" s="104"/>
      <c r="S9" s="104"/>
      <c r="T9" s="104"/>
      <c r="U9" s="104"/>
      <c r="V9" s="104"/>
    </row>
    <row r="10" spans="1:22" s="90" customFormat="1" ht="15.75">
      <c r="A10" s="104"/>
      <c r="B10" s="104" t="s">
        <v>275</v>
      </c>
      <c r="C10" s="104"/>
      <c r="D10" s="104"/>
      <c r="E10" s="104"/>
      <c r="F10" s="104"/>
      <c r="G10" s="104"/>
      <c r="H10" s="104"/>
      <c r="I10" s="104"/>
      <c r="J10" s="104"/>
      <c r="K10" s="104"/>
      <c r="L10" s="104"/>
      <c r="M10" s="104"/>
      <c r="N10" s="104"/>
      <c r="O10" s="104"/>
      <c r="P10" s="104"/>
      <c r="Q10" s="104"/>
      <c r="R10" s="104"/>
      <c r="S10" s="104"/>
      <c r="T10" s="104"/>
      <c r="U10" s="104"/>
      <c r="V10" s="104"/>
    </row>
    <row r="11" spans="1:22" s="90" customFormat="1" ht="15.75">
      <c r="A11" s="104"/>
      <c r="B11" s="104" t="s">
        <v>324</v>
      </c>
      <c r="C11" s="104"/>
      <c r="D11" s="104"/>
      <c r="E11" s="104"/>
      <c r="F11" s="104"/>
      <c r="G11" s="104"/>
      <c r="H11" s="104"/>
      <c r="I11" s="104"/>
      <c r="J11" s="104"/>
      <c r="K11" s="104"/>
      <c r="L11" s="104"/>
      <c r="M11" s="104"/>
      <c r="N11" s="104"/>
      <c r="O11" s="104"/>
      <c r="P11" s="104"/>
      <c r="Q11" s="104"/>
      <c r="R11" s="104"/>
      <c r="S11" s="104"/>
      <c r="T11" s="104"/>
      <c r="U11" s="104"/>
      <c r="V11" s="104"/>
    </row>
    <row r="12" spans="1:22" s="90" customFormat="1" ht="15.75">
      <c r="A12" s="104"/>
      <c r="B12" s="104" t="s">
        <v>349</v>
      </c>
      <c r="C12" s="104"/>
      <c r="D12" s="104"/>
      <c r="E12" s="104"/>
      <c r="F12" s="104"/>
      <c r="G12" s="104"/>
      <c r="H12" s="104"/>
      <c r="I12" s="104"/>
      <c r="J12" s="104"/>
      <c r="K12" s="104"/>
      <c r="L12" s="104"/>
      <c r="M12" s="104"/>
      <c r="N12" s="104"/>
      <c r="O12" s="104"/>
      <c r="P12" s="104"/>
      <c r="Q12" s="104"/>
      <c r="R12" s="104"/>
      <c r="S12" s="104"/>
      <c r="T12" s="104"/>
      <c r="U12" s="104"/>
      <c r="V12" s="104"/>
    </row>
    <row r="13" spans="1:22" s="59" customFormat="1" ht="15.75">
      <c r="A13" s="107"/>
      <c r="B13" s="104" t="s">
        <v>356</v>
      </c>
      <c r="C13" s="107"/>
      <c r="D13" s="107"/>
      <c r="E13" s="107"/>
      <c r="F13" s="107"/>
      <c r="G13" s="107"/>
      <c r="H13" s="107"/>
      <c r="I13" s="107"/>
      <c r="J13" s="107"/>
      <c r="K13" s="107"/>
      <c r="L13" s="107"/>
      <c r="M13" s="107"/>
      <c r="N13" s="107"/>
      <c r="O13" s="107"/>
      <c r="P13" s="107"/>
      <c r="Q13" s="107"/>
      <c r="R13" s="107"/>
      <c r="S13" s="107"/>
      <c r="T13" s="107"/>
      <c r="U13" s="107"/>
      <c r="V13" s="107"/>
    </row>
    <row r="14" spans="1:22" s="90" customFormat="1" ht="15.75">
      <c r="A14" s="104"/>
      <c r="B14" s="104" t="s">
        <v>350</v>
      </c>
      <c r="C14" s="104"/>
      <c r="D14" s="104"/>
      <c r="E14" s="104"/>
      <c r="F14" s="104"/>
      <c r="G14" s="104"/>
      <c r="H14" s="104"/>
      <c r="I14" s="104"/>
      <c r="J14" s="104"/>
      <c r="K14" s="104"/>
      <c r="L14" s="104"/>
      <c r="M14" s="104"/>
      <c r="N14" s="104"/>
      <c r="O14" s="104"/>
      <c r="P14" s="104"/>
      <c r="Q14" s="104"/>
      <c r="R14" s="104"/>
      <c r="S14" s="104"/>
      <c r="T14" s="104"/>
      <c r="U14" s="104"/>
      <c r="V14" s="104"/>
    </row>
    <row r="15" spans="1:22" s="90" customFormat="1" ht="15.75">
      <c r="A15" s="104"/>
      <c r="B15" s="104" t="s">
        <v>351</v>
      </c>
      <c r="C15" s="104"/>
      <c r="D15" s="104"/>
      <c r="E15" s="104"/>
      <c r="F15" s="104"/>
      <c r="G15" s="104"/>
      <c r="H15" s="104"/>
      <c r="I15" s="104"/>
      <c r="J15" s="104"/>
      <c r="K15" s="104"/>
      <c r="L15" s="104"/>
      <c r="M15" s="104"/>
      <c r="N15" s="104"/>
      <c r="O15" s="104"/>
      <c r="P15" s="104"/>
      <c r="Q15" s="104"/>
      <c r="R15" s="104"/>
      <c r="S15" s="104"/>
      <c r="T15" s="104"/>
      <c r="U15" s="104"/>
      <c r="V15" s="104"/>
    </row>
    <row r="16" spans="1:22" s="90" customFormat="1" ht="15.75">
      <c r="A16" s="104"/>
      <c r="B16" s="104" t="s">
        <v>360</v>
      </c>
      <c r="C16" s="104"/>
      <c r="D16" s="104"/>
      <c r="E16" s="104"/>
      <c r="F16" s="104"/>
      <c r="G16" s="104"/>
      <c r="H16" s="104"/>
      <c r="I16" s="104"/>
      <c r="J16" s="104"/>
      <c r="K16" s="104"/>
      <c r="L16" s="104"/>
      <c r="M16" s="104"/>
      <c r="N16" s="104"/>
      <c r="O16" s="104"/>
      <c r="P16" s="104"/>
      <c r="Q16" s="104"/>
      <c r="R16" s="104"/>
      <c r="S16" s="104"/>
      <c r="T16" s="104"/>
      <c r="U16" s="104"/>
      <c r="V16" s="104"/>
    </row>
    <row r="17" spans="1:22" s="90" customFormat="1" ht="15.75">
      <c r="A17" s="104"/>
      <c r="B17" s="104" t="s">
        <v>361</v>
      </c>
      <c r="C17" s="104"/>
      <c r="D17" s="104"/>
      <c r="E17" s="104"/>
      <c r="F17" s="104"/>
      <c r="G17" s="104"/>
      <c r="H17" s="104"/>
      <c r="I17" s="104"/>
      <c r="J17" s="104"/>
      <c r="K17" s="104"/>
      <c r="L17" s="104"/>
      <c r="M17" s="104"/>
      <c r="N17" s="104"/>
      <c r="O17" s="104"/>
      <c r="P17" s="104"/>
      <c r="Q17" s="104"/>
      <c r="R17" s="104"/>
      <c r="S17" s="104"/>
      <c r="T17" s="104"/>
      <c r="U17" s="104"/>
      <c r="V17" s="104"/>
    </row>
    <row r="18" spans="1:22" s="90" customFormat="1" ht="15.75">
      <c r="A18" s="104"/>
      <c r="B18" s="104" t="s">
        <v>362</v>
      </c>
      <c r="C18" s="104"/>
      <c r="D18" s="104"/>
      <c r="E18" s="104"/>
      <c r="F18" s="104"/>
      <c r="G18" s="104"/>
      <c r="H18" s="104"/>
      <c r="I18" s="104"/>
      <c r="J18" s="104"/>
      <c r="K18" s="104"/>
      <c r="L18" s="104"/>
      <c r="M18" s="104"/>
      <c r="N18" s="104"/>
      <c r="O18" s="104"/>
      <c r="P18" s="104"/>
      <c r="Q18" s="104"/>
      <c r="R18" s="104"/>
      <c r="S18" s="104"/>
      <c r="T18" s="104"/>
      <c r="U18" s="104"/>
      <c r="V18" s="104"/>
    </row>
    <row r="19" spans="1:22" s="90" customFormat="1" ht="15.75">
      <c r="A19" s="104"/>
      <c r="B19" s="104" t="s">
        <v>363</v>
      </c>
      <c r="C19" s="104"/>
      <c r="D19" s="104"/>
      <c r="E19" s="104"/>
      <c r="F19" s="104"/>
      <c r="G19" s="104"/>
      <c r="H19" s="104"/>
      <c r="I19" s="104"/>
      <c r="J19" s="104"/>
      <c r="K19" s="104"/>
      <c r="L19" s="104"/>
      <c r="M19" s="104"/>
      <c r="N19" s="104"/>
      <c r="O19" s="104"/>
      <c r="P19" s="104"/>
      <c r="Q19" s="104"/>
      <c r="R19" s="104"/>
      <c r="S19" s="104"/>
      <c r="T19" s="104"/>
      <c r="U19" s="104"/>
      <c r="V19" s="104"/>
    </row>
    <row r="20" spans="1:22" s="90" customFormat="1" ht="15" customHeight="1">
      <c r="A20" s="104"/>
      <c r="B20" s="104" t="s">
        <v>352</v>
      </c>
      <c r="C20" s="104"/>
      <c r="D20" s="104"/>
      <c r="E20" s="104"/>
      <c r="F20" s="104"/>
      <c r="G20" s="104"/>
      <c r="H20" s="104"/>
      <c r="I20" s="104"/>
      <c r="J20" s="104"/>
      <c r="K20" s="104"/>
      <c r="L20" s="104"/>
      <c r="M20" s="104"/>
      <c r="N20" s="104"/>
      <c r="O20" s="104"/>
      <c r="P20" s="104"/>
      <c r="Q20" s="104"/>
      <c r="R20" s="104"/>
      <c r="S20" s="104"/>
      <c r="T20" s="104"/>
      <c r="U20" s="104"/>
      <c r="V20" s="104"/>
    </row>
    <row r="21" spans="1:22" s="90" customFormat="1" ht="15" customHeight="1">
      <c r="A21" s="104"/>
      <c r="B21" s="104" t="s">
        <v>364</v>
      </c>
      <c r="C21" s="104"/>
      <c r="D21" s="104"/>
      <c r="E21" s="104"/>
      <c r="F21" s="104"/>
      <c r="G21" s="104"/>
      <c r="H21" s="104"/>
      <c r="I21" s="104"/>
      <c r="J21" s="104"/>
      <c r="K21" s="104"/>
      <c r="L21" s="104"/>
      <c r="M21" s="104"/>
      <c r="N21" s="104"/>
      <c r="O21" s="104"/>
      <c r="P21" s="104"/>
      <c r="Q21" s="104"/>
      <c r="R21" s="104"/>
      <c r="S21" s="104"/>
      <c r="T21" s="104"/>
      <c r="U21" s="104"/>
      <c r="V21" s="104"/>
    </row>
    <row r="22" spans="1:22" s="59" customFormat="1" ht="15" customHeight="1">
      <c r="A22" s="107"/>
      <c r="B22" s="104" t="s">
        <v>354</v>
      </c>
      <c r="C22" s="107"/>
      <c r="D22" s="107"/>
      <c r="E22" s="107"/>
      <c r="F22" s="107"/>
      <c r="G22" s="107"/>
      <c r="H22" s="107"/>
      <c r="I22" s="107"/>
      <c r="J22" s="107"/>
      <c r="K22" s="107"/>
      <c r="L22" s="107"/>
      <c r="M22" s="107"/>
      <c r="N22" s="107"/>
      <c r="O22" s="107"/>
      <c r="P22" s="107"/>
      <c r="Q22" s="107"/>
      <c r="R22" s="107"/>
      <c r="S22" s="107"/>
      <c r="T22" s="107"/>
      <c r="U22" s="107"/>
      <c r="V22" s="107"/>
    </row>
    <row r="23" spans="1:22" s="90" customFormat="1" ht="15" customHeight="1">
      <c r="A23" s="104"/>
      <c r="B23" s="104" t="s">
        <v>365</v>
      </c>
      <c r="C23" s="104"/>
      <c r="D23" s="104"/>
      <c r="E23" s="104"/>
      <c r="F23" s="104"/>
      <c r="G23" s="104"/>
      <c r="H23" s="104"/>
      <c r="I23" s="104"/>
      <c r="J23" s="104"/>
      <c r="K23" s="104"/>
      <c r="L23" s="104"/>
      <c r="M23" s="104"/>
      <c r="N23" s="104"/>
      <c r="O23" s="104"/>
      <c r="P23" s="104"/>
      <c r="Q23" s="104"/>
      <c r="R23" s="104"/>
      <c r="S23" s="104"/>
      <c r="T23" s="104"/>
      <c r="U23" s="104"/>
      <c r="V23" s="104"/>
    </row>
    <row r="24" spans="1:22" s="90" customFormat="1" ht="15.75" customHeight="1">
      <c r="A24" s="104"/>
      <c r="B24" s="104" t="s">
        <v>366</v>
      </c>
      <c r="C24" s="104"/>
      <c r="D24" s="104"/>
      <c r="E24" s="104"/>
      <c r="F24" s="104"/>
      <c r="G24" s="104"/>
      <c r="H24" s="104"/>
      <c r="I24" s="104"/>
      <c r="J24" s="104"/>
      <c r="K24" s="104"/>
      <c r="L24" s="104"/>
      <c r="M24" s="104"/>
      <c r="N24" s="104"/>
      <c r="O24" s="104"/>
      <c r="P24" s="104"/>
      <c r="Q24" s="104"/>
      <c r="R24" s="104"/>
      <c r="S24" s="104"/>
      <c r="T24" s="104"/>
      <c r="U24" s="104"/>
      <c r="V24" s="104"/>
    </row>
    <row r="25" spans="1:22" s="90" customFormat="1" ht="15.75" customHeight="1">
      <c r="A25" s="104"/>
      <c r="B25" s="104" t="s">
        <v>355</v>
      </c>
      <c r="C25" s="104"/>
      <c r="D25" s="104"/>
      <c r="E25" s="104"/>
      <c r="F25" s="104"/>
      <c r="G25" s="104"/>
      <c r="H25" s="104"/>
      <c r="I25" s="104"/>
      <c r="J25" s="104"/>
      <c r="K25" s="104"/>
      <c r="L25" s="104"/>
      <c r="M25" s="104"/>
      <c r="N25" s="104"/>
      <c r="O25" s="104"/>
      <c r="P25" s="104"/>
      <c r="Q25" s="104"/>
      <c r="R25" s="104"/>
      <c r="S25" s="104"/>
      <c r="T25" s="104"/>
      <c r="U25" s="104"/>
      <c r="V25" s="104"/>
    </row>
    <row r="26" spans="1:22" s="90" customFormat="1" ht="15.75">
      <c r="A26" s="104"/>
      <c r="B26" s="104" t="s">
        <v>367</v>
      </c>
      <c r="C26" s="104"/>
      <c r="D26" s="104"/>
      <c r="E26" s="104"/>
      <c r="F26" s="104"/>
      <c r="G26" s="104"/>
      <c r="H26" s="104"/>
      <c r="I26" s="104"/>
      <c r="J26" s="104"/>
      <c r="K26" s="104"/>
      <c r="L26" s="104"/>
      <c r="M26" s="104"/>
      <c r="N26" s="104"/>
      <c r="O26" s="104"/>
      <c r="P26" s="104"/>
      <c r="Q26" s="104"/>
      <c r="R26" s="104"/>
      <c r="S26" s="104"/>
      <c r="T26" s="104"/>
      <c r="U26" s="104"/>
      <c r="V26" s="104"/>
    </row>
    <row r="27" spans="1:22" s="90" customFormat="1" ht="15.75">
      <c r="A27" s="104"/>
      <c r="B27" s="104" t="s">
        <v>353</v>
      </c>
      <c r="C27" s="104"/>
      <c r="D27" s="104"/>
      <c r="E27" s="104"/>
      <c r="F27" s="104"/>
      <c r="G27" s="104"/>
      <c r="H27" s="104"/>
      <c r="I27" s="104"/>
      <c r="J27" s="104"/>
      <c r="K27" s="104"/>
      <c r="L27" s="104"/>
      <c r="M27" s="104"/>
      <c r="N27" s="104"/>
      <c r="O27" s="104"/>
      <c r="P27" s="104"/>
      <c r="Q27" s="104"/>
      <c r="R27" s="104"/>
      <c r="S27" s="104"/>
      <c r="T27" s="104"/>
      <c r="U27" s="104"/>
      <c r="V27" s="104"/>
    </row>
    <row r="28" spans="1:22" s="90" customFormat="1" ht="15.75">
      <c r="A28" s="104"/>
      <c r="B28" s="104" t="s">
        <v>368</v>
      </c>
      <c r="C28" s="104"/>
      <c r="D28" s="104"/>
      <c r="E28" s="104"/>
      <c r="F28" s="104"/>
      <c r="G28" s="104"/>
      <c r="H28" s="104"/>
      <c r="I28" s="104"/>
      <c r="J28" s="104"/>
      <c r="K28" s="104"/>
      <c r="L28" s="104"/>
      <c r="M28" s="104"/>
      <c r="N28" s="104"/>
      <c r="O28" s="104"/>
      <c r="P28" s="104"/>
      <c r="Q28" s="104"/>
      <c r="R28" s="104"/>
      <c r="S28" s="104"/>
      <c r="T28" s="104"/>
      <c r="U28" s="104"/>
      <c r="V28" s="104"/>
    </row>
    <row r="29" spans="1:22" s="90" customFormat="1" ht="15.75">
      <c r="A29" s="104"/>
      <c r="B29" s="104" t="s">
        <v>369</v>
      </c>
      <c r="C29" s="104"/>
      <c r="D29" s="104"/>
      <c r="E29" s="104"/>
      <c r="F29" s="104"/>
      <c r="G29" s="104"/>
      <c r="H29" s="104"/>
      <c r="I29" s="104"/>
      <c r="J29" s="104"/>
      <c r="K29" s="104"/>
      <c r="L29" s="104"/>
      <c r="M29" s="104"/>
      <c r="N29" s="104"/>
      <c r="O29" s="104"/>
      <c r="P29" s="104"/>
      <c r="Q29" s="104"/>
      <c r="R29" s="104"/>
      <c r="S29" s="104"/>
      <c r="T29" s="104"/>
      <c r="U29" s="104"/>
      <c r="V29" s="104"/>
    </row>
    <row r="30" spans="1:22" s="90" customFormat="1" ht="15.75">
      <c r="A30" s="104"/>
      <c r="B30" s="104" t="s">
        <v>370</v>
      </c>
      <c r="C30" s="104"/>
      <c r="D30" s="104"/>
      <c r="E30" s="104"/>
      <c r="F30" s="104"/>
      <c r="G30" s="104"/>
      <c r="H30" s="104"/>
      <c r="I30" s="104"/>
      <c r="J30" s="104"/>
      <c r="K30" s="104"/>
      <c r="L30" s="104"/>
      <c r="M30" s="104"/>
      <c r="N30" s="104"/>
      <c r="O30" s="104"/>
      <c r="P30" s="104"/>
      <c r="Q30" s="104"/>
      <c r="R30" s="104"/>
      <c r="S30" s="104"/>
      <c r="T30" s="104"/>
      <c r="U30" s="104"/>
      <c r="V30" s="104"/>
    </row>
    <row r="31" spans="1:22" s="90" customFormat="1" ht="15.75">
      <c r="A31" s="104"/>
      <c r="B31" s="104" t="s">
        <v>357</v>
      </c>
      <c r="C31" s="104"/>
      <c r="D31" s="104"/>
      <c r="E31" s="104"/>
      <c r="F31" s="104"/>
      <c r="G31" s="104"/>
      <c r="H31" s="104"/>
      <c r="I31" s="104"/>
      <c r="J31" s="104"/>
      <c r="K31" s="104"/>
      <c r="L31" s="104"/>
      <c r="M31" s="104"/>
      <c r="N31" s="104"/>
      <c r="O31" s="104"/>
      <c r="P31" s="104"/>
      <c r="Q31" s="104"/>
      <c r="R31" s="104"/>
      <c r="S31" s="104"/>
      <c r="T31" s="104"/>
      <c r="U31" s="104"/>
      <c r="V31" s="104"/>
    </row>
    <row r="32" spans="1:22" s="90" customFormat="1" ht="15.75">
      <c r="A32" s="104"/>
      <c r="B32" s="104" t="s">
        <v>358</v>
      </c>
      <c r="C32" s="104"/>
      <c r="D32" s="104"/>
      <c r="E32" s="104"/>
      <c r="F32" s="104"/>
      <c r="G32" s="104"/>
      <c r="H32" s="104"/>
      <c r="I32" s="104"/>
      <c r="J32" s="104"/>
      <c r="K32" s="104"/>
      <c r="L32" s="104"/>
      <c r="M32" s="104"/>
      <c r="N32" s="104"/>
      <c r="O32" s="104"/>
      <c r="P32" s="104"/>
      <c r="Q32" s="104"/>
      <c r="R32" s="104"/>
      <c r="S32" s="104"/>
      <c r="T32" s="104"/>
      <c r="U32" s="104"/>
      <c r="V32" s="104"/>
    </row>
    <row r="33" spans="1:22" s="90" customFormat="1" ht="15.75">
      <c r="A33" s="104"/>
      <c r="B33" s="104" t="s">
        <v>371</v>
      </c>
      <c r="C33" s="104"/>
      <c r="D33" s="104"/>
      <c r="E33" s="104"/>
      <c r="F33" s="104"/>
      <c r="G33" s="104"/>
      <c r="H33" s="104"/>
      <c r="I33" s="104"/>
      <c r="J33" s="104"/>
      <c r="K33" s="104"/>
      <c r="L33" s="104"/>
      <c r="M33" s="104"/>
      <c r="N33" s="104"/>
      <c r="O33" s="104"/>
      <c r="P33" s="104"/>
      <c r="Q33" s="104"/>
      <c r="R33" s="104"/>
      <c r="S33" s="104"/>
      <c r="T33" s="104"/>
      <c r="U33" s="104"/>
      <c r="V33" s="104"/>
    </row>
    <row r="34" spans="1:22" s="90" customFormat="1" ht="15.75">
      <c r="A34" s="104"/>
      <c r="B34" s="104" t="s">
        <v>372</v>
      </c>
      <c r="C34" s="104"/>
      <c r="D34" s="104"/>
      <c r="E34" s="104"/>
      <c r="F34" s="104"/>
      <c r="G34" s="104"/>
      <c r="H34" s="104"/>
      <c r="I34" s="104"/>
      <c r="J34" s="104"/>
      <c r="K34" s="104"/>
      <c r="L34" s="104"/>
      <c r="M34" s="104"/>
      <c r="N34" s="104"/>
      <c r="O34" s="104"/>
      <c r="P34" s="104"/>
      <c r="Q34" s="104"/>
      <c r="R34" s="104"/>
      <c r="S34" s="104"/>
      <c r="T34" s="104"/>
      <c r="U34" s="104"/>
      <c r="V34" s="104"/>
    </row>
    <row r="35" spans="1:22" s="59" customFormat="1" ht="15.75">
      <c r="A35" s="107"/>
      <c r="B35" s="104" t="s">
        <v>607</v>
      </c>
      <c r="C35" s="107"/>
      <c r="D35" s="107"/>
      <c r="E35" s="107"/>
      <c r="F35" s="107"/>
      <c r="G35" s="107"/>
      <c r="H35" s="107"/>
      <c r="I35" s="107"/>
      <c r="J35" s="107"/>
      <c r="K35" s="107"/>
      <c r="L35" s="107"/>
      <c r="M35" s="107"/>
      <c r="N35" s="107"/>
      <c r="O35" s="107"/>
      <c r="P35" s="107"/>
      <c r="Q35" s="107"/>
      <c r="R35" s="107"/>
      <c r="S35" s="107"/>
      <c r="T35" s="107"/>
      <c r="U35" s="107"/>
      <c r="V35" s="107"/>
    </row>
    <row r="36" spans="1:22" s="90" customFormat="1" ht="15.75">
      <c r="A36" s="104"/>
      <c r="B36" s="104"/>
      <c r="C36" s="104"/>
      <c r="D36" s="104"/>
      <c r="E36" s="104"/>
      <c r="F36" s="104"/>
      <c r="G36" s="104"/>
      <c r="H36" s="104"/>
      <c r="I36" s="104"/>
      <c r="J36" s="104"/>
      <c r="K36" s="104"/>
      <c r="L36" s="104"/>
      <c r="M36" s="104"/>
      <c r="N36" s="104"/>
      <c r="O36" s="104"/>
      <c r="P36" s="104"/>
      <c r="Q36" s="104"/>
      <c r="R36" s="104"/>
      <c r="S36" s="104"/>
      <c r="T36" s="104"/>
      <c r="U36" s="104"/>
      <c r="V36" s="104"/>
    </row>
    <row r="37" spans="1:22" s="90" customFormat="1" ht="13.5" customHeight="1">
      <c r="A37" s="104"/>
      <c r="B37" s="108" t="s">
        <v>373</v>
      </c>
      <c r="C37" s="104"/>
      <c r="D37" s="104"/>
      <c r="E37" s="104"/>
      <c r="F37" s="104"/>
      <c r="G37" s="104"/>
      <c r="H37" s="104"/>
      <c r="I37" s="104"/>
      <c r="J37" s="104"/>
      <c r="K37" s="104"/>
      <c r="L37" s="104"/>
      <c r="M37" s="104"/>
      <c r="N37" s="104"/>
      <c r="O37" s="104"/>
      <c r="P37" s="104"/>
      <c r="Q37" s="104"/>
      <c r="R37" s="104"/>
      <c r="S37" s="104"/>
      <c r="T37" s="104"/>
      <c r="U37" s="104"/>
      <c r="V37" s="104"/>
    </row>
    <row r="38" spans="1:22" s="90" customFormat="1" ht="6" customHeight="1">
      <c r="A38" s="104"/>
      <c r="B38" s="104"/>
      <c r="C38" s="104"/>
      <c r="D38" s="104"/>
      <c r="E38" s="104"/>
      <c r="F38" s="104"/>
      <c r="G38" s="104"/>
      <c r="H38" s="104"/>
      <c r="I38" s="104"/>
      <c r="J38" s="104"/>
      <c r="K38" s="104"/>
      <c r="L38" s="104"/>
      <c r="M38" s="104"/>
      <c r="N38" s="104"/>
      <c r="O38" s="104"/>
      <c r="P38" s="104"/>
      <c r="Q38" s="104"/>
      <c r="R38" s="104"/>
      <c r="S38" s="104"/>
      <c r="T38" s="104"/>
      <c r="U38" s="104"/>
      <c r="V38" s="104"/>
    </row>
    <row r="39" spans="1:22" s="90" customFormat="1" ht="15.75">
      <c r="A39" s="104"/>
      <c r="B39" s="104" t="s">
        <v>374</v>
      </c>
      <c r="C39" s="104"/>
      <c r="D39" s="104"/>
      <c r="E39" s="104"/>
      <c r="F39" s="104"/>
      <c r="G39" s="104"/>
      <c r="H39" s="104"/>
      <c r="I39" s="104"/>
      <c r="J39" s="104"/>
      <c r="K39" s="104"/>
      <c r="L39" s="104"/>
      <c r="M39" s="104"/>
      <c r="N39" s="104"/>
      <c r="O39" s="104"/>
      <c r="P39" s="104"/>
      <c r="Q39" s="104"/>
      <c r="R39" s="104"/>
      <c r="S39" s="104"/>
      <c r="T39" s="104"/>
      <c r="U39" s="104"/>
      <c r="V39" s="104"/>
    </row>
    <row r="40" spans="1:22" s="90" customFormat="1" ht="15.75">
      <c r="A40" s="104"/>
      <c r="B40" s="104" t="s">
        <v>375</v>
      </c>
      <c r="C40" s="104"/>
      <c r="D40" s="104"/>
      <c r="E40" s="104"/>
      <c r="F40" s="104"/>
      <c r="G40" s="104"/>
      <c r="H40" s="104"/>
      <c r="I40" s="104"/>
      <c r="J40" s="104"/>
      <c r="K40" s="104"/>
      <c r="L40" s="104"/>
      <c r="M40" s="104"/>
      <c r="N40" s="104"/>
      <c r="O40" s="104"/>
      <c r="P40" s="104"/>
      <c r="Q40" s="104"/>
      <c r="R40" s="104"/>
      <c r="S40" s="104"/>
      <c r="T40" s="104"/>
      <c r="U40" s="104"/>
      <c r="V40" s="104"/>
    </row>
    <row r="41" spans="1:22" s="90" customFormat="1" ht="15.75">
      <c r="A41" s="104"/>
      <c r="B41" s="104" t="s">
        <v>376</v>
      </c>
      <c r="C41" s="104"/>
      <c r="D41" s="104"/>
      <c r="E41" s="104"/>
      <c r="F41" s="104"/>
      <c r="G41" s="104"/>
      <c r="H41" s="104"/>
      <c r="I41" s="104"/>
      <c r="J41" s="104"/>
      <c r="K41" s="104"/>
      <c r="L41" s="104"/>
      <c r="M41" s="104"/>
      <c r="N41" s="104"/>
      <c r="O41" s="104"/>
      <c r="P41" s="104"/>
      <c r="Q41" s="104"/>
      <c r="R41" s="104"/>
      <c r="S41" s="104"/>
      <c r="T41" s="104"/>
      <c r="U41" s="104"/>
      <c r="V41" s="104"/>
    </row>
    <row r="42" spans="1:22" s="90" customFormat="1" ht="15.75">
      <c r="A42" s="104"/>
      <c r="B42" s="104" t="s">
        <v>377</v>
      </c>
      <c r="C42" s="104"/>
      <c r="D42" s="104"/>
      <c r="E42" s="104"/>
      <c r="F42" s="104"/>
      <c r="G42" s="104"/>
      <c r="H42" s="104"/>
      <c r="I42" s="104"/>
      <c r="J42" s="104"/>
      <c r="K42" s="104"/>
      <c r="L42" s="104"/>
      <c r="M42" s="104"/>
      <c r="N42" s="104"/>
      <c r="O42" s="104"/>
      <c r="P42" s="104"/>
      <c r="Q42" s="104"/>
      <c r="R42" s="104"/>
      <c r="S42" s="104"/>
      <c r="T42" s="104"/>
      <c r="U42" s="104"/>
      <c r="V42" s="104"/>
    </row>
    <row r="43" spans="1:22" s="90" customFormat="1" ht="15.75">
      <c r="A43" s="104"/>
      <c r="B43" s="104" t="s">
        <v>315</v>
      </c>
      <c r="C43" s="104"/>
      <c r="D43" s="104"/>
      <c r="E43" s="104"/>
      <c r="F43" s="104"/>
      <c r="G43" s="104"/>
      <c r="H43" s="104"/>
      <c r="I43" s="104"/>
      <c r="J43" s="104"/>
      <c r="K43" s="104"/>
      <c r="L43" s="104"/>
      <c r="M43" s="104"/>
      <c r="N43" s="104"/>
      <c r="O43" s="104"/>
      <c r="P43" s="104"/>
      <c r="Q43" s="104"/>
      <c r="R43" s="104"/>
      <c r="S43" s="104"/>
      <c r="T43" s="104"/>
      <c r="U43" s="104"/>
      <c r="V43" s="104"/>
    </row>
    <row r="44" spans="1:22" s="90" customFormat="1" ht="15.75">
      <c r="A44" s="104"/>
      <c r="B44" s="104"/>
      <c r="C44" s="104"/>
      <c r="D44" s="104"/>
      <c r="E44" s="104"/>
      <c r="F44" s="104"/>
      <c r="G44" s="104"/>
      <c r="H44" s="104"/>
      <c r="I44" s="104"/>
      <c r="J44" s="104"/>
      <c r="K44" s="104"/>
      <c r="L44" s="104"/>
      <c r="M44" s="104"/>
      <c r="N44" s="104"/>
      <c r="O44" s="104"/>
      <c r="P44" s="104"/>
      <c r="Q44" s="104"/>
      <c r="R44" s="104"/>
      <c r="S44" s="104"/>
      <c r="T44" s="104"/>
      <c r="U44" s="104"/>
      <c r="V44" s="104"/>
    </row>
    <row r="45" spans="1:22" s="90" customFormat="1" ht="15.75">
      <c r="A45" s="104"/>
      <c r="B45" s="108" t="s">
        <v>316</v>
      </c>
      <c r="C45" s="104"/>
      <c r="D45" s="104"/>
      <c r="E45" s="104"/>
      <c r="F45" s="104"/>
      <c r="G45" s="104"/>
      <c r="H45" s="104"/>
      <c r="I45" s="104"/>
      <c r="J45" s="104"/>
      <c r="K45" s="104"/>
      <c r="L45" s="104"/>
      <c r="M45" s="104"/>
      <c r="N45" s="104"/>
      <c r="O45" s="104"/>
      <c r="P45" s="104"/>
      <c r="Q45" s="104"/>
      <c r="R45" s="104"/>
      <c r="S45" s="104"/>
      <c r="T45" s="104"/>
      <c r="U45" s="104"/>
      <c r="V45" s="104"/>
    </row>
    <row r="46" spans="1:22" s="90" customFormat="1" ht="15.75">
      <c r="A46" s="104"/>
      <c r="B46" s="104"/>
      <c r="C46" s="104"/>
      <c r="D46" s="104"/>
      <c r="E46" s="104"/>
      <c r="F46" s="104"/>
      <c r="G46" s="104"/>
      <c r="H46" s="104"/>
      <c r="I46" s="104"/>
      <c r="J46" s="104"/>
      <c r="K46" s="104"/>
      <c r="L46" s="104"/>
      <c r="M46" s="104"/>
      <c r="N46" s="104"/>
      <c r="O46" s="104"/>
      <c r="P46" s="104"/>
      <c r="Q46" s="104"/>
      <c r="R46" s="104"/>
      <c r="S46" s="104"/>
      <c r="T46" s="104"/>
      <c r="U46" s="104"/>
      <c r="V46" s="104"/>
    </row>
    <row r="47" spans="1:22" s="90" customFormat="1" ht="15.75">
      <c r="A47" s="104"/>
      <c r="B47" s="104" t="s">
        <v>439</v>
      </c>
      <c r="C47" s="104"/>
      <c r="D47" s="104"/>
      <c r="E47" s="104"/>
      <c r="F47" s="104"/>
      <c r="G47" s="104"/>
      <c r="H47" s="104"/>
      <c r="I47" s="104"/>
      <c r="J47" s="104"/>
      <c r="K47" s="104"/>
      <c r="L47" s="104"/>
      <c r="M47" s="104"/>
      <c r="N47" s="104"/>
      <c r="O47" s="104"/>
      <c r="P47" s="104"/>
      <c r="Q47" s="104"/>
      <c r="R47" s="104"/>
      <c r="S47" s="104"/>
      <c r="T47" s="104"/>
      <c r="U47" s="104"/>
      <c r="V47" s="104"/>
    </row>
    <row r="48" spans="1:22" s="90" customFormat="1" ht="15.75">
      <c r="A48" s="104"/>
      <c r="B48" s="104" t="s">
        <v>317</v>
      </c>
      <c r="C48" s="104"/>
      <c r="D48" s="104"/>
      <c r="E48" s="104"/>
      <c r="F48" s="104"/>
      <c r="G48" s="104"/>
      <c r="H48" s="104"/>
      <c r="I48" s="104"/>
      <c r="J48" s="104"/>
      <c r="K48" s="104"/>
      <c r="L48" s="104"/>
      <c r="M48" s="104"/>
      <c r="N48" s="104"/>
      <c r="O48" s="104"/>
      <c r="P48" s="104"/>
      <c r="Q48" s="104"/>
      <c r="R48" s="104"/>
      <c r="S48" s="104"/>
      <c r="T48" s="104"/>
      <c r="U48" s="104"/>
      <c r="V48" s="104"/>
    </row>
    <row r="49" spans="1:22" s="90" customFormat="1" ht="15.75">
      <c r="A49" s="104"/>
      <c r="B49" s="104" t="s">
        <v>318</v>
      </c>
      <c r="C49" s="104"/>
      <c r="D49" s="104"/>
      <c r="E49" s="104"/>
      <c r="F49" s="104"/>
      <c r="G49" s="104"/>
      <c r="H49" s="104"/>
      <c r="I49" s="104"/>
      <c r="J49" s="104"/>
      <c r="K49" s="104"/>
      <c r="L49" s="104"/>
      <c r="M49" s="104"/>
      <c r="N49" s="104"/>
      <c r="O49" s="104"/>
      <c r="P49" s="104"/>
      <c r="Q49" s="104"/>
      <c r="R49" s="104"/>
      <c r="S49" s="104"/>
      <c r="T49" s="104"/>
      <c r="U49" s="104"/>
      <c r="V49" s="104"/>
    </row>
    <row r="50" spans="1:22" s="90" customFormat="1" ht="15.75">
      <c r="A50" s="104"/>
      <c r="B50" s="104" t="s">
        <v>319</v>
      </c>
      <c r="C50" s="104"/>
      <c r="D50" s="104"/>
      <c r="E50" s="104"/>
      <c r="F50" s="104"/>
      <c r="G50" s="104"/>
      <c r="H50" s="104"/>
      <c r="I50" s="104"/>
      <c r="J50" s="104"/>
      <c r="K50" s="104"/>
      <c r="L50" s="104"/>
      <c r="M50" s="104"/>
      <c r="N50" s="104"/>
      <c r="O50" s="104"/>
      <c r="P50" s="104"/>
      <c r="Q50" s="104"/>
      <c r="R50" s="104"/>
      <c r="S50" s="104"/>
      <c r="T50" s="104"/>
      <c r="U50" s="104"/>
      <c r="V50" s="104"/>
    </row>
    <row r="51" spans="1:22" s="90" customFormat="1" ht="15.75">
      <c r="A51" s="104"/>
      <c r="B51" s="104" t="s">
        <v>320</v>
      </c>
      <c r="C51" s="104"/>
      <c r="D51" s="104"/>
      <c r="E51" s="104"/>
      <c r="F51" s="104"/>
      <c r="G51" s="104"/>
      <c r="H51" s="104"/>
      <c r="I51" s="104"/>
      <c r="J51" s="104"/>
      <c r="K51" s="104"/>
      <c r="L51" s="104"/>
      <c r="M51" s="104"/>
      <c r="N51" s="104"/>
      <c r="O51" s="104"/>
      <c r="P51" s="104"/>
      <c r="Q51" s="104"/>
      <c r="R51" s="104"/>
      <c r="S51" s="104"/>
      <c r="T51" s="104"/>
      <c r="U51" s="104"/>
      <c r="V51" s="104"/>
    </row>
    <row r="52" spans="1:22" s="90" customFormat="1" ht="15.75">
      <c r="A52" s="104"/>
      <c r="B52" s="104" t="s">
        <v>321</v>
      </c>
      <c r="C52" s="104"/>
      <c r="D52" s="104"/>
      <c r="E52" s="104"/>
      <c r="F52" s="104"/>
      <c r="G52" s="104"/>
      <c r="H52" s="104"/>
      <c r="I52" s="104"/>
      <c r="J52" s="104"/>
      <c r="K52" s="104"/>
      <c r="L52" s="104"/>
      <c r="M52" s="104"/>
      <c r="N52" s="104"/>
      <c r="O52" s="104"/>
      <c r="P52" s="104"/>
      <c r="Q52" s="104"/>
      <c r="R52" s="104"/>
      <c r="S52" s="104"/>
      <c r="T52" s="104"/>
      <c r="U52" s="104"/>
      <c r="V52" s="104"/>
    </row>
    <row r="53" spans="1:22" s="90" customFormat="1" ht="15.75">
      <c r="A53" s="104"/>
      <c r="B53" s="104" t="s">
        <v>440</v>
      </c>
      <c r="C53" s="104"/>
      <c r="D53" s="104"/>
      <c r="E53" s="104"/>
      <c r="F53" s="104"/>
      <c r="G53" s="104"/>
      <c r="H53" s="104"/>
      <c r="I53" s="104"/>
      <c r="J53" s="104"/>
      <c r="K53" s="104"/>
      <c r="L53" s="104"/>
      <c r="M53" s="104"/>
      <c r="N53" s="104"/>
      <c r="O53" s="104"/>
      <c r="P53" s="104"/>
      <c r="Q53" s="104"/>
      <c r="R53" s="104"/>
      <c r="S53" s="104"/>
      <c r="T53" s="104"/>
      <c r="U53" s="104"/>
      <c r="V53" s="104"/>
    </row>
    <row r="54" spans="1:22" s="90" customFormat="1" ht="15.75">
      <c r="A54" s="104"/>
      <c r="B54" s="104" t="s">
        <v>441</v>
      </c>
      <c r="C54" s="104"/>
      <c r="D54" s="104"/>
      <c r="E54" s="104"/>
      <c r="F54" s="104"/>
      <c r="G54" s="104"/>
      <c r="H54" s="104"/>
      <c r="I54" s="104"/>
      <c r="J54" s="104"/>
      <c r="K54" s="104"/>
      <c r="L54" s="104"/>
      <c r="M54" s="104"/>
      <c r="N54" s="104"/>
      <c r="O54" s="104"/>
      <c r="P54" s="104"/>
      <c r="Q54" s="104"/>
      <c r="R54" s="104"/>
      <c r="S54" s="104"/>
      <c r="T54" s="104"/>
      <c r="U54" s="104"/>
      <c r="V54" s="104"/>
    </row>
    <row r="55" spans="1:22" s="90" customFormat="1" ht="15.75">
      <c r="A55" s="104"/>
      <c r="B55" s="109" t="s">
        <v>322</v>
      </c>
      <c r="C55" s="104"/>
      <c r="D55" s="104"/>
      <c r="E55" s="104"/>
      <c r="F55" s="104"/>
      <c r="G55" s="104"/>
      <c r="H55" s="104"/>
      <c r="I55" s="104"/>
      <c r="J55" s="104"/>
      <c r="K55" s="104"/>
      <c r="L55" s="104"/>
      <c r="M55" s="104"/>
      <c r="N55" s="104"/>
      <c r="O55" s="104"/>
      <c r="P55" s="104"/>
      <c r="Q55" s="104"/>
      <c r="R55" s="104"/>
      <c r="S55" s="104"/>
      <c r="T55" s="104"/>
      <c r="U55" s="104"/>
      <c r="V55" s="104"/>
    </row>
    <row r="56" spans="1:22" s="59" customFormat="1" ht="15.75">
      <c r="A56" s="107"/>
      <c r="B56" s="109" t="s">
        <v>339</v>
      </c>
      <c r="C56" s="107"/>
      <c r="D56" s="107"/>
      <c r="E56" s="107"/>
      <c r="F56" s="107"/>
      <c r="G56" s="107"/>
      <c r="H56" s="107"/>
      <c r="I56" s="107"/>
      <c r="J56" s="107"/>
      <c r="K56" s="107"/>
      <c r="L56" s="107"/>
      <c r="M56" s="107"/>
      <c r="N56" s="107"/>
      <c r="O56" s="107"/>
      <c r="P56" s="107"/>
      <c r="Q56" s="107"/>
      <c r="R56" s="107"/>
      <c r="S56" s="107"/>
      <c r="T56" s="107"/>
      <c r="U56" s="107"/>
      <c r="V56" s="107"/>
    </row>
    <row r="57" spans="1:22" s="90" customFormat="1" ht="15.75">
      <c r="A57" s="104"/>
      <c r="B57" s="104" t="s">
        <v>323</v>
      </c>
      <c r="C57" s="104"/>
      <c r="D57" s="104"/>
      <c r="E57" s="104"/>
      <c r="F57" s="104"/>
      <c r="G57" s="104"/>
      <c r="H57" s="104"/>
      <c r="I57" s="104"/>
      <c r="J57" s="104"/>
      <c r="K57" s="104"/>
      <c r="L57" s="104"/>
      <c r="M57" s="104"/>
      <c r="N57" s="104"/>
      <c r="O57" s="104"/>
      <c r="P57" s="104"/>
      <c r="Q57" s="104"/>
      <c r="R57" s="104"/>
      <c r="S57" s="104"/>
      <c r="T57" s="104"/>
      <c r="U57" s="104"/>
      <c r="V57" s="104"/>
    </row>
    <row r="58" spans="1:22" s="90" customFormat="1" ht="15.75">
      <c r="A58" s="104"/>
      <c r="B58" s="104" t="s">
        <v>286</v>
      </c>
      <c r="C58" s="104"/>
      <c r="D58" s="104"/>
      <c r="E58" s="104"/>
      <c r="F58" s="104"/>
      <c r="G58" s="104"/>
      <c r="H58" s="104"/>
      <c r="I58" s="104"/>
      <c r="J58" s="104"/>
      <c r="K58" s="104"/>
      <c r="L58" s="104"/>
      <c r="M58" s="104"/>
      <c r="N58" s="104"/>
      <c r="O58" s="104"/>
      <c r="P58" s="104"/>
      <c r="Q58" s="104"/>
      <c r="R58" s="104"/>
      <c r="S58" s="104"/>
      <c r="T58" s="104"/>
      <c r="U58" s="104"/>
      <c r="V58" s="104"/>
    </row>
    <row r="59" spans="1:22" s="90" customFormat="1" ht="15.75">
      <c r="A59" s="104"/>
      <c r="B59" s="104" t="s">
        <v>328</v>
      </c>
      <c r="C59" s="104"/>
      <c r="D59" s="104"/>
      <c r="E59" s="104"/>
      <c r="F59" s="104"/>
      <c r="G59" s="104"/>
      <c r="H59" s="104"/>
      <c r="I59" s="104"/>
      <c r="J59" s="104"/>
      <c r="K59" s="104"/>
      <c r="L59" s="104"/>
      <c r="M59" s="104"/>
      <c r="N59" s="104"/>
      <c r="O59" s="104"/>
      <c r="P59" s="104"/>
      <c r="Q59" s="104"/>
      <c r="R59" s="104"/>
      <c r="S59" s="104"/>
      <c r="T59" s="104"/>
      <c r="U59" s="104"/>
      <c r="V59" s="104"/>
    </row>
    <row r="60" spans="1:22" s="90" customFormat="1" ht="15.75">
      <c r="A60" s="104"/>
      <c r="B60" s="104" t="s">
        <v>329</v>
      </c>
      <c r="C60" s="104"/>
      <c r="D60" s="104"/>
      <c r="E60" s="104"/>
      <c r="F60" s="104"/>
      <c r="G60" s="104"/>
      <c r="H60" s="104"/>
      <c r="I60" s="104"/>
      <c r="J60" s="104"/>
      <c r="K60" s="104"/>
      <c r="L60" s="104"/>
      <c r="M60" s="104"/>
      <c r="N60" s="104"/>
      <c r="O60" s="104"/>
      <c r="P60" s="104"/>
      <c r="Q60" s="104"/>
      <c r="R60" s="104"/>
      <c r="S60" s="104"/>
      <c r="T60" s="104"/>
      <c r="U60" s="104"/>
      <c r="V60" s="104"/>
    </row>
    <row r="61" spans="1:22" s="59" customFormat="1" ht="15.75">
      <c r="A61" s="107"/>
      <c r="B61" s="109" t="s">
        <v>442</v>
      </c>
      <c r="C61" s="107"/>
      <c r="D61" s="107"/>
      <c r="E61" s="107"/>
      <c r="F61" s="107"/>
      <c r="G61" s="107"/>
      <c r="H61" s="107"/>
      <c r="I61" s="107"/>
      <c r="J61" s="107"/>
      <c r="K61" s="107"/>
      <c r="L61" s="107"/>
      <c r="M61" s="107"/>
      <c r="N61" s="107"/>
      <c r="O61" s="107"/>
      <c r="P61" s="107"/>
      <c r="Q61" s="107"/>
      <c r="R61" s="107"/>
      <c r="S61" s="107"/>
      <c r="T61" s="107"/>
      <c r="U61" s="107"/>
      <c r="V61" s="107"/>
    </row>
    <row r="62" spans="1:22" s="90" customFormat="1" ht="15.75">
      <c r="A62" s="104"/>
      <c r="B62" s="104" t="s">
        <v>327</v>
      </c>
      <c r="C62" s="104"/>
      <c r="D62" s="104"/>
      <c r="E62" s="104"/>
      <c r="F62" s="104"/>
      <c r="G62" s="104"/>
      <c r="H62" s="104"/>
      <c r="I62" s="104"/>
      <c r="J62" s="104"/>
      <c r="K62" s="104"/>
      <c r="L62" s="104"/>
      <c r="M62" s="104"/>
      <c r="N62" s="104"/>
      <c r="O62" s="104"/>
      <c r="P62" s="104"/>
      <c r="Q62" s="104"/>
      <c r="R62" s="104"/>
      <c r="S62" s="104"/>
      <c r="T62" s="104"/>
      <c r="U62" s="104"/>
      <c r="V62" s="104"/>
    </row>
    <row r="63" spans="1:22" ht="15.75">
      <c r="A63" s="106"/>
      <c r="B63" s="106"/>
      <c r="C63" s="106"/>
      <c r="D63" s="106"/>
      <c r="E63" s="106"/>
      <c r="F63" s="106"/>
      <c r="G63" s="106"/>
      <c r="H63" s="106"/>
      <c r="I63" s="106"/>
      <c r="J63" s="106"/>
      <c r="K63" s="106"/>
      <c r="L63" s="106"/>
      <c r="M63" s="106"/>
      <c r="N63" s="106"/>
      <c r="O63" s="106"/>
      <c r="P63" s="106"/>
      <c r="Q63" s="106"/>
      <c r="R63" s="106"/>
      <c r="S63" s="106"/>
      <c r="T63" s="106"/>
      <c r="U63" s="106"/>
      <c r="V63" s="106"/>
    </row>
    <row r="64" spans="1:22" ht="15.75">
      <c r="A64" s="106"/>
      <c r="B64" s="106"/>
      <c r="C64" s="106"/>
      <c r="D64" s="106"/>
      <c r="E64" s="106"/>
      <c r="F64" s="106"/>
      <c r="G64" s="106"/>
      <c r="H64" s="106"/>
      <c r="I64" s="106"/>
      <c r="J64" s="106"/>
      <c r="K64" s="106"/>
      <c r="L64" s="106"/>
      <c r="M64" s="106"/>
      <c r="N64" s="106"/>
      <c r="O64" s="106"/>
      <c r="P64" s="106"/>
      <c r="Q64" s="106"/>
      <c r="R64" s="106"/>
      <c r="S64" s="106"/>
      <c r="T64" s="106"/>
      <c r="U64" s="106"/>
      <c r="V64" s="106"/>
    </row>
    <row r="65" spans="1:22" s="90" customFormat="1" ht="15.75">
      <c r="A65" s="104"/>
      <c r="B65" s="178" t="s">
        <v>310</v>
      </c>
      <c r="C65" s="178"/>
      <c r="D65" s="178"/>
      <c r="E65" s="178"/>
      <c r="F65" s="178"/>
      <c r="G65" s="178"/>
      <c r="H65" s="178"/>
      <c r="I65" s="178"/>
      <c r="J65" s="178"/>
      <c r="K65" s="178"/>
      <c r="L65" s="177"/>
      <c r="M65" s="177"/>
      <c r="N65" s="177"/>
      <c r="O65" s="177"/>
      <c r="P65" s="177"/>
      <c r="Q65" s="177"/>
      <c r="R65" s="177"/>
      <c r="S65" s="177"/>
      <c r="T65" s="177"/>
      <c r="U65" s="177"/>
      <c r="V65" s="177"/>
    </row>
    <row r="66" spans="1:22" s="90" customFormat="1" ht="15.75">
      <c r="A66" s="104"/>
      <c r="B66" s="179" t="s">
        <v>325</v>
      </c>
      <c r="C66" s="179"/>
      <c r="D66" s="179"/>
      <c r="E66" s="179"/>
      <c r="F66" s="179"/>
      <c r="G66" s="179"/>
      <c r="H66" s="179"/>
      <c r="I66" s="179"/>
      <c r="J66" s="179"/>
      <c r="K66" s="179"/>
      <c r="L66" s="177"/>
      <c r="M66" s="177"/>
      <c r="N66" s="177"/>
      <c r="O66" s="177"/>
      <c r="P66" s="177"/>
      <c r="Q66" s="177"/>
      <c r="R66" s="177"/>
      <c r="S66" s="177"/>
      <c r="T66" s="177"/>
      <c r="U66" s="177"/>
      <c r="V66" s="177"/>
    </row>
    <row r="67" spans="1:22" s="90" customFormat="1" ht="15.75">
      <c r="A67" s="104"/>
      <c r="B67" s="179" t="s">
        <v>326</v>
      </c>
      <c r="C67" s="179"/>
      <c r="D67" s="179"/>
      <c r="E67" s="179"/>
      <c r="F67" s="179"/>
      <c r="G67" s="179"/>
      <c r="H67" s="179"/>
      <c r="I67" s="179"/>
      <c r="J67" s="179"/>
      <c r="K67" s="179"/>
      <c r="L67" s="177"/>
      <c r="M67" s="177"/>
      <c r="N67" s="177"/>
      <c r="O67" s="177"/>
      <c r="P67" s="177"/>
      <c r="Q67" s="177"/>
      <c r="R67" s="177"/>
      <c r="S67" s="177"/>
      <c r="T67" s="177"/>
      <c r="U67" s="177"/>
      <c r="V67" s="177"/>
    </row>
    <row r="68" spans="1:22" s="90" customFormat="1" ht="15.75">
      <c r="A68" s="104"/>
      <c r="B68" s="179" t="s">
        <v>33</v>
      </c>
      <c r="C68" s="179"/>
      <c r="D68" s="179"/>
      <c r="E68" s="179"/>
      <c r="F68" s="179"/>
      <c r="G68" s="179"/>
      <c r="H68" s="179"/>
      <c r="I68" s="179"/>
      <c r="J68" s="179"/>
      <c r="K68" s="179"/>
      <c r="L68" s="177"/>
      <c r="M68" s="177"/>
      <c r="N68" s="177"/>
      <c r="O68" s="177"/>
      <c r="P68" s="177"/>
      <c r="Q68" s="177"/>
      <c r="R68" s="177"/>
      <c r="S68" s="177"/>
      <c r="T68" s="177"/>
      <c r="U68" s="177"/>
      <c r="V68" s="177"/>
    </row>
    <row r="69" spans="1:22" s="90" customFormat="1" ht="15.75">
      <c r="A69" s="104"/>
      <c r="B69" s="179" t="s">
        <v>38</v>
      </c>
      <c r="C69" s="179"/>
      <c r="D69" s="179"/>
      <c r="E69" s="179"/>
      <c r="F69" s="179"/>
      <c r="G69" s="179"/>
      <c r="H69" s="179"/>
      <c r="I69" s="179"/>
      <c r="J69" s="179"/>
      <c r="K69" s="179"/>
      <c r="L69" s="177"/>
      <c r="M69" s="177"/>
      <c r="N69" s="177"/>
      <c r="O69" s="177"/>
      <c r="P69" s="177"/>
      <c r="Q69" s="177"/>
      <c r="R69" s="177"/>
      <c r="S69" s="177"/>
      <c r="T69" s="177"/>
      <c r="U69" s="177"/>
      <c r="V69" s="177"/>
    </row>
    <row r="70" spans="1:22" ht="15.75">
      <c r="A70" s="106"/>
      <c r="B70" s="106"/>
      <c r="C70" s="106"/>
      <c r="D70" s="106"/>
      <c r="E70" s="106"/>
      <c r="F70" s="106"/>
      <c r="G70" s="106"/>
      <c r="H70" s="106"/>
      <c r="I70" s="106"/>
      <c r="J70" s="106"/>
      <c r="K70" s="106"/>
      <c r="L70" s="106"/>
      <c r="M70" s="106"/>
      <c r="N70" s="106"/>
      <c r="O70" s="106"/>
      <c r="P70" s="106"/>
      <c r="Q70" s="106"/>
      <c r="R70" s="106"/>
      <c r="S70" s="106"/>
      <c r="T70" s="106"/>
      <c r="U70" s="106"/>
      <c r="V70" s="106"/>
    </row>
    <row r="71" spans="2:22" ht="18.75" customHeight="1">
      <c r="B71" s="183" t="s">
        <v>608</v>
      </c>
      <c r="C71" s="183"/>
      <c r="D71" s="183"/>
      <c r="E71" s="183"/>
      <c r="F71" s="183"/>
      <c r="G71" s="183"/>
      <c r="H71" s="183"/>
      <c r="I71" s="183"/>
      <c r="J71" s="183"/>
      <c r="K71" s="183"/>
      <c r="L71" s="138"/>
      <c r="M71" s="138"/>
      <c r="N71" s="138"/>
      <c r="O71" s="138"/>
      <c r="P71" s="138"/>
      <c r="Q71" s="138"/>
      <c r="R71" s="138"/>
      <c r="S71" s="138"/>
      <c r="T71" s="138"/>
      <c r="U71" s="138"/>
      <c r="V71" s="138"/>
    </row>
    <row r="72" spans="2:22" ht="15.75">
      <c r="B72" s="180" t="s">
        <v>609</v>
      </c>
      <c r="C72" s="180"/>
      <c r="D72" s="180"/>
      <c r="E72" s="180"/>
      <c r="F72" s="180"/>
      <c r="G72" s="180"/>
      <c r="H72" s="180"/>
      <c r="I72" s="180"/>
      <c r="J72" s="180"/>
      <c r="K72" s="180"/>
      <c r="L72" s="180"/>
      <c r="M72" s="180"/>
      <c r="N72" s="180"/>
      <c r="O72" s="180"/>
      <c r="P72" s="180"/>
      <c r="Q72" s="180"/>
      <c r="R72" s="180"/>
      <c r="S72" s="180"/>
      <c r="T72" s="180"/>
      <c r="U72" s="180"/>
      <c r="V72" s="180"/>
    </row>
    <row r="73" spans="2:22" ht="15.75">
      <c r="B73" s="2"/>
      <c r="C73" s="2"/>
      <c r="D73" s="2"/>
      <c r="E73" s="2"/>
      <c r="F73" s="2"/>
      <c r="G73" s="2"/>
      <c r="H73" s="2"/>
      <c r="I73" s="2"/>
      <c r="J73" s="2"/>
      <c r="K73" s="2"/>
      <c r="L73" s="2"/>
      <c r="M73" s="2"/>
      <c r="N73" s="2"/>
      <c r="O73" s="2"/>
      <c r="P73" s="2"/>
      <c r="Q73" s="2"/>
      <c r="R73" s="2"/>
      <c r="S73" s="2"/>
      <c r="T73" s="2"/>
      <c r="U73" s="2"/>
      <c r="V73" s="2"/>
    </row>
    <row r="74" spans="2:8" ht="15.75">
      <c r="B74" s="5" t="s">
        <v>312</v>
      </c>
      <c r="H74" s="4"/>
    </row>
    <row r="75" spans="2:8" ht="15.75">
      <c r="B75" s="5"/>
      <c r="H75" s="4"/>
    </row>
    <row r="76" spans="2:12" ht="17.25" customHeight="1">
      <c r="B76" s="168" t="s">
        <v>340</v>
      </c>
      <c r="C76" s="168"/>
      <c r="D76" s="168"/>
      <c r="E76" s="168"/>
      <c r="F76" s="168"/>
      <c r="G76" s="168"/>
      <c r="H76" s="168"/>
      <c r="I76" s="168"/>
      <c r="J76" s="168"/>
      <c r="K76" s="168"/>
      <c r="L76" s="168"/>
    </row>
    <row r="77" ht="13.5" customHeight="1"/>
    <row r="78" spans="2:13" ht="18" customHeight="1">
      <c r="B78" s="168" t="s">
        <v>341</v>
      </c>
      <c r="C78" s="168"/>
      <c r="D78" s="168"/>
      <c r="E78" s="168"/>
      <c r="F78" s="168"/>
      <c r="G78" s="168"/>
      <c r="H78" s="168"/>
      <c r="I78" s="168"/>
      <c r="J78" s="168"/>
      <c r="K78" s="168"/>
      <c r="L78" s="168"/>
      <c r="M78" s="168"/>
    </row>
    <row r="79" ht="18" customHeight="1"/>
    <row r="80" spans="1:13" ht="15.75">
      <c r="A80" s="9"/>
      <c r="B80" s="168" t="s">
        <v>152</v>
      </c>
      <c r="C80" s="168"/>
      <c r="D80" s="168"/>
      <c r="E80" s="168"/>
      <c r="F80" s="168"/>
      <c r="G80" s="168"/>
      <c r="H80" s="168"/>
      <c r="I80" s="168"/>
      <c r="J80" s="168"/>
      <c r="K80" s="168"/>
      <c r="L80" s="168"/>
      <c r="M80" s="168"/>
    </row>
    <row r="82" spans="2:13" ht="15.75">
      <c r="B82" s="182" t="s">
        <v>359</v>
      </c>
      <c r="C82" s="182"/>
      <c r="D82" s="182"/>
      <c r="E82" s="182"/>
      <c r="F82" s="182"/>
      <c r="G82" s="182"/>
      <c r="H82" s="182"/>
      <c r="I82" s="182"/>
      <c r="J82" s="182"/>
      <c r="K82" s="182"/>
      <c r="L82" s="182"/>
      <c r="M82" s="182"/>
    </row>
    <row r="83" ht="15" customHeight="1"/>
    <row r="84" spans="2:13" ht="15.75">
      <c r="B84" s="182" t="s">
        <v>100</v>
      </c>
      <c r="C84" s="182"/>
      <c r="D84" s="182"/>
      <c r="E84" s="182"/>
      <c r="F84" s="182"/>
      <c r="G84" s="182"/>
      <c r="H84" s="182"/>
      <c r="I84" s="182"/>
      <c r="J84" s="182"/>
      <c r="K84" s="182"/>
      <c r="L84" s="182"/>
      <c r="M84" s="182"/>
    </row>
    <row r="86" spans="2:13" ht="15.75">
      <c r="B86" s="168" t="s">
        <v>0</v>
      </c>
      <c r="C86" s="168"/>
      <c r="D86" s="168"/>
      <c r="E86" s="168"/>
      <c r="F86" s="168"/>
      <c r="G86" s="168"/>
      <c r="H86" s="168"/>
      <c r="I86" s="168"/>
      <c r="J86" s="168"/>
      <c r="K86" s="168"/>
      <c r="L86" s="168"/>
      <c r="M86" s="168"/>
    </row>
    <row r="87" ht="15.75" customHeight="1"/>
    <row r="88" spans="2:13" ht="15.75" customHeight="1">
      <c r="B88" s="182" t="s">
        <v>260</v>
      </c>
      <c r="C88" s="182"/>
      <c r="D88" s="182"/>
      <c r="E88" s="182"/>
      <c r="F88" s="182"/>
      <c r="G88" s="182"/>
      <c r="H88" s="182"/>
      <c r="I88" s="182"/>
      <c r="J88" s="182"/>
      <c r="K88" s="182"/>
      <c r="L88" s="182"/>
      <c r="M88" s="182"/>
    </row>
    <row r="89" ht="15.75" customHeight="1"/>
    <row r="90" spans="2:13" ht="15.75" customHeight="1">
      <c r="B90" s="182" t="s">
        <v>1</v>
      </c>
      <c r="C90" s="182"/>
      <c r="D90" s="182"/>
      <c r="E90" s="182"/>
      <c r="F90" s="182"/>
      <c r="G90" s="182"/>
      <c r="H90" s="182"/>
      <c r="I90" s="182"/>
      <c r="J90" s="182"/>
      <c r="K90" s="182"/>
      <c r="L90" s="182"/>
      <c r="M90" s="182"/>
    </row>
    <row r="91" ht="15.75" customHeight="1"/>
    <row r="92" spans="2:13" ht="15.75" customHeight="1">
      <c r="B92" s="168" t="s">
        <v>2</v>
      </c>
      <c r="C92" s="168"/>
      <c r="D92" s="168"/>
      <c r="E92" s="168"/>
      <c r="F92" s="168"/>
      <c r="G92" s="168"/>
      <c r="H92" s="168"/>
      <c r="I92" s="168"/>
      <c r="J92" s="168"/>
      <c r="K92" s="168"/>
      <c r="L92" s="168"/>
      <c r="M92" s="168"/>
    </row>
    <row r="93" spans="2:11" ht="15.75" customHeight="1">
      <c r="B93" s="30"/>
      <c r="C93" s="30"/>
      <c r="D93" s="30"/>
      <c r="E93" s="30"/>
      <c r="F93" s="30"/>
      <c r="G93" s="30"/>
      <c r="H93" s="30"/>
      <c r="I93" s="30"/>
      <c r="J93" s="30"/>
      <c r="K93" s="30"/>
    </row>
    <row r="94" spans="2:8" ht="15.75">
      <c r="B94" s="5" t="s">
        <v>331</v>
      </c>
      <c r="H94" s="4"/>
    </row>
    <row r="95" ht="15.75">
      <c r="H95" s="4"/>
    </row>
    <row r="96" spans="2:12" s="24" customFormat="1" ht="15.75">
      <c r="B96" s="168" t="s">
        <v>443</v>
      </c>
      <c r="C96" s="168"/>
      <c r="D96" s="168"/>
      <c r="E96" s="168"/>
      <c r="F96" s="168"/>
      <c r="G96" s="168"/>
      <c r="H96" s="168"/>
      <c r="I96" s="168"/>
      <c r="J96" s="168"/>
      <c r="K96" s="168"/>
      <c r="L96" s="168"/>
    </row>
    <row r="97" ht="15.75">
      <c r="H97" s="4"/>
    </row>
    <row r="98" spans="2:13" ht="15.75">
      <c r="B98" s="182" t="s">
        <v>444</v>
      </c>
      <c r="C98" s="182"/>
      <c r="D98" s="182"/>
      <c r="E98" s="182"/>
      <c r="F98" s="182"/>
      <c r="G98" s="182"/>
      <c r="H98" s="182"/>
      <c r="I98" s="182"/>
      <c r="J98" s="182"/>
      <c r="K98" s="182"/>
      <c r="L98" s="182"/>
      <c r="M98" s="182"/>
    </row>
    <row r="99" ht="15.75">
      <c r="H99" s="4"/>
    </row>
    <row r="100" spans="2:13" ht="15.75">
      <c r="B100" s="184" t="s">
        <v>445</v>
      </c>
      <c r="C100" s="184"/>
      <c r="D100" s="184"/>
      <c r="E100" s="184"/>
      <c r="F100" s="184"/>
      <c r="G100" s="184"/>
      <c r="H100" s="184"/>
      <c r="I100" s="184"/>
      <c r="J100" s="184"/>
      <c r="K100" s="184"/>
      <c r="L100" s="184"/>
      <c r="M100" s="184"/>
    </row>
    <row r="101" spans="2:13" ht="15.75">
      <c r="B101" s="110"/>
      <c r="C101" s="110"/>
      <c r="D101" s="111"/>
      <c r="E101" s="111"/>
      <c r="F101" s="111"/>
      <c r="G101" s="111"/>
      <c r="H101" s="111"/>
      <c r="I101" s="111"/>
      <c r="J101" s="111"/>
      <c r="K101" s="111"/>
      <c r="L101" s="111"/>
      <c r="M101" s="111"/>
    </row>
    <row r="102" spans="2:13" ht="15.75">
      <c r="B102" s="184" t="s">
        <v>446</v>
      </c>
      <c r="C102" s="184"/>
      <c r="D102" s="184"/>
      <c r="E102" s="184"/>
      <c r="F102" s="184"/>
      <c r="G102" s="184"/>
      <c r="H102" s="184"/>
      <c r="I102" s="184"/>
      <c r="J102" s="184"/>
      <c r="K102" s="184"/>
      <c r="L102" s="184"/>
      <c r="M102" s="184"/>
    </row>
    <row r="103" spans="2:13" ht="15.75">
      <c r="B103" s="110"/>
      <c r="C103" s="110"/>
      <c r="D103" s="111"/>
      <c r="E103" s="111"/>
      <c r="F103" s="111"/>
      <c r="G103" s="111"/>
      <c r="H103" s="111"/>
      <c r="I103" s="111"/>
      <c r="J103" s="111"/>
      <c r="K103" s="111"/>
      <c r="L103" s="111"/>
      <c r="M103" s="111"/>
    </row>
    <row r="104" spans="2:13" ht="15.75">
      <c r="B104" s="184" t="s">
        <v>287</v>
      </c>
      <c r="C104" s="184"/>
      <c r="D104" s="184"/>
      <c r="E104" s="184"/>
      <c r="F104" s="184"/>
      <c r="G104" s="184"/>
      <c r="H104" s="184"/>
      <c r="I104" s="184"/>
      <c r="J104" s="184"/>
      <c r="K104" s="184"/>
      <c r="L104" s="184"/>
      <c r="M104" s="184"/>
    </row>
    <row r="105" spans="2:13" ht="15.75">
      <c r="B105" s="93"/>
      <c r="C105" s="93"/>
      <c r="D105" s="93"/>
      <c r="E105" s="93"/>
      <c r="F105" s="93"/>
      <c r="G105" s="93"/>
      <c r="H105" s="93"/>
      <c r="I105" s="93"/>
      <c r="J105" s="93"/>
      <c r="K105" s="93"/>
      <c r="L105" s="93"/>
      <c r="M105" s="93"/>
    </row>
    <row r="106" spans="2:13" ht="15.75">
      <c r="B106" s="182" t="s">
        <v>271</v>
      </c>
      <c r="C106" s="182"/>
      <c r="D106" s="182"/>
      <c r="E106" s="182"/>
      <c r="F106" s="182"/>
      <c r="G106" s="182"/>
      <c r="H106" s="182"/>
      <c r="I106" s="182"/>
      <c r="J106" s="182"/>
      <c r="K106" s="182"/>
      <c r="L106" s="182"/>
      <c r="M106" s="182"/>
    </row>
    <row r="107" ht="15.75">
      <c r="H107" s="4"/>
    </row>
    <row r="108" spans="2:13" ht="15.75">
      <c r="B108" s="182" t="s">
        <v>289</v>
      </c>
      <c r="C108" s="182"/>
      <c r="D108" s="182"/>
      <c r="E108" s="182"/>
      <c r="F108" s="182"/>
      <c r="G108" s="182"/>
      <c r="H108" s="182"/>
      <c r="I108" s="182"/>
      <c r="J108" s="182"/>
      <c r="K108" s="182"/>
      <c r="L108" s="182"/>
      <c r="M108" s="182"/>
    </row>
    <row r="109" spans="2:8" ht="15.75">
      <c r="B109" s="3"/>
      <c r="C109" s="3"/>
      <c r="D109" s="3"/>
      <c r="H109" s="4"/>
    </row>
    <row r="110" spans="2:13" ht="15.75">
      <c r="B110" s="184" t="s">
        <v>447</v>
      </c>
      <c r="C110" s="184"/>
      <c r="D110" s="184"/>
      <c r="E110" s="184"/>
      <c r="F110" s="184"/>
      <c r="G110" s="184"/>
      <c r="H110" s="184"/>
      <c r="I110" s="184"/>
      <c r="J110" s="184"/>
      <c r="K110" s="184"/>
      <c r="L110" s="184"/>
      <c r="M110" s="184"/>
    </row>
    <row r="111" spans="2:13" ht="15.75">
      <c r="B111" s="110"/>
      <c r="C111" s="94"/>
      <c r="D111" s="94"/>
      <c r="E111" s="111"/>
      <c r="F111" s="111"/>
      <c r="G111" s="111"/>
      <c r="H111" s="111"/>
      <c r="I111" s="111"/>
      <c r="J111" s="111"/>
      <c r="K111" s="111"/>
      <c r="L111" s="111"/>
      <c r="M111" s="111"/>
    </row>
    <row r="112" spans="2:13" ht="15.75">
      <c r="B112" s="184" t="s">
        <v>448</v>
      </c>
      <c r="C112" s="184"/>
      <c r="D112" s="184"/>
      <c r="E112" s="184"/>
      <c r="F112" s="184"/>
      <c r="G112" s="184"/>
      <c r="H112" s="184"/>
      <c r="I112" s="184"/>
      <c r="J112" s="184"/>
      <c r="K112" s="184"/>
      <c r="L112" s="184"/>
      <c r="M112" s="184"/>
    </row>
    <row r="113" spans="2:8" ht="15.75">
      <c r="B113" s="60"/>
      <c r="C113" s="3"/>
      <c r="D113" s="3"/>
      <c r="H113" s="4"/>
    </row>
    <row r="114" spans="2:13" ht="15.75">
      <c r="B114" s="182" t="s">
        <v>128</v>
      </c>
      <c r="C114" s="182"/>
      <c r="D114" s="182"/>
      <c r="E114" s="182"/>
      <c r="F114" s="182"/>
      <c r="G114" s="182"/>
      <c r="H114" s="182"/>
      <c r="I114" s="182"/>
      <c r="J114" s="182"/>
      <c r="K114" s="182"/>
      <c r="L114" s="182"/>
      <c r="M114" s="182"/>
    </row>
    <row r="115" spans="2:8" ht="15.75">
      <c r="B115" s="3"/>
      <c r="C115" s="3"/>
      <c r="D115" s="3"/>
      <c r="H115" s="4"/>
    </row>
    <row r="116" spans="2:13" ht="15.75">
      <c r="B116" s="184" t="s">
        <v>156</v>
      </c>
      <c r="C116" s="184"/>
      <c r="D116" s="184"/>
      <c r="E116" s="184"/>
      <c r="F116" s="184"/>
      <c r="G116" s="184"/>
      <c r="H116" s="184"/>
      <c r="I116" s="184"/>
      <c r="J116" s="184"/>
      <c r="K116" s="184"/>
      <c r="L116" s="184"/>
      <c r="M116" s="184"/>
    </row>
    <row r="117" spans="2:13" ht="15.75">
      <c r="B117" s="112"/>
      <c r="C117" s="112"/>
      <c r="D117" s="112"/>
      <c r="E117" s="94"/>
      <c r="F117" s="94"/>
      <c r="G117" s="94"/>
      <c r="H117" s="94"/>
      <c r="I117" s="94"/>
      <c r="J117" s="94"/>
      <c r="K117" s="94"/>
      <c r="L117" s="94"/>
      <c r="M117" s="94"/>
    </row>
    <row r="118" spans="2:13" ht="15.75">
      <c r="B118" s="184" t="s">
        <v>157</v>
      </c>
      <c r="C118" s="184"/>
      <c r="D118" s="184"/>
      <c r="E118" s="184"/>
      <c r="F118" s="184"/>
      <c r="G118" s="184"/>
      <c r="H118" s="184"/>
      <c r="I118" s="184"/>
      <c r="J118" s="184"/>
      <c r="K118" s="184"/>
      <c r="L118" s="184"/>
      <c r="M118" s="184"/>
    </row>
    <row r="119" spans="2:13" ht="15.75">
      <c r="B119" s="113"/>
      <c r="C119" s="114"/>
      <c r="D119" s="114"/>
      <c r="E119" s="114"/>
      <c r="F119" s="114"/>
      <c r="G119" s="114"/>
      <c r="H119" s="114"/>
      <c r="I119" s="114"/>
      <c r="J119" s="114"/>
      <c r="K119" s="114"/>
      <c r="L119" s="114"/>
      <c r="M119" s="114"/>
    </row>
    <row r="120" spans="2:13" ht="15.75">
      <c r="B120" s="184" t="s">
        <v>158</v>
      </c>
      <c r="C120" s="184"/>
      <c r="D120" s="184"/>
      <c r="E120" s="184"/>
      <c r="F120" s="184"/>
      <c r="G120" s="184"/>
      <c r="H120" s="184"/>
      <c r="I120" s="184"/>
      <c r="J120" s="184"/>
      <c r="K120" s="184"/>
      <c r="L120" s="184"/>
      <c r="M120" s="184"/>
    </row>
    <row r="121" spans="2:13" ht="15.75">
      <c r="B121" s="115"/>
      <c r="C121" s="115"/>
      <c r="D121" s="115"/>
      <c r="E121" s="114"/>
      <c r="F121" s="114"/>
      <c r="G121" s="114"/>
      <c r="H121" s="114"/>
      <c r="I121" s="114"/>
      <c r="J121" s="114"/>
      <c r="K121" s="114"/>
      <c r="L121" s="114"/>
      <c r="M121" s="114"/>
    </row>
    <row r="122" spans="2:13" ht="15.75">
      <c r="B122" s="184" t="s">
        <v>449</v>
      </c>
      <c r="C122" s="184"/>
      <c r="D122" s="184"/>
      <c r="E122" s="184"/>
      <c r="F122" s="184"/>
      <c r="G122" s="184"/>
      <c r="H122" s="184"/>
      <c r="I122" s="184"/>
      <c r="J122" s="184"/>
      <c r="K122" s="184"/>
      <c r="L122" s="184"/>
      <c r="M122" s="184"/>
    </row>
    <row r="123" spans="2:13" ht="15.75">
      <c r="B123" s="115"/>
      <c r="C123" s="115"/>
      <c r="D123" s="115"/>
      <c r="E123" s="114"/>
      <c r="F123" s="114"/>
      <c r="G123" s="114"/>
      <c r="H123" s="114"/>
      <c r="I123" s="114"/>
      <c r="J123" s="114"/>
      <c r="K123" s="114"/>
      <c r="L123" s="114"/>
      <c r="M123" s="114"/>
    </row>
    <row r="124" spans="2:13" ht="15.75">
      <c r="B124" s="184" t="s">
        <v>450</v>
      </c>
      <c r="C124" s="184"/>
      <c r="D124" s="184"/>
      <c r="E124" s="184"/>
      <c r="F124" s="184"/>
      <c r="G124" s="184"/>
      <c r="H124" s="184"/>
      <c r="I124" s="184"/>
      <c r="J124" s="184"/>
      <c r="K124" s="184"/>
      <c r="L124" s="184"/>
      <c r="M124" s="184"/>
    </row>
    <row r="125" spans="2:13" ht="15.75">
      <c r="B125" s="113"/>
      <c r="C125" s="114"/>
      <c r="D125" s="114"/>
      <c r="E125" s="114"/>
      <c r="F125" s="114"/>
      <c r="G125" s="114"/>
      <c r="H125" s="114"/>
      <c r="I125" s="114"/>
      <c r="J125" s="114"/>
      <c r="K125" s="114"/>
      <c r="L125" s="114"/>
      <c r="M125" s="114"/>
    </row>
    <row r="126" spans="2:13" ht="15.75">
      <c r="B126" s="184" t="s">
        <v>451</v>
      </c>
      <c r="C126" s="184"/>
      <c r="D126" s="184"/>
      <c r="E126" s="184"/>
      <c r="F126" s="184"/>
      <c r="G126" s="184"/>
      <c r="H126" s="184"/>
      <c r="I126" s="184"/>
      <c r="J126" s="184"/>
      <c r="K126" s="184"/>
      <c r="L126" s="184"/>
      <c r="M126" s="184"/>
    </row>
    <row r="127" spans="2:8" ht="15.75">
      <c r="B127" s="60"/>
      <c r="C127" s="3"/>
      <c r="D127" s="3"/>
      <c r="H127" s="4"/>
    </row>
    <row r="128" spans="2:13" ht="15.75">
      <c r="B128" s="185" t="s">
        <v>288</v>
      </c>
      <c r="C128" s="185"/>
      <c r="D128" s="185"/>
      <c r="E128" s="185"/>
      <c r="F128" s="185"/>
      <c r="G128" s="185"/>
      <c r="H128" s="185"/>
      <c r="I128" s="185"/>
      <c r="J128" s="185"/>
      <c r="K128" s="185"/>
      <c r="L128" s="185"/>
      <c r="M128" s="185"/>
    </row>
    <row r="129" spans="2:13" ht="15.75">
      <c r="B129" s="96"/>
      <c r="C129" s="9"/>
      <c r="D129" s="9"/>
      <c r="E129" s="9"/>
      <c r="F129" s="9"/>
      <c r="G129" s="9"/>
      <c r="H129" s="9"/>
      <c r="I129" s="9"/>
      <c r="J129" s="9"/>
      <c r="K129" s="9"/>
      <c r="L129" s="9"/>
      <c r="M129" s="9"/>
    </row>
    <row r="130" spans="2:8" ht="15.75">
      <c r="B130" s="5" t="s">
        <v>332</v>
      </c>
      <c r="H130" s="4"/>
    </row>
    <row r="131" spans="2:8" ht="13.5" customHeight="1">
      <c r="B131" s="5"/>
      <c r="H131" s="4"/>
    </row>
    <row r="132" spans="2:11" ht="15" customHeight="1">
      <c r="B132" s="168" t="s">
        <v>153</v>
      </c>
      <c r="C132" s="168"/>
      <c r="D132" s="168"/>
      <c r="E132" s="168"/>
      <c r="F132" s="168"/>
      <c r="G132" s="168"/>
      <c r="H132" s="168"/>
      <c r="I132" s="168"/>
      <c r="J132" s="168"/>
      <c r="K132" s="168"/>
    </row>
    <row r="133" ht="15.75">
      <c r="H133" s="4"/>
    </row>
    <row r="134" spans="2:13" ht="15.75">
      <c r="B134" s="182" t="s">
        <v>154</v>
      </c>
      <c r="C134" s="182"/>
      <c r="D134" s="182"/>
      <c r="E134" s="182"/>
      <c r="F134" s="182"/>
      <c r="G134" s="182"/>
      <c r="H134" s="182"/>
      <c r="I134" s="182"/>
      <c r="J134" s="182"/>
      <c r="K134" s="182"/>
      <c r="L134" s="30"/>
      <c r="M134" s="30"/>
    </row>
    <row r="135" spans="2:13" ht="10.5" customHeight="1">
      <c r="B135" s="93"/>
      <c r="C135" s="93"/>
      <c r="D135" s="93"/>
      <c r="E135" s="93"/>
      <c r="F135" s="93"/>
      <c r="G135" s="93"/>
      <c r="H135" s="93"/>
      <c r="I135" s="93"/>
      <c r="J135" s="93"/>
      <c r="K135" s="93"/>
      <c r="L135" s="30"/>
      <c r="M135" s="30"/>
    </row>
    <row r="136" spans="2:13" ht="15.75">
      <c r="B136" s="182" t="s">
        <v>155</v>
      </c>
      <c r="C136" s="182"/>
      <c r="D136" s="182"/>
      <c r="E136" s="182"/>
      <c r="F136" s="182"/>
      <c r="G136" s="182"/>
      <c r="H136" s="182"/>
      <c r="I136" s="182"/>
      <c r="J136" s="182"/>
      <c r="K136" s="182"/>
      <c r="L136" s="30"/>
      <c r="M136" s="30"/>
    </row>
    <row r="137" spans="2:13" ht="10.5" customHeight="1">
      <c r="B137" s="92"/>
      <c r="C137" s="92"/>
      <c r="D137" s="92"/>
      <c r="E137" s="93"/>
      <c r="F137" s="93"/>
      <c r="G137" s="93"/>
      <c r="H137" s="93"/>
      <c r="I137" s="93"/>
      <c r="J137" s="93"/>
      <c r="K137" s="93"/>
      <c r="L137" s="30"/>
      <c r="M137" s="30"/>
    </row>
    <row r="138" spans="2:13" ht="15.75">
      <c r="B138" s="182" t="s">
        <v>258</v>
      </c>
      <c r="C138" s="182"/>
      <c r="D138" s="182"/>
      <c r="E138" s="182"/>
      <c r="F138" s="182"/>
      <c r="G138" s="182"/>
      <c r="H138" s="182"/>
      <c r="I138" s="182"/>
      <c r="J138" s="182"/>
      <c r="K138" s="182"/>
      <c r="L138" s="30"/>
      <c r="M138" s="30"/>
    </row>
    <row r="139" spans="2:13" ht="10.5" customHeight="1">
      <c r="B139" s="33"/>
      <c r="C139" s="33"/>
      <c r="D139" s="33"/>
      <c r="E139" s="33"/>
      <c r="F139" s="33"/>
      <c r="G139" s="33"/>
      <c r="H139" s="33"/>
      <c r="I139" s="33"/>
      <c r="J139" s="33"/>
      <c r="K139" s="33"/>
      <c r="L139" s="30"/>
      <c r="M139" s="30"/>
    </row>
    <row r="140" spans="2:13" ht="15.75">
      <c r="B140" s="184" t="s">
        <v>452</v>
      </c>
      <c r="C140" s="184"/>
      <c r="D140" s="184"/>
      <c r="E140" s="184"/>
      <c r="F140" s="184"/>
      <c r="G140" s="184"/>
      <c r="H140" s="184"/>
      <c r="I140" s="184"/>
      <c r="J140" s="184"/>
      <c r="K140" s="184"/>
      <c r="L140" s="110"/>
      <c r="M140" s="110"/>
    </row>
    <row r="141" spans="2:13" ht="10.5" customHeight="1">
      <c r="B141" s="110"/>
      <c r="C141" s="110"/>
      <c r="D141" s="110"/>
      <c r="E141" s="110"/>
      <c r="F141" s="110"/>
      <c r="G141" s="110"/>
      <c r="H141" s="110"/>
      <c r="I141" s="110"/>
      <c r="J141" s="110"/>
      <c r="K141" s="110"/>
      <c r="L141" s="110"/>
      <c r="M141" s="110"/>
    </row>
    <row r="142" spans="2:13" ht="15.75">
      <c r="B142" s="184" t="s">
        <v>172</v>
      </c>
      <c r="C142" s="184"/>
      <c r="D142" s="184"/>
      <c r="E142" s="184"/>
      <c r="F142" s="184"/>
      <c r="G142" s="184"/>
      <c r="H142" s="184"/>
      <c r="I142" s="184"/>
      <c r="J142" s="184"/>
      <c r="K142" s="184"/>
      <c r="L142" s="115"/>
      <c r="M142" s="115"/>
    </row>
    <row r="143" spans="2:13" ht="10.5" customHeight="1">
      <c r="B143" s="118"/>
      <c r="C143" s="118"/>
      <c r="D143" s="118"/>
      <c r="E143" s="115"/>
      <c r="F143" s="115"/>
      <c r="G143" s="115"/>
      <c r="H143" s="115"/>
      <c r="I143" s="115"/>
      <c r="J143" s="115"/>
      <c r="K143" s="115"/>
      <c r="L143" s="115"/>
      <c r="M143" s="115"/>
    </row>
    <row r="144" spans="2:13" ht="15.75">
      <c r="B144" s="184" t="s">
        <v>173</v>
      </c>
      <c r="C144" s="184"/>
      <c r="D144" s="184"/>
      <c r="E144" s="184"/>
      <c r="F144" s="184"/>
      <c r="G144" s="184"/>
      <c r="H144" s="184"/>
      <c r="I144" s="184"/>
      <c r="J144" s="184"/>
      <c r="K144" s="184"/>
      <c r="L144" s="115"/>
      <c r="M144" s="115"/>
    </row>
    <row r="145" spans="2:13" ht="10.5" customHeight="1">
      <c r="B145" s="119"/>
      <c r="C145" s="119"/>
      <c r="D145" s="119"/>
      <c r="E145" s="119"/>
      <c r="F145" s="119"/>
      <c r="G145" s="119"/>
      <c r="H145" s="119"/>
      <c r="I145" s="119"/>
      <c r="J145" s="119"/>
      <c r="K145" s="119"/>
      <c r="L145" s="115"/>
      <c r="M145" s="115"/>
    </row>
    <row r="146" spans="2:13" ht="15.75">
      <c r="B146" s="184" t="s">
        <v>159</v>
      </c>
      <c r="C146" s="184"/>
      <c r="D146" s="184"/>
      <c r="E146" s="184"/>
      <c r="F146" s="184"/>
      <c r="G146" s="184"/>
      <c r="H146" s="184"/>
      <c r="I146" s="184"/>
      <c r="J146" s="184"/>
      <c r="K146" s="184"/>
      <c r="L146" s="115"/>
      <c r="M146" s="115"/>
    </row>
    <row r="147" spans="2:13" ht="10.5" customHeight="1">
      <c r="B147" s="115"/>
      <c r="C147" s="115"/>
      <c r="D147" s="115"/>
      <c r="E147" s="115"/>
      <c r="F147" s="115"/>
      <c r="G147" s="115"/>
      <c r="H147" s="115"/>
      <c r="I147" s="115"/>
      <c r="J147" s="115"/>
      <c r="K147" s="115"/>
      <c r="L147" s="115"/>
      <c r="M147" s="115"/>
    </row>
    <row r="148" spans="2:22" ht="15.75">
      <c r="B148" s="185" t="s">
        <v>259</v>
      </c>
      <c r="C148" s="185"/>
      <c r="D148" s="185"/>
      <c r="E148" s="185"/>
      <c r="F148" s="185"/>
      <c r="G148" s="185"/>
      <c r="H148" s="185"/>
      <c r="I148" s="185"/>
      <c r="J148" s="185"/>
      <c r="K148" s="185"/>
      <c r="L148" s="185"/>
      <c r="M148" s="185"/>
      <c r="N148" s="138"/>
      <c r="O148" s="138"/>
      <c r="P148" s="138"/>
      <c r="Q148" s="138"/>
      <c r="R148" s="138"/>
      <c r="S148" s="138"/>
      <c r="T148" s="138"/>
      <c r="U148" s="138"/>
      <c r="V148" s="138"/>
    </row>
    <row r="149" spans="2:13" ht="10.5" customHeight="1">
      <c r="B149" s="30"/>
      <c r="C149" s="30"/>
      <c r="D149" s="30"/>
      <c r="E149" s="30"/>
      <c r="F149" s="30"/>
      <c r="G149" s="30"/>
      <c r="H149" s="30"/>
      <c r="I149" s="30"/>
      <c r="J149" s="30"/>
      <c r="K149" s="30"/>
      <c r="L149" s="30"/>
      <c r="M149" s="30"/>
    </row>
    <row r="150" spans="2:13" ht="16.5" customHeight="1">
      <c r="B150" s="185" t="s">
        <v>133</v>
      </c>
      <c r="C150" s="185"/>
      <c r="D150" s="185"/>
      <c r="E150" s="185"/>
      <c r="F150" s="185"/>
      <c r="G150" s="185"/>
      <c r="H150" s="185"/>
      <c r="I150" s="185"/>
      <c r="J150" s="185"/>
      <c r="K150" s="185"/>
      <c r="L150" s="30"/>
      <c r="M150" s="30"/>
    </row>
    <row r="151" spans="2:11" ht="15.75">
      <c r="B151" s="3"/>
      <c r="C151" s="3"/>
      <c r="D151" s="3"/>
      <c r="E151" s="3"/>
      <c r="F151" s="3"/>
      <c r="G151" s="3"/>
      <c r="H151" s="3"/>
      <c r="I151" s="3"/>
      <c r="J151" s="3"/>
      <c r="K151" s="3"/>
    </row>
    <row r="152" spans="2:9" ht="19.5" customHeight="1">
      <c r="B152" s="6" t="s">
        <v>151</v>
      </c>
      <c r="C152" s="29"/>
      <c r="D152" s="29"/>
      <c r="E152" s="29"/>
      <c r="F152" s="29"/>
      <c r="G152" s="29"/>
      <c r="H152" s="29"/>
      <c r="I152" s="29"/>
    </row>
    <row r="153" spans="2:9" ht="15.75">
      <c r="B153" s="6"/>
      <c r="C153" s="29"/>
      <c r="D153" s="29"/>
      <c r="E153" s="29"/>
      <c r="F153" s="29"/>
      <c r="G153" s="29"/>
      <c r="H153" s="29"/>
      <c r="I153" s="29"/>
    </row>
    <row r="154" spans="2:13" ht="15.75">
      <c r="B154" s="156" t="s">
        <v>333</v>
      </c>
      <c r="C154" s="156"/>
      <c r="D154" s="156"/>
      <c r="E154" s="156"/>
      <c r="F154" s="156"/>
      <c r="G154" s="156"/>
      <c r="H154" s="156"/>
      <c r="I154" s="156"/>
      <c r="J154" s="156"/>
      <c r="K154" s="156"/>
      <c r="L154" s="156"/>
      <c r="M154" s="156"/>
    </row>
    <row r="155" spans="2:11" ht="12.75" customHeight="1">
      <c r="B155" s="30"/>
      <c r="C155" s="31"/>
      <c r="D155" s="31"/>
      <c r="E155" s="31"/>
      <c r="F155" s="31"/>
      <c r="G155" s="31"/>
      <c r="H155" s="31"/>
      <c r="I155" s="31"/>
      <c r="J155" s="30"/>
      <c r="K155" s="30"/>
    </row>
    <row r="156" spans="2:13" s="30" customFormat="1" ht="12.75" customHeight="1">
      <c r="B156" s="186" t="s">
        <v>174</v>
      </c>
      <c r="C156" s="186"/>
      <c r="D156" s="186"/>
      <c r="E156" s="186"/>
      <c r="F156" s="186"/>
      <c r="G156" s="186"/>
      <c r="H156" s="186"/>
      <c r="I156" s="186"/>
      <c r="J156" s="186"/>
      <c r="K156" s="186"/>
      <c r="L156" s="186"/>
      <c r="M156" s="186"/>
    </row>
    <row r="157" spans="2:13" s="30" customFormat="1" ht="12.75" customHeight="1">
      <c r="B157" s="111"/>
      <c r="C157" s="132"/>
      <c r="D157" s="132"/>
      <c r="E157" s="132"/>
      <c r="F157" s="132"/>
      <c r="G157" s="132"/>
      <c r="H157" s="132"/>
      <c r="I157" s="132"/>
      <c r="J157" s="95"/>
      <c r="K157" s="95"/>
      <c r="L157" s="93"/>
      <c r="M157" s="93"/>
    </row>
    <row r="158" spans="2:13" s="30" customFormat="1" ht="21.75" customHeight="1">
      <c r="B158" s="187" t="s">
        <v>122</v>
      </c>
      <c r="C158" s="187"/>
      <c r="D158" s="187"/>
      <c r="E158" s="187"/>
      <c r="F158" s="187"/>
      <c r="G158" s="187"/>
      <c r="H158" s="187"/>
      <c r="I158" s="187"/>
      <c r="J158" s="187"/>
      <c r="K158" s="187"/>
      <c r="L158" s="187"/>
      <c r="M158" s="187"/>
    </row>
    <row r="159" spans="2:13" s="30" customFormat="1" ht="12.75" customHeight="1">
      <c r="B159" s="111"/>
      <c r="C159" s="132"/>
      <c r="D159" s="132"/>
      <c r="E159" s="132"/>
      <c r="F159" s="132"/>
      <c r="G159" s="132"/>
      <c r="H159" s="132"/>
      <c r="I159" s="132"/>
      <c r="J159" s="95"/>
      <c r="K159" s="95"/>
      <c r="L159" s="93"/>
      <c r="M159" s="93"/>
    </row>
    <row r="160" spans="2:13" s="30" customFormat="1" ht="12.75" customHeight="1">
      <c r="B160" s="186" t="s">
        <v>261</v>
      </c>
      <c r="C160" s="186"/>
      <c r="D160" s="186"/>
      <c r="E160" s="186"/>
      <c r="F160" s="186"/>
      <c r="G160" s="186"/>
      <c r="H160" s="186"/>
      <c r="I160" s="186"/>
      <c r="J160" s="186"/>
      <c r="K160" s="186"/>
      <c r="L160" s="186"/>
      <c r="M160" s="186"/>
    </row>
    <row r="161" spans="2:13" s="30" customFormat="1" ht="12.75" customHeight="1">
      <c r="B161" s="111"/>
      <c r="C161" s="132"/>
      <c r="D161" s="132"/>
      <c r="E161" s="132"/>
      <c r="F161" s="132"/>
      <c r="G161" s="132"/>
      <c r="H161" s="132"/>
      <c r="I161" s="132"/>
      <c r="J161" s="95"/>
      <c r="K161" s="95"/>
      <c r="L161" s="93"/>
      <c r="M161" s="93"/>
    </row>
    <row r="162" spans="2:13" s="30" customFormat="1" ht="12.75" customHeight="1">
      <c r="B162" s="186" t="s">
        <v>41</v>
      </c>
      <c r="C162" s="186"/>
      <c r="D162" s="186"/>
      <c r="E162" s="186"/>
      <c r="F162" s="186"/>
      <c r="G162" s="186"/>
      <c r="H162" s="186"/>
      <c r="I162" s="186"/>
      <c r="J162" s="186"/>
      <c r="K162" s="186"/>
      <c r="L162" s="186"/>
      <c r="M162" s="186"/>
    </row>
    <row r="163" spans="2:13" s="30" customFormat="1" ht="12.75" customHeight="1">
      <c r="B163" s="95"/>
      <c r="C163" s="132"/>
      <c r="D163" s="132"/>
      <c r="E163" s="132"/>
      <c r="F163" s="132"/>
      <c r="G163" s="132"/>
      <c r="H163" s="132"/>
      <c r="I163" s="132"/>
      <c r="J163" s="95"/>
      <c r="K163" s="95"/>
      <c r="L163" s="93"/>
      <c r="M163" s="93"/>
    </row>
    <row r="164" spans="2:13" s="30" customFormat="1" ht="12.75" customHeight="1">
      <c r="B164" s="186" t="s">
        <v>378</v>
      </c>
      <c r="C164" s="186"/>
      <c r="D164" s="186"/>
      <c r="E164" s="186"/>
      <c r="F164" s="186"/>
      <c r="G164" s="186"/>
      <c r="H164" s="186"/>
      <c r="I164" s="186"/>
      <c r="J164" s="186"/>
      <c r="K164" s="186"/>
      <c r="L164" s="186"/>
      <c r="M164" s="186"/>
    </row>
    <row r="165" spans="2:13" ht="12.75" customHeight="1">
      <c r="B165" s="95"/>
      <c r="C165" s="132"/>
      <c r="D165" s="132"/>
      <c r="E165" s="132"/>
      <c r="F165" s="132"/>
      <c r="G165" s="132"/>
      <c r="H165" s="132"/>
      <c r="I165" s="132"/>
      <c r="J165" s="95"/>
      <c r="K165" s="95"/>
      <c r="L165" s="91"/>
      <c r="M165" s="91"/>
    </row>
    <row r="166" spans="2:13" ht="12.75" customHeight="1">
      <c r="B166" s="188" t="s">
        <v>347</v>
      </c>
      <c r="C166" s="188"/>
      <c r="D166" s="188"/>
      <c r="E166" s="188"/>
      <c r="F166" s="188"/>
      <c r="G166" s="188"/>
      <c r="H166" s="188"/>
      <c r="I166" s="188"/>
      <c r="J166" s="188"/>
      <c r="K166" s="188"/>
      <c r="L166" s="188"/>
      <c r="M166" s="188"/>
    </row>
    <row r="167" spans="2:9" ht="12.75" customHeight="1">
      <c r="B167" s="7"/>
      <c r="C167" s="29"/>
      <c r="D167" s="29"/>
      <c r="E167" s="29"/>
      <c r="F167" s="29"/>
      <c r="G167" s="29"/>
      <c r="H167" s="29"/>
      <c r="I167" s="29"/>
    </row>
    <row r="168" spans="2:13" ht="12.75" customHeight="1">
      <c r="B168" s="156" t="s">
        <v>182</v>
      </c>
      <c r="C168" s="156"/>
      <c r="D168" s="156"/>
      <c r="E168" s="156"/>
      <c r="F168" s="156"/>
      <c r="G168" s="156"/>
      <c r="H168" s="156"/>
      <c r="I168" s="156"/>
      <c r="J168" s="156"/>
      <c r="K168" s="156"/>
      <c r="L168" s="156"/>
      <c r="M168" s="156"/>
    </row>
    <row r="169" spans="2:9" ht="12.75" customHeight="1">
      <c r="B169" s="7"/>
      <c r="C169" s="29"/>
      <c r="D169" s="29"/>
      <c r="E169" s="29"/>
      <c r="F169" s="29"/>
      <c r="G169" s="29"/>
      <c r="H169" s="29"/>
      <c r="I169" s="29"/>
    </row>
    <row r="170" spans="2:9" ht="12.75" customHeight="1">
      <c r="B170" s="123" t="s">
        <v>86</v>
      </c>
      <c r="H170" s="29"/>
      <c r="I170" s="29"/>
    </row>
    <row r="171" spans="2:9" ht="12.75" customHeight="1">
      <c r="B171" s="6"/>
      <c r="C171" s="29"/>
      <c r="D171" s="29"/>
      <c r="E171" s="29"/>
      <c r="F171" s="29"/>
      <c r="G171" s="29"/>
      <c r="H171" s="29"/>
      <c r="I171" s="29"/>
    </row>
    <row r="172" spans="2:13" ht="15.75">
      <c r="B172" s="156" t="s">
        <v>183</v>
      </c>
      <c r="C172" s="156"/>
      <c r="D172" s="156"/>
      <c r="E172" s="156"/>
      <c r="F172" s="156"/>
      <c r="G172" s="156"/>
      <c r="H172" s="156"/>
      <c r="I172" s="156"/>
      <c r="J172" s="156"/>
      <c r="K172" s="156"/>
      <c r="L172" s="156"/>
      <c r="M172" s="156"/>
    </row>
    <row r="173" ht="15.75">
      <c r="B173" s="3"/>
    </row>
    <row r="174" spans="2:13" ht="15.75">
      <c r="B174" s="156" t="s">
        <v>184</v>
      </c>
      <c r="C174" s="156"/>
      <c r="D174" s="156"/>
      <c r="E174" s="156"/>
      <c r="F174" s="156"/>
      <c r="G174" s="156"/>
      <c r="H174" s="156"/>
      <c r="I174" s="156"/>
      <c r="J174" s="156"/>
      <c r="K174" s="156"/>
      <c r="L174" s="156"/>
      <c r="M174" s="156"/>
    </row>
    <row r="175" ht="15.75">
      <c r="B175" s="3"/>
    </row>
    <row r="176" spans="2:13" ht="15.75">
      <c r="B176" s="156" t="s">
        <v>191</v>
      </c>
      <c r="C176" s="156"/>
      <c r="D176" s="156"/>
      <c r="E176" s="156"/>
      <c r="F176" s="156"/>
      <c r="G176" s="156"/>
      <c r="H176" s="156"/>
      <c r="I176" s="156"/>
      <c r="J176" s="156"/>
      <c r="K176" s="156"/>
      <c r="L176" s="156"/>
      <c r="M176" s="156"/>
    </row>
    <row r="177" ht="15.75">
      <c r="B177" s="3"/>
    </row>
    <row r="178" spans="1:22" s="8" customFormat="1" ht="15.75">
      <c r="A178" s="173" t="s">
        <v>309</v>
      </c>
      <c r="B178" s="142"/>
      <c r="C178" s="142"/>
      <c r="D178" s="142"/>
      <c r="E178" s="142"/>
      <c r="F178" s="142"/>
      <c r="G178" s="142"/>
      <c r="H178" s="142"/>
      <c r="I178" s="142"/>
      <c r="J178" s="142"/>
      <c r="K178" s="142"/>
      <c r="L178" s="142"/>
      <c r="M178" s="142"/>
      <c r="N178" s="143"/>
      <c r="O178" s="143"/>
      <c r="P178" s="143"/>
      <c r="Q178" s="143"/>
      <c r="R178" s="143"/>
      <c r="S178" s="143"/>
      <c r="T178" s="143"/>
      <c r="U178" s="143"/>
      <c r="V178" s="143"/>
    </row>
    <row r="179" s="8" customFormat="1" ht="15.75">
      <c r="A179" s="2"/>
    </row>
    <row r="180" spans="1:2" s="8" customFormat="1" ht="15.75">
      <c r="A180" s="2"/>
      <c r="B180" s="6" t="s">
        <v>312</v>
      </c>
    </row>
    <row r="181" spans="1:22" s="8" customFormat="1" ht="15.75">
      <c r="A181" s="130"/>
      <c r="B181" s="117"/>
      <c r="C181" s="117"/>
      <c r="D181" s="117"/>
      <c r="E181" s="117"/>
      <c r="F181" s="117"/>
      <c r="G181" s="117"/>
      <c r="H181" s="117"/>
      <c r="I181" s="117"/>
      <c r="J181" s="117"/>
      <c r="K181" s="117"/>
      <c r="L181" s="117"/>
      <c r="M181" s="117"/>
      <c r="N181" s="117"/>
      <c r="O181" s="117"/>
      <c r="P181" s="117"/>
      <c r="Q181" s="117"/>
      <c r="R181" s="117"/>
      <c r="S181" s="117"/>
      <c r="T181" s="117"/>
      <c r="U181" s="117"/>
      <c r="V181" s="117"/>
    </row>
    <row r="182" spans="1:22" s="8" customFormat="1" ht="15.75">
      <c r="A182" s="130"/>
      <c r="B182" s="168" t="s">
        <v>578</v>
      </c>
      <c r="C182" s="168"/>
      <c r="D182" s="168"/>
      <c r="E182" s="168"/>
      <c r="F182" s="168"/>
      <c r="G182" s="168"/>
      <c r="H182" s="168"/>
      <c r="I182" s="168"/>
      <c r="J182" s="168"/>
      <c r="K182" s="168"/>
      <c r="L182" s="168"/>
      <c r="M182" s="168"/>
      <c r="N182" s="117"/>
      <c r="O182" s="117"/>
      <c r="P182" s="117"/>
      <c r="Q182" s="117"/>
      <c r="R182" s="117"/>
      <c r="S182" s="117"/>
      <c r="T182" s="117"/>
      <c r="U182" s="117"/>
      <c r="V182" s="117"/>
    </row>
    <row r="183" spans="1:22" s="8" customFormat="1" ht="15.75">
      <c r="A183" s="130"/>
      <c r="B183" s="117"/>
      <c r="C183" s="117"/>
      <c r="D183" s="117"/>
      <c r="E183" s="117"/>
      <c r="F183" s="117"/>
      <c r="G183" s="117"/>
      <c r="H183" s="117"/>
      <c r="I183" s="117"/>
      <c r="J183" s="117"/>
      <c r="K183" s="117"/>
      <c r="L183" s="117"/>
      <c r="M183" s="117"/>
      <c r="N183" s="117"/>
      <c r="O183" s="117"/>
      <c r="P183" s="117"/>
      <c r="Q183" s="117"/>
      <c r="R183" s="117"/>
      <c r="S183" s="117"/>
      <c r="T183" s="117"/>
      <c r="U183" s="117"/>
      <c r="V183" s="117"/>
    </row>
    <row r="184" spans="1:22" ht="15.75" customHeight="1">
      <c r="A184" s="106"/>
      <c r="B184" s="168" t="s">
        <v>453</v>
      </c>
      <c r="C184" s="168"/>
      <c r="D184" s="168"/>
      <c r="E184" s="168"/>
      <c r="F184" s="168"/>
      <c r="G184" s="168"/>
      <c r="H184" s="168"/>
      <c r="I184" s="168"/>
      <c r="J184" s="168"/>
      <c r="K184" s="168"/>
      <c r="L184" s="168"/>
      <c r="M184" s="106"/>
      <c r="N184" s="106"/>
      <c r="O184" s="106"/>
      <c r="P184" s="106"/>
      <c r="Q184" s="106"/>
      <c r="R184" s="106"/>
      <c r="S184" s="106"/>
      <c r="T184" s="106"/>
      <c r="U184" s="106"/>
      <c r="V184" s="106"/>
    </row>
    <row r="185" spans="1:22" ht="12.75" customHeight="1">
      <c r="A185" s="106"/>
      <c r="B185" s="98"/>
      <c r="C185" s="98"/>
      <c r="D185" s="98"/>
      <c r="E185" s="98"/>
      <c r="F185" s="98"/>
      <c r="G185" s="98"/>
      <c r="H185" s="106"/>
      <c r="I185" s="106"/>
      <c r="J185" s="106"/>
      <c r="K185" s="106"/>
      <c r="L185" s="106"/>
      <c r="M185" s="106"/>
      <c r="N185" s="106"/>
      <c r="O185" s="106"/>
      <c r="P185" s="106"/>
      <c r="Q185" s="106"/>
      <c r="R185" s="106"/>
      <c r="S185" s="106"/>
      <c r="T185" s="106"/>
      <c r="U185" s="106"/>
      <c r="V185" s="106"/>
    </row>
    <row r="186" spans="1:22" ht="16.5" customHeight="1">
      <c r="A186" s="106"/>
      <c r="B186" s="168" t="s">
        <v>598</v>
      </c>
      <c r="C186" s="168"/>
      <c r="D186" s="168"/>
      <c r="E186" s="168"/>
      <c r="F186" s="168"/>
      <c r="G186" s="168"/>
      <c r="H186" s="168"/>
      <c r="I186" s="168"/>
      <c r="J186" s="168"/>
      <c r="K186" s="168"/>
      <c r="L186" s="168"/>
      <c r="M186" s="168"/>
      <c r="N186" s="106"/>
      <c r="O186" s="106"/>
      <c r="P186" s="106"/>
      <c r="Q186" s="106"/>
      <c r="R186" s="106"/>
      <c r="S186" s="106"/>
      <c r="T186" s="106"/>
      <c r="U186" s="106"/>
      <c r="V186" s="106"/>
    </row>
    <row r="187" spans="1:22" ht="12.75" customHeight="1">
      <c r="A187" s="106"/>
      <c r="B187" s="98"/>
      <c r="C187" s="98"/>
      <c r="D187" s="98"/>
      <c r="E187" s="98"/>
      <c r="F187" s="98"/>
      <c r="G187" s="98"/>
      <c r="H187" s="106"/>
      <c r="I187" s="106"/>
      <c r="J187" s="106"/>
      <c r="K187" s="106"/>
      <c r="L187" s="106"/>
      <c r="M187" s="106"/>
      <c r="N187" s="106"/>
      <c r="O187" s="106"/>
      <c r="P187" s="106"/>
      <c r="Q187" s="106"/>
      <c r="R187" s="106"/>
      <c r="S187" s="106"/>
      <c r="T187" s="106"/>
      <c r="U187" s="106"/>
      <c r="V187" s="106"/>
    </row>
    <row r="188" spans="1:22" ht="15.75" customHeight="1">
      <c r="A188" s="106"/>
      <c r="B188" s="168" t="s">
        <v>599</v>
      </c>
      <c r="C188" s="168"/>
      <c r="D188" s="168"/>
      <c r="E188" s="168"/>
      <c r="F188" s="168"/>
      <c r="G188" s="168"/>
      <c r="H188" s="168"/>
      <c r="I188" s="168"/>
      <c r="J188" s="168"/>
      <c r="K188" s="168"/>
      <c r="L188" s="168"/>
      <c r="M188" s="168"/>
      <c r="N188" s="106"/>
      <c r="O188" s="106"/>
      <c r="P188" s="106"/>
      <c r="Q188" s="106"/>
      <c r="R188" s="106"/>
      <c r="S188" s="106"/>
      <c r="T188" s="106"/>
      <c r="U188" s="106"/>
      <c r="V188" s="106"/>
    </row>
    <row r="189" spans="1:22" ht="12.75" customHeight="1">
      <c r="A189" s="106"/>
      <c r="B189" s="98"/>
      <c r="C189" s="98"/>
      <c r="D189" s="98"/>
      <c r="E189" s="98"/>
      <c r="F189" s="98"/>
      <c r="G189" s="98"/>
      <c r="H189" s="106"/>
      <c r="I189" s="106"/>
      <c r="J189" s="106"/>
      <c r="K189" s="106"/>
      <c r="L189" s="106"/>
      <c r="M189" s="106"/>
      <c r="N189" s="106"/>
      <c r="O189" s="106"/>
      <c r="P189" s="106"/>
      <c r="Q189" s="106"/>
      <c r="R189" s="106"/>
      <c r="S189" s="106"/>
      <c r="T189" s="106"/>
      <c r="U189" s="106"/>
      <c r="V189" s="106"/>
    </row>
    <row r="190" spans="1:22" ht="15.75" customHeight="1">
      <c r="A190" s="106"/>
      <c r="B190" s="168" t="s">
        <v>454</v>
      </c>
      <c r="C190" s="168"/>
      <c r="D190" s="168"/>
      <c r="E190" s="168"/>
      <c r="F190" s="168"/>
      <c r="G190" s="168"/>
      <c r="H190" s="168"/>
      <c r="I190" s="168"/>
      <c r="J190" s="168"/>
      <c r="K190" s="168"/>
      <c r="L190" s="168"/>
      <c r="M190" s="168"/>
      <c r="N190" s="168"/>
      <c r="O190" s="168"/>
      <c r="P190" s="168"/>
      <c r="Q190" s="168"/>
      <c r="R190" s="168"/>
      <c r="S190" s="168"/>
      <c r="T190" s="168"/>
      <c r="U190" s="168"/>
      <c r="V190" s="168"/>
    </row>
    <row r="191" spans="1:22" ht="12.75" customHeight="1">
      <c r="A191" s="106"/>
      <c r="B191" s="98"/>
      <c r="C191" s="98"/>
      <c r="D191" s="98"/>
      <c r="E191" s="98"/>
      <c r="F191" s="98"/>
      <c r="G191" s="98"/>
      <c r="H191" s="106"/>
      <c r="I191" s="106"/>
      <c r="J191" s="106"/>
      <c r="K191" s="106"/>
      <c r="L191" s="106"/>
      <c r="M191" s="106"/>
      <c r="N191" s="106"/>
      <c r="O191" s="106"/>
      <c r="P191" s="106"/>
      <c r="Q191" s="106"/>
      <c r="R191" s="106"/>
      <c r="S191" s="106"/>
      <c r="T191" s="106"/>
      <c r="U191" s="106"/>
      <c r="V191" s="106"/>
    </row>
    <row r="192" spans="1:22" ht="15.75" customHeight="1">
      <c r="A192" s="106"/>
      <c r="B192" s="168" t="s">
        <v>455</v>
      </c>
      <c r="C192" s="168"/>
      <c r="D192" s="168"/>
      <c r="E192" s="168"/>
      <c r="F192" s="168"/>
      <c r="G192" s="168"/>
      <c r="H192" s="168"/>
      <c r="I192" s="168"/>
      <c r="J192" s="168"/>
      <c r="K192" s="168"/>
      <c r="L192" s="168"/>
      <c r="M192" s="106"/>
      <c r="N192" s="106"/>
      <c r="O192" s="106"/>
      <c r="P192" s="106"/>
      <c r="Q192" s="106"/>
      <c r="R192" s="106"/>
      <c r="S192" s="106"/>
      <c r="T192" s="106"/>
      <c r="U192" s="106"/>
      <c r="V192" s="106"/>
    </row>
    <row r="193" spans="1:22" ht="12.75" customHeight="1">
      <c r="A193" s="106"/>
      <c r="B193" s="98"/>
      <c r="C193" s="98"/>
      <c r="D193" s="98"/>
      <c r="E193" s="98"/>
      <c r="F193" s="98"/>
      <c r="G193" s="98"/>
      <c r="H193" s="106"/>
      <c r="I193" s="106"/>
      <c r="J193" s="106"/>
      <c r="K193" s="106"/>
      <c r="L193" s="106"/>
      <c r="M193" s="106"/>
      <c r="N193" s="106"/>
      <c r="O193" s="106"/>
      <c r="P193" s="106"/>
      <c r="Q193" s="106"/>
      <c r="R193" s="106"/>
      <c r="S193" s="106"/>
      <c r="T193" s="106"/>
      <c r="U193" s="106"/>
      <c r="V193" s="106"/>
    </row>
    <row r="194" spans="1:22" ht="15.75" customHeight="1">
      <c r="A194" s="106"/>
      <c r="B194" s="168" t="s">
        <v>456</v>
      </c>
      <c r="C194" s="168"/>
      <c r="D194" s="168"/>
      <c r="E194" s="168"/>
      <c r="F194" s="168"/>
      <c r="G194" s="168"/>
      <c r="H194" s="168"/>
      <c r="I194" s="168"/>
      <c r="J194" s="168"/>
      <c r="K194" s="168"/>
      <c r="L194" s="168"/>
      <c r="M194" s="106"/>
      <c r="N194" s="106"/>
      <c r="O194" s="106"/>
      <c r="P194" s="106"/>
      <c r="Q194" s="106"/>
      <c r="R194" s="106"/>
      <c r="S194" s="106"/>
      <c r="T194" s="106"/>
      <c r="U194" s="106"/>
      <c r="V194" s="106"/>
    </row>
    <row r="195" spans="1:22" ht="12.75" customHeight="1">
      <c r="A195" s="106"/>
      <c r="B195" s="106"/>
      <c r="C195" s="106"/>
      <c r="D195" s="106"/>
      <c r="E195" s="106"/>
      <c r="F195" s="106"/>
      <c r="G195" s="106"/>
      <c r="H195" s="106"/>
      <c r="I195" s="106"/>
      <c r="J195" s="106"/>
      <c r="K195" s="106"/>
      <c r="L195" s="106"/>
      <c r="M195" s="106"/>
      <c r="N195" s="106"/>
      <c r="O195" s="106"/>
      <c r="P195" s="106"/>
      <c r="Q195" s="106"/>
      <c r="R195" s="106"/>
      <c r="S195" s="106"/>
      <c r="T195" s="106"/>
      <c r="U195" s="106"/>
      <c r="V195" s="106"/>
    </row>
    <row r="196" spans="1:22" ht="15.75">
      <c r="A196" s="106"/>
      <c r="B196" s="168" t="s">
        <v>457</v>
      </c>
      <c r="C196" s="168"/>
      <c r="D196" s="168"/>
      <c r="E196" s="168"/>
      <c r="F196" s="168"/>
      <c r="G196" s="168"/>
      <c r="H196" s="168"/>
      <c r="I196" s="168"/>
      <c r="J196" s="168"/>
      <c r="K196" s="168"/>
      <c r="L196" s="168"/>
      <c r="M196" s="106"/>
      <c r="N196" s="106"/>
      <c r="O196" s="106"/>
      <c r="P196" s="106"/>
      <c r="Q196" s="106"/>
      <c r="R196" s="106"/>
      <c r="S196" s="106"/>
      <c r="T196" s="106"/>
      <c r="U196" s="106"/>
      <c r="V196" s="106"/>
    </row>
    <row r="197" spans="1:22" ht="12.75" customHeight="1">
      <c r="A197" s="106"/>
      <c r="B197" s="106"/>
      <c r="C197" s="106"/>
      <c r="D197" s="106"/>
      <c r="E197" s="106"/>
      <c r="F197" s="106"/>
      <c r="G197" s="106"/>
      <c r="H197" s="106"/>
      <c r="I197" s="106"/>
      <c r="J197" s="106"/>
      <c r="K197" s="106"/>
      <c r="L197" s="106"/>
      <c r="M197" s="106"/>
      <c r="N197" s="106"/>
      <c r="O197" s="106"/>
      <c r="P197" s="106"/>
      <c r="Q197" s="106"/>
      <c r="R197" s="106"/>
      <c r="S197" s="106"/>
      <c r="T197" s="106"/>
      <c r="U197" s="106"/>
      <c r="V197" s="106"/>
    </row>
    <row r="198" spans="1:22" ht="15.75">
      <c r="A198" s="106"/>
      <c r="B198" s="168" t="s">
        <v>600</v>
      </c>
      <c r="C198" s="168"/>
      <c r="D198" s="168"/>
      <c r="E198" s="168"/>
      <c r="F198" s="168"/>
      <c r="G198" s="168"/>
      <c r="H198" s="168"/>
      <c r="I198" s="168"/>
      <c r="J198" s="168"/>
      <c r="K198" s="168"/>
      <c r="L198" s="168"/>
      <c r="M198" s="106"/>
      <c r="N198" s="106"/>
      <c r="O198" s="106"/>
      <c r="P198" s="106"/>
      <c r="Q198" s="106"/>
      <c r="R198" s="106"/>
      <c r="S198" s="106"/>
      <c r="T198" s="106"/>
      <c r="U198" s="106"/>
      <c r="V198" s="106"/>
    </row>
    <row r="199" spans="1:22" ht="12.75" customHeight="1">
      <c r="A199" s="106"/>
      <c r="B199" s="106"/>
      <c r="C199" s="106"/>
      <c r="D199" s="106"/>
      <c r="E199" s="106"/>
      <c r="F199" s="106"/>
      <c r="G199" s="106"/>
      <c r="H199" s="106"/>
      <c r="I199" s="106"/>
      <c r="J199" s="106"/>
      <c r="K199" s="106"/>
      <c r="L199" s="106"/>
      <c r="M199" s="106"/>
      <c r="N199" s="106"/>
      <c r="O199" s="106"/>
      <c r="P199" s="106"/>
      <c r="Q199" s="106"/>
      <c r="R199" s="106"/>
      <c r="S199" s="106"/>
      <c r="T199" s="106"/>
      <c r="U199" s="106"/>
      <c r="V199" s="106"/>
    </row>
    <row r="200" spans="1:22" ht="15.75">
      <c r="A200" s="106"/>
      <c r="B200" s="168" t="s">
        <v>272</v>
      </c>
      <c r="C200" s="168"/>
      <c r="D200" s="168"/>
      <c r="E200" s="168"/>
      <c r="F200" s="168"/>
      <c r="G200" s="168"/>
      <c r="H200" s="168"/>
      <c r="I200" s="168"/>
      <c r="J200" s="168"/>
      <c r="K200" s="168"/>
      <c r="L200" s="168"/>
      <c r="M200" s="106"/>
      <c r="N200" s="106"/>
      <c r="O200" s="106"/>
      <c r="P200" s="106"/>
      <c r="Q200" s="106"/>
      <c r="R200" s="106"/>
      <c r="S200" s="106"/>
      <c r="T200" s="106"/>
      <c r="U200" s="106"/>
      <c r="V200" s="106"/>
    </row>
    <row r="201" spans="1:22" ht="12.75" customHeight="1">
      <c r="A201" s="106"/>
      <c r="B201" s="106"/>
      <c r="C201" s="106"/>
      <c r="D201" s="106"/>
      <c r="E201" s="106"/>
      <c r="F201" s="106"/>
      <c r="G201" s="106"/>
      <c r="H201" s="106"/>
      <c r="I201" s="106"/>
      <c r="J201" s="106"/>
      <c r="K201" s="106"/>
      <c r="L201" s="106"/>
      <c r="M201" s="106"/>
      <c r="N201" s="106"/>
      <c r="O201" s="106"/>
      <c r="P201" s="106"/>
      <c r="Q201" s="106"/>
      <c r="R201" s="106"/>
      <c r="S201" s="106"/>
      <c r="T201" s="106"/>
      <c r="U201" s="106"/>
      <c r="V201" s="106"/>
    </row>
    <row r="202" spans="1:22" ht="15.75">
      <c r="A202" s="106"/>
      <c r="B202" s="168" t="s">
        <v>458</v>
      </c>
      <c r="C202" s="168"/>
      <c r="D202" s="168"/>
      <c r="E202" s="168"/>
      <c r="F202" s="168"/>
      <c r="G202" s="168"/>
      <c r="H202" s="168"/>
      <c r="I202" s="168"/>
      <c r="J202" s="168"/>
      <c r="K202" s="168"/>
      <c r="L202" s="168"/>
      <c r="M202" s="168"/>
      <c r="N202" s="168"/>
      <c r="O202" s="168"/>
      <c r="P202" s="168"/>
      <c r="Q202" s="168"/>
      <c r="R202" s="168"/>
      <c r="S202" s="168"/>
      <c r="T202" s="168"/>
      <c r="U202" s="168"/>
      <c r="V202" s="168"/>
    </row>
    <row r="203" spans="1:22" ht="12.75" customHeight="1">
      <c r="A203" s="106"/>
      <c r="B203" s="106"/>
      <c r="C203" s="106"/>
      <c r="D203" s="106"/>
      <c r="E203" s="106"/>
      <c r="F203" s="106"/>
      <c r="G203" s="106"/>
      <c r="H203" s="106"/>
      <c r="I203" s="106"/>
      <c r="J203" s="106"/>
      <c r="K203" s="106"/>
      <c r="L203" s="106"/>
      <c r="M203" s="106"/>
      <c r="N203" s="106"/>
      <c r="O203" s="106"/>
      <c r="P203" s="106"/>
      <c r="Q203" s="106"/>
      <c r="R203" s="106"/>
      <c r="S203" s="106"/>
      <c r="T203" s="106"/>
      <c r="U203" s="106"/>
      <c r="V203" s="106"/>
    </row>
    <row r="204" spans="1:22" ht="15.75">
      <c r="A204" s="106"/>
      <c r="B204" s="168" t="s">
        <v>459</v>
      </c>
      <c r="C204" s="168"/>
      <c r="D204" s="168"/>
      <c r="E204" s="168"/>
      <c r="F204" s="168"/>
      <c r="G204" s="168"/>
      <c r="H204" s="168"/>
      <c r="I204" s="168"/>
      <c r="J204" s="168"/>
      <c r="K204" s="168"/>
      <c r="L204" s="168"/>
      <c r="M204" s="106"/>
      <c r="N204" s="106"/>
      <c r="O204" s="106"/>
      <c r="P204" s="106"/>
      <c r="Q204" s="106"/>
      <c r="R204" s="106"/>
      <c r="S204" s="106"/>
      <c r="T204" s="106"/>
      <c r="U204" s="106"/>
      <c r="V204" s="106"/>
    </row>
    <row r="205" spans="1:22" ht="12.75" customHeight="1">
      <c r="A205" s="106"/>
      <c r="B205" s="106"/>
      <c r="C205" s="106"/>
      <c r="D205" s="106"/>
      <c r="E205" s="106"/>
      <c r="F205" s="106"/>
      <c r="G205" s="106"/>
      <c r="H205" s="106"/>
      <c r="I205" s="106"/>
      <c r="J205" s="106"/>
      <c r="K205" s="106"/>
      <c r="L205" s="106"/>
      <c r="M205" s="106"/>
      <c r="N205" s="106"/>
      <c r="O205" s="106"/>
      <c r="P205" s="106"/>
      <c r="Q205" s="106"/>
      <c r="R205" s="106"/>
      <c r="S205" s="106"/>
      <c r="T205" s="106"/>
      <c r="U205" s="106"/>
      <c r="V205" s="106"/>
    </row>
    <row r="206" spans="1:22" ht="15.75">
      <c r="A206" s="106"/>
      <c r="B206" s="168" t="s">
        <v>460</v>
      </c>
      <c r="C206" s="168"/>
      <c r="D206" s="168"/>
      <c r="E206" s="168"/>
      <c r="F206" s="168"/>
      <c r="G206" s="168"/>
      <c r="H206" s="168"/>
      <c r="I206" s="168"/>
      <c r="J206" s="168"/>
      <c r="K206" s="168"/>
      <c r="L206" s="168"/>
      <c r="M206" s="106"/>
      <c r="N206" s="106"/>
      <c r="O206" s="106"/>
      <c r="P206" s="106"/>
      <c r="Q206" s="106"/>
      <c r="R206" s="106"/>
      <c r="S206" s="106"/>
      <c r="T206" s="106"/>
      <c r="U206" s="106"/>
      <c r="V206" s="106"/>
    </row>
    <row r="207" spans="1:22" ht="15.75">
      <c r="A207" s="106"/>
      <c r="B207" s="131"/>
      <c r="C207" s="131"/>
      <c r="D207" s="131"/>
      <c r="E207" s="131"/>
      <c r="F207" s="131"/>
      <c r="G207" s="131"/>
      <c r="H207" s="131"/>
      <c r="I207" s="131"/>
      <c r="J207" s="131"/>
      <c r="K207" s="131"/>
      <c r="L207" s="131"/>
      <c r="M207" s="106"/>
      <c r="N207" s="106"/>
      <c r="O207" s="106"/>
      <c r="P207" s="106"/>
      <c r="Q207" s="106"/>
      <c r="R207" s="106"/>
      <c r="S207" s="106"/>
      <c r="T207" s="106"/>
      <c r="U207" s="106"/>
      <c r="V207" s="106"/>
    </row>
    <row r="208" spans="2:7" ht="15.75">
      <c r="B208" s="5" t="s">
        <v>331</v>
      </c>
      <c r="C208" s="9"/>
      <c r="D208" s="9"/>
      <c r="E208" s="9"/>
      <c r="F208" s="9"/>
      <c r="G208" s="9"/>
    </row>
    <row r="209" spans="1:22" ht="15.75">
      <c r="A209" s="106"/>
      <c r="B209" s="106"/>
      <c r="C209" s="106"/>
      <c r="D209" s="106"/>
      <c r="E209" s="106"/>
      <c r="F209" s="106"/>
      <c r="G209" s="106"/>
      <c r="H209" s="106"/>
      <c r="I209" s="106"/>
      <c r="J209" s="106"/>
      <c r="K209" s="106"/>
      <c r="L209" s="106"/>
      <c r="M209" s="106"/>
      <c r="N209" s="106"/>
      <c r="O209" s="106"/>
      <c r="P209" s="106"/>
      <c r="Q209" s="106"/>
      <c r="R209" s="106"/>
      <c r="S209" s="106"/>
      <c r="T209" s="106"/>
      <c r="U209" s="106"/>
      <c r="V209" s="106"/>
    </row>
    <row r="210" spans="1:22" ht="15.75">
      <c r="A210" s="106"/>
      <c r="B210" s="168" t="s">
        <v>39</v>
      </c>
      <c r="C210" s="168"/>
      <c r="D210" s="168"/>
      <c r="E210" s="168"/>
      <c r="F210" s="168"/>
      <c r="G210" s="168"/>
      <c r="H210" s="168"/>
      <c r="I210" s="168"/>
      <c r="J210" s="168"/>
      <c r="K210" s="168"/>
      <c r="L210" s="168"/>
      <c r="M210" s="106"/>
      <c r="N210" s="106"/>
      <c r="O210" s="106"/>
      <c r="P210" s="106"/>
      <c r="Q210" s="106"/>
      <c r="R210" s="106"/>
      <c r="S210" s="106"/>
      <c r="T210" s="106"/>
      <c r="U210" s="106"/>
      <c r="V210" s="106"/>
    </row>
    <row r="211" spans="1:22" ht="15.75">
      <c r="A211" s="106"/>
      <c r="B211" s="106"/>
      <c r="C211" s="106"/>
      <c r="D211" s="106"/>
      <c r="E211" s="106"/>
      <c r="F211" s="106"/>
      <c r="G211" s="106"/>
      <c r="H211" s="106"/>
      <c r="I211" s="106"/>
      <c r="J211" s="106"/>
      <c r="K211" s="106"/>
      <c r="L211" s="106"/>
      <c r="M211" s="106"/>
      <c r="N211" s="106"/>
      <c r="O211" s="106"/>
      <c r="P211" s="106"/>
      <c r="Q211" s="106"/>
      <c r="R211" s="106"/>
      <c r="S211" s="106"/>
      <c r="T211" s="106"/>
      <c r="U211" s="106"/>
      <c r="V211" s="106"/>
    </row>
    <row r="212" spans="1:22" ht="15.75">
      <c r="A212" s="106"/>
      <c r="B212" s="168" t="s">
        <v>590</v>
      </c>
      <c r="C212" s="168"/>
      <c r="D212" s="168"/>
      <c r="E212" s="168"/>
      <c r="F212" s="168"/>
      <c r="G212" s="168"/>
      <c r="H212" s="168"/>
      <c r="I212" s="168"/>
      <c r="J212" s="168"/>
      <c r="K212" s="168"/>
      <c r="L212" s="168"/>
      <c r="M212" s="106"/>
      <c r="N212" s="106"/>
      <c r="O212" s="106"/>
      <c r="P212" s="106"/>
      <c r="Q212" s="106"/>
      <c r="R212" s="106"/>
      <c r="S212" s="106"/>
      <c r="T212" s="106"/>
      <c r="U212" s="106"/>
      <c r="V212" s="106"/>
    </row>
    <row r="213" spans="1:22" ht="15.75">
      <c r="A213" s="106"/>
      <c r="B213" s="106"/>
      <c r="C213" s="106"/>
      <c r="D213" s="106"/>
      <c r="E213" s="106"/>
      <c r="F213" s="106"/>
      <c r="G213" s="106"/>
      <c r="H213" s="106"/>
      <c r="I213" s="106"/>
      <c r="J213" s="106"/>
      <c r="K213" s="106"/>
      <c r="L213" s="106"/>
      <c r="M213" s="106"/>
      <c r="N213" s="106"/>
      <c r="O213" s="106"/>
      <c r="P213" s="106"/>
      <c r="Q213" s="106"/>
      <c r="R213" s="106"/>
      <c r="S213" s="106"/>
      <c r="T213" s="106"/>
      <c r="U213" s="106"/>
      <c r="V213" s="106"/>
    </row>
    <row r="214" spans="1:22" ht="15.75">
      <c r="A214" s="106"/>
      <c r="B214" s="168" t="s">
        <v>591</v>
      </c>
      <c r="C214" s="168"/>
      <c r="D214" s="168"/>
      <c r="E214" s="168"/>
      <c r="F214" s="168"/>
      <c r="G214" s="168"/>
      <c r="H214" s="168"/>
      <c r="I214" s="168"/>
      <c r="J214" s="168"/>
      <c r="K214" s="168"/>
      <c r="L214" s="168"/>
      <c r="M214" s="106"/>
      <c r="N214" s="106"/>
      <c r="O214" s="106"/>
      <c r="P214" s="106"/>
      <c r="Q214" s="106"/>
      <c r="R214" s="106"/>
      <c r="S214" s="106"/>
      <c r="T214" s="106"/>
      <c r="U214" s="106"/>
      <c r="V214" s="106"/>
    </row>
    <row r="215" spans="1:22" ht="15.75">
      <c r="A215" s="106"/>
      <c r="B215" s="106"/>
      <c r="C215" s="106"/>
      <c r="D215" s="106"/>
      <c r="E215" s="106"/>
      <c r="F215" s="106"/>
      <c r="G215" s="106"/>
      <c r="H215" s="106"/>
      <c r="I215" s="106"/>
      <c r="J215" s="106"/>
      <c r="K215" s="106"/>
      <c r="L215" s="106"/>
      <c r="M215" s="106"/>
      <c r="N215" s="106"/>
      <c r="O215" s="106"/>
      <c r="P215" s="106"/>
      <c r="Q215" s="106"/>
      <c r="R215" s="106"/>
      <c r="S215" s="106"/>
      <c r="T215" s="106"/>
      <c r="U215" s="106"/>
      <c r="V215" s="106"/>
    </row>
    <row r="216" spans="1:22" ht="15.75">
      <c r="A216" s="106"/>
      <c r="B216" s="168" t="s">
        <v>572</v>
      </c>
      <c r="C216" s="168"/>
      <c r="D216" s="168"/>
      <c r="E216" s="168"/>
      <c r="F216" s="168"/>
      <c r="G216" s="168"/>
      <c r="H216" s="168"/>
      <c r="I216" s="168"/>
      <c r="J216" s="168"/>
      <c r="K216" s="168"/>
      <c r="L216" s="168"/>
      <c r="M216" s="106"/>
      <c r="N216" s="106"/>
      <c r="O216" s="106"/>
      <c r="P216" s="106"/>
      <c r="Q216" s="106"/>
      <c r="R216" s="106"/>
      <c r="S216" s="106"/>
      <c r="T216" s="106"/>
      <c r="U216" s="106"/>
      <c r="V216" s="106"/>
    </row>
    <row r="217" spans="1:22" ht="15.75">
      <c r="A217" s="106"/>
      <c r="B217" s="106"/>
      <c r="C217" s="106"/>
      <c r="D217" s="106"/>
      <c r="E217" s="106"/>
      <c r="F217" s="106"/>
      <c r="G217" s="106"/>
      <c r="H217" s="106"/>
      <c r="I217" s="106"/>
      <c r="J217" s="106"/>
      <c r="K217" s="106"/>
      <c r="L217" s="106"/>
      <c r="M217" s="106"/>
      <c r="N217" s="106"/>
      <c r="O217" s="106"/>
      <c r="P217" s="106"/>
      <c r="Q217" s="106"/>
      <c r="R217" s="106"/>
      <c r="S217" s="106"/>
      <c r="T217" s="106"/>
      <c r="U217" s="106"/>
      <c r="V217" s="106"/>
    </row>
    <row r="218" spans="1:22" ht="15.75">
      <c r="A218" s="106"/>
      <c r="B218" s="168" t="s">
        <v>461</v>
      </c>
      <c r="C218" s="168"/>
      <c r="D218" s="168"/>
      <c r="E218" s="168"/>
      <c r="F218" s="168"/>
      <c r="G218" s="168"/>
      <c r="H218" s="168"/>
      <c r="I218" s="168"/>
      <c r="J218" s="168"/>
      <c r="K218" s="168"/>
      <c r="L218" s="168"/>
      <c r="M218" s="106"/>
      <c r="N218" s="106"/>
      <c r="O218" s="106"/>
      <c r="P218" s="106"/>
      <c r="Q218" s="106"/>
      <c r="R218" s="106"/>
      <c r="S218" s="106"/>
      <c r="T218" s="106"/>
      <c r="U218" s="106"/>
      <c r="V218" s="106"/>
    </row>
    <row r="219" spans="1:22" ht="15.75">
      <c r="A219" s="106"/>
      <c r="B219" s="106"/>
      <c r="C219" s="106"/>
      <c r="D219" s="106"/>
      <c r="E219" s="106"/>
      <c r="F219" s="106"/>
      <c r="G219" s="106"/>
      <c r="H219" s="106"/>
      <c r="I219" s="106"/>
      <c r="J219" s="106"/>
      <c r="K219" s="106"/>
      <c r="L219" s="106"/>
      <c r="M219" s="106"/>
      <c r="N219" s="106"/>
      <c r="O219" s="106"/>
      <c r="P219" s="106"/>
      <c r="Q219" s="106"/>
      <c r="R219" s="106"/>
      <c r="S219" s="106"/>
      <c r="T219" s="106"/>
      <c r="U219" s="106"/>
      <c r="V219" s="106"/>
    </row>
    <row r="220" spans="1:22" ht="15.75">
      <c r="A220" s="106"/>
      <c r="B220" s="168" t="s">
        <v>573</v>
      </c>
      <c r="C220" s="168"/>
      <c r="D220" s="168"/>
      <c r="E220" s="168"/>
      <c r="F220" s="168"/>
      <c r="G220" s="168"/>
      <c r="H220" s="168"/>
      <c r="I220" s="168"/>
      <c r="J220" s="168"/>
      <c r="K220" s="168"/>
      <c r="L220" s="168"/>
      <c r="M220" s="106"/>
      <c r="N220" s="106"/>
      <c r="O220" s="106"/>
      <c r="P220" s="106"/>
      <c r="Q220" s="106"/>
      <c r="R220" s="106"/>
      <c r="S220" s="106"/>
      <c r="T220" s="106"/>
      <c r="U220" s="106"/>
      <c r="V220" s="106"/>
    </row>
    <row r="221" spans="1:22" ht="15.75">
      <c r="A221" s="106"/>
      <c r="B221" s="106"/>
      <c r="C221" s="106"/>
      <c r="D221" s="106"/>
      <c r="E221" s="106"/>
      <c r="F221" s="106"/>
      <c r="G221" s="106"/>
      <c r="H221" s="106"/>
      <c r="I221" s="106"/>
      <c r="J221" s="106"/>
      <c r="K221" s="106"/>
      <c r="L221" s="106"/>
      <c r="M221" s="106"/>
      <c r="N221" s="106"/>
      <c r="O221" s="106"/>
      <c r="P221" s="106"/>
      <c r="Q221" s="106"/>
      <c r="R221" s="106"/>
      <c r="S221" s="106"/>
      <c r="T221" s="106"/>
      <c r="U221" s="106"/>
      <c r="V221" s="106"/>
    </row>
    <row r="222" spans="1:22" ht="15.75">
      <c r="A222" s="106"/>
      <c r="B222" s="168" t="s">
        <v>462</v>
      </c>
      <c r="C222" s="168"/>
      <c r="D222" s="168"/>
      <c r="E222" s="168"/>
      <c r="F222" s="168"/>
      <c r="G222" s="168"/>
      <c r="H222" s="168"/>
      <c r="I222" s="168"/>
      <c r="J222" s="168"/>
      <c r="K222" s="168"/>
      <c r="L222" s="168"/>
      <c r="M222" s="106"/>
      <c r="N222" s="106"/>
      <c r="O222" s="106"/>
      <c r="P222" s="106"/>
      <c r="Q222" s="106"/>
      <c r="R222" s="106"/>
      <c r="S222" s="106"/>
      <c r="T222" s="106"/>
      <c r="U222" s="106"/>
      <c r="V222" s="106"/>
    </row>
    <row r="223" spans="1:22" ht="15.75">
      <c r="A223" s="106"/>
      <c r="B223" s="106"/>
      <c r="C223" s="106"/>
      <c r="D223" s="106"/>
      <c r="E223" s="106"/>
      <c r="F223" s="106"/>
      <c r="G223" s="106"/>
      <c r="H223" s="106"/>
      <c r="I223" s="106"/>
      <c r="J223" s="106"/>
      <c r="K223" s="106"/>
      <c r="L223" s="106"/>
      <c r="M223" s="106"/>
      <c r="N223" s="106"/>
      <c r="O223" s="106"/>
      <c r="P223" s="106"/>
      <c r="Q223" s="106"/>
      <c r="R223" s="106"/>
      <c r="S223" s="106"/>
      <c r="T223" s="106"/>
      <c r="U223" s="106"/>
      <c r="V223" s="106"/>
    </row>
    <row r="224" spans="1:22" ht="15.75">
      <c r="A224" s="106"/>
      <c r="B224" s="168" t="s">
        <v>463</v>
      </c>
      <c r="C224" s="168"/>
      <c r="D224" s="168"/>
      <c r="E224" s="168"/>
      <c r="F224" s="168"/>
      <c r="G224" s="168"/>
      <c r="H224" s="168"/>
      <c r="I224" s="168"/>
      <c r="J224" s="168"/>
      <c r="K224" s="168"/>
      <c r="L224" s="168"/>
      <c r="M224" s="106"/>
      <c r="N224" s="106"/>
      <c r="O224" s="106"/>
      <c r="P224" s="106"/>
      <c r="Q224" s="106"/>
      <c r="R224" s="106"/>
      <c r="S224" s="106"/>
      <c r="T224" s="106"/>
      <c r="U224" s="106"/>
      <c r="V224" s="106"/>
    </row>
    <row r="225" spans="1:22" ht="15.75">
      <c r="A225" s="106"/>
      <c r="B225" s="106"/>
      <c r="C225" s="106"/>
      <c r="D225" s="106"/>
      <c r="E225" s="106"/>
      <c r="F225" s="106"/>
      <c r="G225" s="106"/>
      <c r="H225" s="106"/>
      <c r="I225" s="106"/>
      <c r="J225" s="106"/>
      <c r="K225" s="106"/>
      <c r="L225" s="106"/>
      <c r="M225" s="106"/>
      <c r="N225" s="106"/>
      <c r="O225" s="106"/>
      <c r="P225" s="106"/>
      <c r="Q225" s="106"/>
      <c r="R225" s="106"/>
      <c r="S225" s="106"/>
      <c r="T225" s="106"/>
      <c r="U225" s="106"/>
      <c r="V225" s="106"/>
    </row>
    <row r="226" spans="1:22" ht="15.75">
      <c r="A226" s="106"/>
      <c r="B226" s="168" t="s">
        <v>464</v>
      </c>
      <c r="C226" s="168"/>
      <c r="D226" s="168"/>
      <c r="E226" s="168"/>
      <c r="F226" s="168"/>
      <c r="G226" s="168"/>
      <c r="H226" s="168"/>
      <c r="I226" s="168"/>
      <c r="J226" s="168"/>
      <c r="K226" s="168"/>
      <c r="L226" s="168"/>
      <c r="M226" s="168"/>
      <c r="N226" s="168"/>
      <c r="O226" s="168"/>
      <c r="P226" s="168"/>
      <c r="Q226" s="168"/>
      <c r="R226" s="168"/>
      <c r="S226" s="168"/>
      <c r="T226" s="168"/>
      <c r="U226" s="168"/>
      <c r="V226" s="168"/>
    </row>
    <row r="227" spans="1:22" ht="15.75">
      <c r="A227" s="106"/>
      <c r="B227" s="106"/>
      <c r="C227" s="106"/>
      <c r="D227" s="106"/>
      <c r="E227" s="106"/>
      <c r="F227" s="106"/>
      <c r="G227" s="106"/>
      <c r="H227" s="106"/>
      <c r="I227" s="106"/>
      <c r="J227" s="106"/>
      <c r="K227" s="106"/>
      <c r="L227" s="106"/>
      <c r="M227" s="106"/>
      <c r="N227" s="106"/>
      <c r="O227" s="106"/>
      <c r="P227" s="106"/>
      <c r="Q227" s="106"/>
      <c r="R227" s="106"/>
      <c r="S227" s="106"/>
      <c r="T227" s="106"/>
      <c r="U227" s="106"/>
      <c r="V227" s="106"/>
    </row>
    <row r="228" spans="1:22" ht="15.75">
      <c r="A228" s="106"/>
      <c r="B228" s="168" t="s">
        <v>592</v>
      </c>
      <c r="C228" s="168"/>
      <c r="D228" s="168"/>
      <c r="E228" s="168"/>
      <c r="F228" s="168"/>
      <c r="G228" s="168"/>
      <c r="H228" s="168"/>
      <c r="I228" s="168"/>
      <c r="J228" s="168"/>
      <c r="K228" s="168"/>
      <c r="L228" s="168"/>
      <c r="M228" s="168"/>
      <c r="N228" s="106"/>
      <c r="O228" s="106"/>
      <c r="P228" s="106"/>
      <c r="Q228" s="106"/>
      <c r="R228" s="106"/>
      <c r="S228" s="106"/>
      <c r="T228" s="106"/>
      <c r="U228" s="106"/>
      <c r="V228" s="106"/>
    </row>
    <row r="229" spans="1:22" ht="15.75">
      <c r="A229" s="106"/>
      <c r="B229" s="106"/>
      <c r="C229" s="106"/>
      <c r="D229" s="106"/>
      <c r="E229" s="106"/>
      <c r="F229" s="106"/>
      <c r="G229" s="106"/>
      <c r="H229" s="106"/>
      <c r="I229" s="106"/>
      <c r="J229" s="106"/>
      <c r="K229" s="106"/>
      <c r="L229" s="106"/>
      <c r="M229" s="106"/>
      <c r="N229" s="106"/>
      <c r="O229" s="106"/>
      <c r="P229" s="106"/>
      <c r="Q229" s="106"/>
      <c r="R229" s="106"/>
      <c r="S229" s="106"/>
      <c r="T229" s="106"/>
      <c r="U229" s="106"/>
      <c r="V229" s="106"/>
    </row>
    <row r="230" spans="1:22" ht="15.75">
      <c r="A230" s="106"/>
      <c r="B230" s="168" t="s">
        <v>574</v>
      </c>
      <c r="C230" s="168"/>
      <c r="D230" s="168"/>
      <c r="E230" s="168"/>
      <c r="F230" s="168"/>
      <c r="G230" s="168"/>
      <c r="H230" s="168"/>
      <c r="I230" s="168"/>
      <c r="J230" s="168"/>
      <c r="K230" s="168"/>
      <c r="L230" s="168"/>
      <c r="M230" s="168"/>
      <c r="N230" s="168"/>
      <c r="O230" s="168"/>
      <c r="P230" s="168"/>
      <c r="Q230" s="168"/>
      <c r="R230" s="168"/>
      <c r="S230" s="168"/>
      <c r="T230" s="168"/>
      <c r="U230" s="168"/>
      <c r="V230" s="168"/>
    </row>
    <row r="231" spans="1:22" ht="15.75">
      <c r="A231" s="106"/>
      <c r="B231" s="106"/>
      <c r="C231" s="106"/>
      <c r="D231" s="106"/>
      <c r="E231" s="106"/>
      <c r="F231" s="106"/>
      <c r="G231" s="106"/>
      <c r="H231" s="106"/>
      <c r="I231" s="106"/>
      <c r="J231" s="106"/>
      <c r="K231" s="106"/>
      <c r="L231" s="106"/>
      <c r="M231" s="106"/>
      <c r="N231" s="106"/>
      <c r="O231" s="106"/>
      <c r="P231" s="106"/>
      <c r="Q231" s="106"/>
      <c r="R231" s="106"/>
      <c r="S231" s="106"/>
      <c r="T231" s="106"/>
      <c r="U231" s="106"/>
      <c r="V231" s="106"/>
    </row>
    <row r="232" spans="1:22" ht="15.75">
      <c r="A232" s="106"/>
      <c r="B232" s="168" t="s">
        <v>593</v>
      </c>
      <c r="C232" s="168"/>
      <c r="D232" s="168"/>
      <c r="E232" s="168"/>
      <c r="F232" s="168"/>
      <c r="G232" s="168"/>
      <c r="H232" s="168"/>
      <c r="I232" s="168"/>
      <c r="J232" s="168"/>
      <c r="K232" s="168"/>
      <c r="L232" s="168"/>
      <c r="M232" s="168"/>
      <c r="N232" s="106"/>
      <c r="O232" s="106"/>
      <c r="P232" s="106"/>
      <c r="Q232" s="106"/>
      <c r="R232" s="106"/>
      <c r="S232" s="106"/>
      <c r="T232" s="106"/>
      <c r="U232" s="106"/>
      <c r="V232" s="106"/>
    </row>
    <row r="233" spans="1:22" ht="15.75">
      <c r="A233" s="106"/>
      <c r="B233" s="106"/>
      <c r="C233" s="106"/>
      <c r="D233" s="106"/>
      <c r="E233" s="106"/>
      <c r="F233" s="106"/>
      <c r="G233" s="106"/>
      <c r="H233" s="106"/>
      <c r="I233" s="106"/>
      <c r="J233" s="106"/>
      <c r="K233" s="106"/>
      <c r="L233" s="106"/>
      <c r="M233" s="106"/>
      <c r="N233" s="106"/>
      <c r="O233" s="106"/>
      <c r="P233" s="106"/>
      <c r="Q233" s="106"/>
      <c r="R233" s="106"/>
      <c r="S233" s="106"/>
      <c r="T233" s="106"/>
      <c r="U233" s="106"/>
      <c r="V233" s="106"/>
    </row>
    <row r="234" spans="1:22" ht="15.75">
      <c r="A234" s="106"/>
      <c r="B234" s="168" t="s">
        <v>594</v>
      </c>
      <c r="C234" s="168"/>
      <c r="D234" s="168"/>
      <c r="E234" s="168"/>
      <c r="F234" s="168"/>
      <c r="G234" s="168"/>
      <c r="H234" s="168"/>
      <c r="I234" s="168"/>
      <c r="J234" s="168"/>
      <c r="K234" s="168"/>
      <c r="L234" s="168"/>
      <c r="M234" s="106"/>
      <c r="N234" s="106"/>
      <c r="O234" s="106"/>
      <c r="P234" s="106"/>
      <c r="Q234" s="106"/>
      <c r="R234" s="106"/>
      <c r="S234" s="106"/>
      <c r="T234" s="106"/>
      <c r="U234" s="106"/>
      <c r="V234" s="106"/>
    </row>
    <row r="235" spans="1:22" ht="15.75">
      <c r="A235" s="106"/>
      <c r="B235" s="106" t="s">
        <v>294</v>
      </c>
      <c r="C235" s="106"/>
      <c r="D235" s="106"/>
      <c r="E235" s="106"/>
      <c r="F235" s="106"/>
      <c r="G235" s="106"/>
      <c r="H235" s="106"/>
      <c r="I235" s="106"/>
      <c r="J235" s="106"/>
      <c r="K235" s="106"/>
      <c r="L235" s="106"/>
      <c r="M235" s="106"/>
      <c r="N235" s="106"/>
      <c r="O235" s="106"/>
      <c r="P235" s="106"/>
      <c r="Q235" s="106"/>
      <c r="R235" s="106"/>
      <c r="S235" s="106"/>
      <c r="T235" s="106"/>
      <c r="U235" s="106"/>
      <c r="V235" s="106"/>
    </row>
    <row r="236" spans="1:22" ht="16.5" customHeight="1">
      <c r="A236" s="106"/>
      <c r="B236" s="168" t="s">
        <v>575</v>
      </c>
      <c r="C236" s="168"/>
      <c r="D236" s="168"/>
      <c r="E236" s="168"/>
      <c r="F236" s="168"/>
      <c r="G236" s="168"/>
      <c r="H236" s="168"/>
      <c r="I236" s="168"/>
      <c r="J236" s="168"/>
      <c r="K236" s="168"/>
      <c r="L236" s="168"/>
      <c r="M236" s="106"/>
      <c r="N236" s="106"/>
      <c r="O236" s="106"/>
      <c r="P236" s="106"/>
      <c r="Q236" s="106"/>
      <c r="R236" s="106"/>
      <c r="S236" s="106"/>
      <c r="T236" s="106"/>
      <c r="U236" s="106"/>
      <c r="V236" s="106"/>
    </row>
    <row r="237" spans="1:22" ht="15.75">
      <c r="A237" s="106"/>
      <c r="B237" s="106"/>
      <c r="C237" s="106"/>
      <c r="D237" s="106"/>
      <c r="E237" s="106"/>
      <c r="F237" s="106"/>
      <c r="G237" s="106"/>
      <c r="H237" s="106"/>
      <c r="I237" s="106"/>
      <c r="J237" s="106"/>
      <c r="K237" s="106"/>
      <c r="L237" s="106"/>
      <c r="M237" s="106"/>
      <c r="N237" s="106"/>
      <c r="O237" s="106"/>
      <c r="P237" s="106"/>
      <c r="Q237" s="106"/>
      <c r="R237" s="106"/>
      <c r="S237" s="106"/>
      <c r="T237" s="106"/>
      <c r="U237" s="106"/>
      <c r="V237" s="106"/>
    </row>
    <row r="238" spans="1:22" ht="15.75">
      <c r="A238" s="106"/>
      <c r="B238" s="168" t="s">
        <v>595</v>
      </c>
      <c r="C238" s="168"/>
      <c r="D238" s="168"/>
      <c r="E238" s="168"/>
      <c r="F238" s="168"/>
      <c r="G238" s="168"/>
      <c r="H238" s="168"/>
      <c r="I238" s="168"/>
      <c r="J238" s="168"/>
      <c r="K238" s="168"/>
      <c r="L238" s="168"/>
      <c r="M238" s="106"/>
      <c r="N238" s="106"/>
      <c r="O238" s="106"/>
      <c r="P238" s="106"/>
      <c r="Q238" s="106"/>
      <c r="R238" s="106"/>
      <c r="S238" s="106"/>
      <c r="T238" s="106"/>
      <c r="U238" s="106"/>
      <c r="V238" s="106"/>
    </row>
    <row r="239" spans="1:22" ht="15.75">
      <c r="A239" s="106"/>
      <c r="B239" s="106"/>
      <c r="C239" s="106"/>
      <c r="D239" s="106"/>
      <c r="E239" s="106"/>
      <c r="F239" s="106"/>
      <c r="G239" s="106"/>
      <c r="H239" s="106"/>
      <c r="I239" s="106"/>
      <c r="J239" s="106"/>
      <c r="K239" s="106"/>
      <c r="L239" s="106"/>
      <c r="M239" s="106"/>
      <c r="N239" s="106"/>
      <c r="O239" s="106"/>
      <c r="P239" s="106"/>
      <c r="Q239" s="106"/>
      <c r="R239" s="106"/>
      <c r="S239" s="106"/>
      <c r="T239" s="106"/>
      <c r="U239" s="106"/>
      <c r="V239" s="106"/>
    </row>
    <row r="240" spans="1:22" ht="15.75">
      <c r="A240" s="106"/>
      <c r="B240" s="168" t="s">
        <v>596</v>
      </c>
      <c r="C240" s="168"/>
      <c r="D240" s="168"/>
      <c r="E240" s="168"/>
      <c r="F240" s="168"/>
      <c r="G240" s="168"/>
      <c r="H240" s="168"/>
      <c r="I240" s="168"/>
      <c r="J240" s="168"/>
      <c r="K240" s="168"/>
      <c r="L240" s="168"/>
      <c r="M240" s="168"/>
      <c r="N240" s="168"/>
      <c r="O240" s="168"/>
      <c r="P240" s="168"/>
      <c r="Q240" s="168"/>
      <c r="R240" s="168"/>
      <c r="S240" s="168"/>
      <c r="T240" s="168"/>
      <c r="U240" s="168"/>
      <c r="V240" s="168"/>
    </row>
    <row r="241" spans="1:22" ht="15.75">
      <c r="A241" s="106"/>
      <c r="B241" s="106"/>
      <c r="C241" s="106"/>
      <c r="D241" s="106"/>
      <c r="E241" s="106"/>
      <c r="F241" s="106"/>
      <c r="G241" s="106"/>
      <c r="H241" s="106"/>
      <c r="I241" s="106"/>
      <c r="J241" s="106"/>
      <c r="K241" s="106"/>
      <c r="L241" s="106"/>
      <c r="M241" s="106"/>
      <c r="N241" s="106"/>
      <c r="O241" s="106"/>
      <c r="P241" s="106"/>
      <c r="Q241" s="106"/>
      <c r="R241" s="106"/>
      <c r="S241" s="106"/>
      <c r="T241" s="106"/>
      <c r="U241" s="106"/>
      <c r="V241" s="106"/>
    </row>
    <row r="242" spans="1:22" ht="15.75">
      <c r="A242" s="106"/>
      <c r="B242" s="168" t="s">
        <v>576</v>
      </c>
      <c r="C242" s="168"/>
      <c r="D242" s="168"/>
      <c r="E242" s="168"/>
      <c r="F242" s="168"/>
      <c r="G242" s="168"/>
      <c r="H242" s="168"/>
      <c r="I242" s="168"/>
      <c r="J242" s="168"/>
      <c r="K242" s="168"/>
      <c r="L242" s="168"/>
      <c r="M242" s="168"/>
      <c r="N242" s="168"/>
      <c r="O242" s="106"/>
      <c r="P242" s="106"/>
      <c r="Q242" s="106"/>
      <c r="R242" s="106"/>
      <c r="S242" s="106"/>
      <c r="T242" s="106"/>
      <c r="U242" s="106"/>
      <c r="V242" s="106"/>
    </row>
    <row r="243" spans="1:22" ht="15.75">
      <c r="A243" s="106"/>
      <c r="B243" s="128"/>
      <c r="C243" s="106"/>
      <c r="D243" s="106"/>
      <c r="E243" s="106"/>
      <c r="F243" s="106"/>
      <c r="G243" s="106"/>
      <c r="H243" s="106"/>
      <c r="I243" s="106"/>
      <c r="J243" s="106"/>
      <c r="K243" s="106"/>
      <c r="L243" s="106"/>
      <c r="M243" s="106"/>
      <c r="N243" s="106"/>
      <c r="O243" s="106"/>
      <c r="P243" s="106"/>
      <c r="Q243" s="106"/>
      <c r="R243" s="106"/>
      <c r="S243" s="106"/>
      <c r="T243" s="106"/>
      <c r="U243" s="106"/>
      <c r="V243" s="106"/>
    </row>
    <row r="244" spans="1:22" ht="15.75">
      <c r="A244" s="106"/>
      <c r="B244" s="168" t="s">
        <v>465</v>
      </c>
      <c r="C244" s="168"/>
      <c r="D244" s="168"/>
      <c r="E244" s="168"/>
      <c r="F244" s="168"/>
      <c r="G244" s="168"/>
      <c r="H244" s="168"/>
      <c r="I244" s="168"/>
      <c r="J244" s="168"/>
      <c r="K244" s="168"/>
      <c r="L244" s="168"/>
      <c r="M244" s="168"/>
      <c r="N244" s="168"/>
      <c r="O244" s="168"/>
      <c r="P244" s="168"/>
      <c r="Q244" s="168"/>
      <c r="R244" s="168"/>
      <c r="S244" s="168"/>
      <c r="T244" s="168"/>
      <c r="U244" s="168"/>
      <c r="V244" s="168"/>
    </row>
    <row r="245" spans="1:22" ht="15.75">
      <c r="A245" s="106"/>
      <c r="B245" s="128"/>
      <c r="C245" s="106"/>
      <c r="D245" s="106"/>
      <c r="E245" s="106"/>
      <c r="F245" s="106"/>
      <c r="G245" s="106"/>
      <c r="H245" s="106"/>
      <c r="I245" s="106"/>
      <c r="J245" s="106"/>
      <c r="K245" s="106"/>
      <c r="L245" s="106"/>
      <c r="M245" s="106"/>
      <c r="N245" s="106"/>
      <c r="O245" s="106"/>
      <c r="P245" s="106"/>
      <c r="Q245" s="106"/>
      <c r="R245" s="106"/>
      <c r="S245" s="106"/>
      <c r="T245" s="106"/>
      <c r="U245" s="106"/>
      <c r="V245" s="106"/>
    </row>
    <row r="246" spans="1:22" ht="15.75">
      <c r="A246" s="106"/>
      <c r="B246" s="168" t="s">
        <v>577</v>
      </c>
      <c r="C246" s="168"/>
      <c r="D246" s="168"/>
      <c r="E246" s="168"/>
      <c r="F246" s="168"/>
      <c r="G246" s="168"/>
      <c r="H246" s="168"/>
      <c r="I246" s="168"/>
      <c r="J246" s="168"/>
      <c r="K246" s="168"/>
      <c r="L246" s="168"/>
      <c r="M246" s="168"/>
      <c r="N246" s="106"/>
      <c r="O246" s="106"/>
      <c r="P246" s="106"/>
      <c r="Q246" s="106"/>
      <c r="R246" s="106"/>
      <c r="S246" s="106"/>
      <c r="T246" s="106"/>
      <c r="U246" s="106"/>
      <c r="V246" s="106"/>
    </row>
    <row r="247" spans="1:22" ht="12" customHeight="1">
      <c r="A247" s="106"/>
      <c r="B247" s="106"/>
      <c r="C247" s="106"/>
      <c r="D247" s="106"/>
      <c r="E247" s="106"/>
      <c r="F247" s="106"/>
      <c r="G247" s="106"/>
      <c r="H247" s="106"/>
      <c r="I247" s="106"/>
      <c r="J247" s="106"/>
      <c r="K247" s="106"/>
      <c r="L247" s="106"/>
      <c r="M247" s="106"/>
      <c r="N247" s="106"/>
      <c r="O247" s="106"/>
      <c r="P247" s="106"/>
      <c r="Q247" s="106"/>
      <c r="R247" s="106"/>
      <c r="S247" s="106"/>
      <c r="T247" s="106"/>
      <c r="U247" s="106"/>
      <c r="V247" s="106"/>
    </row>
    <row r="248" spans="1:22" ht="18" customHeight="1">
      <c r="A248" s="106"/>
      <c r="B248" s="168" t="s">
        <v>466</v>
      </c>
      <c r="C248" s="168"/>
      <c r="D248" s="168"/>
      <c r="E248" s="168"/>
      <c r="F248" s="168"/>
      <c r="G248" s="168"/>
      <c r="H248" s="168"/>
      <c r="I248" s="168"/>
      <c r="J248" s="168"/>
      <c r="K248" s="168"/>
      <c r="L248" s="168"/>
      <c r="M248" s="106"/>
      <c r="N248" s="106"/>
      <c r="O248" s="106"/>
      <c r="P248" s="106"/>
      <c r="Q248" s="106"/>
      <c r="R248" s="106"/>
      <c r="S248" s="106"/>
      <c r="T248" s="106"/>
      <c r="U248" s="106"/>
      <c r="V248" s="106"/>
    </row>
    <row r="249" spans="1:22" ht="12.75" customHeight="1">
      <c r="A249" s="106"/>
      <c r="B249" s="106"/>
      <c r="C249" s="106"/>
      <c r="D249" s="106"/>
      <c r="E249" s="106"/>
      <c r="F249" s="106"/>
      <c r="G249" s="106"/>
      <c r="H249" s="106"/>
      <c r="I249" s="106"/>
      <c r="J249" s="106"/>
      <c r="K249" s="106"/>
      <c r="L249" s="106"/>
      <c r="M249" s="106"/>
      <c r="N249" s="106"/>
      <c r="O249" s="106"/>
      <c r="P249" s="106"/>
      <c r="Q249" s="106"/>
      <c r="R249" s="106"/>
      <c r="S249" s="106"/>
      <c r="T249" s="106"/>
      <c r="U249" s="106"/>
      <c r="V249" s="106"/>
    </row>
    <row r="250" spans="1:22" ht="18" customHeight="1">
      <c r="A250" s="106"/>
      <c r="B250" s="168" t="s">
        <v>597</v>
      </c>
      <c r="C250" s="168"/>
      <c r="D250" s="168"/>
      <c r="E250" s="168"/>
      <c r="F250" s="168"/>
      <c r="G250" s="168"/>
      <c r="H250" s="168"/>
      <c r="I250" s="168"/>
      <c r="J250" s="168"/>
      <c r="K250" s="168"/>
      <c r="L250" s="168"/>
      <c r="M250" s="106"/>
      <c r="N250" s="106"/>
      <c r="O250" s="106"/>
      <c r="P250" s="106"/>
      <c r="Q250" s="106"/>
      <c r="R250" s="106"/>
      <c r="S250" s="106"/>
      <c r="T250" s="106"/>
      <c r="U250" s="106"/>
      <c r="V250" s="106"/>
    </row>
    <row r="251" spans="1:22" ht="9" customHeight="1">
      <c r="A251" s="106"/>
      <c r="B251" s="106"/>
      <c r="C251" s="106"/>
      <c r="D251" s="106"/>
      <c r="E251" s="106"/>
      <c r="F251" s="106"/>
      <c r="G251" s="106"/>
      <c r="H251" s="106"/>
      <c r="I251" s="106"/>
      <c r="J251" s="106"/>
      <c r="K251" s="106"/>
      <c r="L251" s="106"/>
      <c r="M251" s="106"/>
      <c r="N251" s="106"/>
      <c r="O251" s="106"/>
      <c r="P251" s="106"/>
      <c r="Q251" s="106"/>
      <c r="R251" s="106"/>
      <c r="S251" s="106"/>
      <c r="T251" s="106"/>
      <c r="U251" s="106"/>
      <c r="V251" s="106"/>
    </row>
    <row r="252" spans="1:22" ht="18" customHeight="1">
      <c r="A252" s="106"/>
      <c r="B252" s="168" t="s">
        <v>467</v>
      </c>
      <c r="C252" s="168"/>
      <c r="D252" s="168"/>
      <c r="E252" s="168"/>
      <c r="F252" s="168"/>
      <c r="G252" s="168"/>
      <c r="H252" s="168"/>
      <c r="I252" s="168"/>
      <c r="J252" s="168"/>
      <c r="K252" s="168"/>
      <c r="L252" s="106"/>
      <c r="M252" s="106"/>
      <c r="N252" s="106"/>
      <c r="O252" s="106"/>
      <c r="P252" s="106"/>
      <c r="Q252" s="106"/>
      <c r="R252" s="106"/>
      <c r="S252" s="106"/>
      <c r="T252" s="106"/>
      <c r="U252" s="106"/>
      <c r="V252" s="106"/>
    </row>
    <row r="253" spans="1:22" ht="13.5" customHeight="1">
      <c r="A253" s="106"/>
      <c r="B253" s="129"/>
      <c r="C253" s="129"/>
      <c r="D253" s="129"/>
      <c r="E253" s="129"/>
      <c r="F253" s="129"/>
      <c r="G253" s="129"/>
      <c r="H253" s="129"/>
      <c r="I253" s="106"/>
      <c r="J253" s="106"/>
      <c r="K253" s="106"/>
      <c r="L253" s="106"/>
      <c r="M253" s="106"/>
      <c r="N253" s="106"/>
      <c r="O253" s="106"/>
      <c r="P253" s="106"/>
      <c r="Q253" s="106"/>
      <c r="R253" s="106"/>
      <c r="S253" s="106"/>
      <c r="T253" s="106"/>
      <c r="U253" s="106"/>
      <c r="V253" s="106"/>
    </row>
    <row r="254" spans="2:8" ht="21" customHeight="1">
      <c r="B254" s="5" t="s">
        <v>332</v>
      </c>
      <c r="C254" s="10"/>
      <c r="D254" s="10"/>
      <c r="E254" s="10"/>
      <c r="F254" s="10"/>
      <c r="G254" s="10"/>
      <c r="H254" s="32"/>
    </row>
    <row r="255" spans="2:8" ht="15.75">
      <c r="B255" s="10"/>
      <c r="C255" s="10"/>
      <c r="D255" s="10"/>
      <c r="E255" s="10"/>
      <c r="F255" s="10"/>
      <c r="G255" s="10"/>
      <c r="H255" s="32"/>
    </row>
    <row r="256" spans="2:12" ht="15.75">
      <c r="B256" s="168" t="s">
        <v>468</v>
      </c>
      <c r="C256" s="168"/>
      <c r="D256" s="168"/>
      <c r="E256" s="168"/>
      <c r="F256" s="168"/>
      <c r="G256" s="168"/>
      <c r="H256" s="168"/>
      <c r="I256" s="168"/>
      <c r="J256" s="168"/>
      <c r="K256" s="168"/>
      <c r="L256" s="168"/>
    </row>
    <row r="257" ht="15.75">
      <c r="H257" s="32"/>
    </row>
    <row r="258" spans="2:14" ht="15.75">
      <c r="B258" s="168" t="s">
        <v>469</v>
      </c>
      <c r="C258" s="168"/>
      <c r="D258" s="168"/>
      <c r="E258" s="168"/>
      <c r="F258" s="168"/>
      <c r="G258" s="168"/>
      <c r="H258" s="168"/>
      <c r="I258" s="168"/>
      <c r="J258" s="168"/>
      <c r="K258" s="168"/>
      <c r="L258" s="168"/>
      <c r="M258" s="168"/>
      <c r="N258" s="168"/>
    </row>
    <row r="259" ht="15.75">
      <c r="H259" s="32"/>
    </row>
    <row r="260" spans="2:12" ht="15.75">
      <c r="B260" s="168" t="s">
        <v>601</v>
      </c>
      <c r="C260" s="168"/>
      <c r="D260" s="168"/>
      <c r="E260" s="168"/>
      <c r="F260" s="168"/>
      <c r="G260" s="168"/>
      <c r="H260" s="168"/>
      <c r="I260" s="168"/>
      <c r="J260" s="168"/>
      <c r="K260" s="168"/>
      <c r="L260" s="168"/>
    </row>
    <row r="261" ht="15.75">
      <c r="H261" s="32"/>
    </row>
    <row r="262" spans="2:12" ht="15.75">
      <c r="B262" s="168" t="s">
        <v>470</v>
      </c>
      <c r="C262" s="168"/>
      <c r="D262" s="168"/>
      <c r="E262" s="168"/>
      <c r="F262" s="168"/>
      <c r="G262" s="168"/>
      <c r="H262" s="168"/>
      <c r="I262" s="168"/>
      <c r="J262" s="168"/>
      <c r="K262" s="168"/>
      <c r="L262" s="168"/>
    </row>
    <row r="263" ht="15.75">
      <c r="H263" s="32"/>
    </row>
    <row r="264" spans="2:12" ht="15.75">
      <c r="B264" s="168" t="s">
        <v>471</v>
      </c>
      <c r="C264" s="168"/>
      <c r="D264" s="168"/>
      <c r="E264" s="168"/>
      <c r="F264" s="168"/>
      <c r="G264" s="168"/>
      <c r="H264" s="168"/>
      <c r="I264" s="168"/>
      <c r="J264" s="168"/>
      <c r="K264" s="168"/>
      <c r="L264" s="168"/>
    </row>
    <row r="265" ht="15.75">
      <c r="H265" s="32"/>
    </row>
    <row r="266" spans="2:12" ht="15.75" customHeight="1">
      <c r="B266" s="168" t="s">
        <v>472</v>
      </c>
      <c r="C266" s="168"/>
      <c r="D266" s="168"/>
      <c r="E266" s="168"/>
      <c r="F266" s="168"/>
      <c r="G266" s="168"/>
      <c r="H266" s="168"/>
      <c r="I266" s="168"/>
      <c r="J266" s="168"/>
      <c r="K266" s="168"/>
      <c r="L266" s="168"/>
    </row>
    <row r="267" ht="15.75">
      <c r="H267" s="32"/>
    </row>
    <row r="268" spans="2:12" ht="15.75">
      <c r="B268" s="168" t="s">
        <v>473</v>
      </c>
      <c r="C268" s="168"/>
      <c r="D268" s="168"/>
      <c r="E268" s="168"/>
      <c r="F268" s="168"/>
      <c r="G268" s="168"/>
      <c r="H268" s="168"/>
      <c r="I268" s="168"/>
      <c r="J268" s="168"/>
      <c r="K268" s="168"/>
      <c r="L268" s="168"/>
    </row>
    <row r="269" ht="15.75">
      <c r="H269" s="32"/>
    </row>
    <row r="270" spans="2:12" ht="15.75">
      <c r="B270" s="168" t="s">
        <v>474</v>
      </c>
      <c r="C270" s="168"/>
      <c r="D270" s="168"/>
      <c r="E270" s="168"/>
      <c r="F270" s="168"/>
      <c r="G270" s="168"/>
      <c r="H270" s="168"/>
      <c r="I270" s="168"/>
      <c r="J270" s="168"/>
      <c r="K270" s="168"/>
      <c r="L270" s="168"/>
    </row>
    <row r="271" ht="15.75">
      <c r="H271" s="32"/>
    </row>
    <row r="272" spans="2:12" ht="15.75">
      <c r="B272" s="168" t="s">
        <v>475</v>
      </c>
      <c r="C272" s="168"/>
      <c r="D272" s="168"/>
      <c r="E272" s="168"/>
      <c r="F272" s="168"/>
      <c r="G272" s="168"/>
      <c r="H272" s="168"/>
      <c r="I272" s="168"/>
      <c r="J272" s="168"/>
      <c r="K272" s="168"/>
      <c r="L272" s="168"/>
    </row>
    <row r="273" ht="15.75">
      <c r="H273" s="32"/>
    </row>
    <row r="274" spans="2:12" ht="15.75">
      <c r="B274" s="168" t="s">
        <v>476</v>
      </c>
      <c r="C274" s="168"/>
      <c r="D274" s="168"/>
      <c r="E274" s="168"/>
      <c r="F274" s="168"/>
      <c r="G274" s="168"/>
      <c r="H274" s="168"/>
      <c r="I274" s="168"/>
      <c r="J274" s="168"/>
      <c r="K274" s="168"/>
      <c r="L274" s="168"/>
    </row>
    <row r="275" ht="15.75">
      <c r="H275" s="32"/>
    </row>
    <row r="276" spans="2:12" ht="15.75">
      <c r="B276" s="168" t="s">
        <v>477</v>
      </c>
      <c r="C276" s="168"/>
      <c r="D276" s="168"/>
      <c r="E276" s="168"/>
      <c r="F276" s="168"/>
      <c r="G276" s="168"/>
      <c r="H276" s="168"/>
      <c r="I276" s="168"/>
      <c r="J276" s="168"/>
      <c r="K276" s="168"/>
      <c r="L276" s="168"/>
    </row>
    <row r="277" ht="15.75">
      <c r="H277" s="32"/>
    </row>
    <row r="278" spans="2:12" ht="15.75">
      <c r="B278" s="168" t="s">
        <v>478</v>
      </c>
      <c r="C278" s="168"/>
      <c r="D278" s="168"/>
      <c r="E278" s="168"/>
      <c r="F278" s="168"/>
      <c r="G278" s="168"/>
      <c r="H278" s="168"/>
      <c r="I278" s="168"/>
      <c r="J278" s="168"/>
      <c r="K278" s="168"/>
      <c r="L278" s="168"/>
    </row>
    <row r="279" ht="15.75">
      <c r="H279" s="32"/>
    </row>
    <row r="280" spans="2:12" ht="15.75">
      <c r="B280" s="168" t="s">
        <v>479</v>
      </c>
      <c r="C280" s="168"/>
      <c r="D280" s="168"/>
      <c r="E280" s="168"/>
      <c r="F280" s="168"/>
      <c r="G280" s="168"/>
      <c r="H280" s="168"/>
      <c r="I280" s="168"/>
      <c r="J280" s="168"/>
      <c r="K280" s="168"/>
      <c r="L280" s="168"/>
    </row>
    <row r="281" ht="15.75">
      <c r="H281" s="32"/>
    </row>
    <row r="282" spans="2:12" ht="15.75">
      <c r="B282" s="168" t="s">
        <v>480</v>
      </c>
      <c r="C282" s="168"/>
      <c r="D282" s="168"/>
      <c r="E282" s="168"/>
      <c r="F282" s="168"/>
      <c r="G282" s="168"/>
      <c r="H282" s="168"/>
      <c r="I282" s="168"/>
      <c r="J282" s="168"/>
      <c r="K282" s="168"/>
      <c r="L282" s="168"/>
    </row>
    <row r="283" ht="15.75">
      <c r="H283" s="32"/>
    </row>
    <row r="284" spans="2:12" ht="15.75">
      <c r="B284" s="168" t="s">
        <v>481</v>
      </c>
      <c r="C284" s="168"/>
      <c r="D284" s="168"/>
      <c r="E284" s="168"/>
      <c r="F284" s="168"/>
      <c r="G284" s="168"/>
      <c r="H284" s="168"/>
      <c r="I284" s="168"/>
      <c r="J284" s="168"/>
      <c r="K284" s="168"/>
      <c r="L284" s="168"/>
    </row>
    <row r="285" ht="15.75">
      <c r="H285" s="32"/>
    </row>
    <row r="286" spans="2:12" ht="15.75">
      <c r="B286" s="168" t="s">
        <v>482</v>
      </c>
      <c r="C286" s="168"/>
      <c r="D286" s="168"/>
      <c r="E286" s="168"/>
      <c r="F286" s="168"/>
      <c r="G286" s="168"/>
      <c r="H286" s="168"/>
      <c r="I286" s="168"/>
      <c r="J286" s="168"/>
      <c r="K286" s="168"/>
      <c r="L286" s="168"/>
    </row>
    <row r="287" ht="15.75">
      <c r="H287" s="32"/>
    </row>
    <row r="288" spans="2:12" ht="15.75">
      <c r="B288" s="168" t="s">
        <v>483</v>
      </c>
      <c r="C288" s="168"/>
      <c r="D288" s="168"/>
      <c r="E288" s="168"/>
      <c r="F288" s="168"/>
      <c r="G288" s="168"/>
      <c r="H288" s="168"/>
      <c r="I288" s="168"/>
      <c r="J288" s="168"/>
      <c r="K288" s="168"/>
      <c r="L288" s="168"/>
    </row>
    <row r="289" ht="15.75">
      <c r="H289" s="32"/>
    </row>
    <row r="290" spans="2:12" ht="15.75">
      <c r="B290" s="168" t="s">
        <v>602</v>
      </c>
      <c r="C290" s="168"/>
      <c r="D290" s="168"/>
      <c r="E290" s="168"/>
      <c r="F290" s="168"/>
      <c r="G290" s="168"/>
      <c r="H290" s="168"/>
      <c r="I290" s="168"/>
      <c r="J290" s="168"/>
      <c r="K290" s="168"/>
      <c r="L290" s="168"/>
    </row>
    <row r="291" spans="2:11" ht="15.75" customHeight="1">
      <c r="B291" s="7"/>
      <c r="C291" s="7"/>
      <c r="D291" s="7"/>
      <c r="E291" s="7"/>
      <c r="F291" s="7"/>
      <c r="G291" s="7"/>
      <c r="H291" s="7"/>
      <c r="I291" s="7"/>
      <c r="J291" s="7"/>
      <c r="K291" s="7"/>
    </row>
    <row r="292" spans="2:12" ht="15.75">
      <c r="B292" s="168" t="s">
        <v>603</v>
      </c>
      <c r="C292" s="168"/>
      <c r="D292" s="168"/>
      <c r="E292" s="168"/>
      <c r="F292" s="168"/>
      <c r="G292" s="168"/>
      <c r="H292" s="168"/>
      <c r="I292" s="168"/>
      <c r="J292" s="168"/>
      <c r="K292" s="168"/>
      <c r="L292" s="168"/>
    </row>
    <row r="293" spans="2:11" ht="15.75" customHeight="1">
      <c r="B293" s="7"/>
      <c r="C293" s="7"/>
      <c r="D293" s="7"/>
      <c r="E293" s="7"/>
      <c r="F293" s="7"/>
      <c r="G293" s="7"/>
      <c r="H293" s="7"/>
      <c r="I293" s="7"/>
      <c r="J293" s="7"/>
      <c r="K293" s="7"/>
    </row>
    <row r="294" spans="2:12" ht="15.75">
      <c r="B294" s="168" t="s">
        <v>604</v>
      </c>
      <c r="C294" s="168"/>
      <c r="D294" s="168"/>
      <c r="E294" s="168"/>
      <c r="F294" s="168"/>
      <c r="G294" s="168"/>
      <c r="H294" s="168"/>
      <c r="I294" s="168"/>
      <c r="J294" s="168"/>
      <c r="K294" s="168"/>
      <c r="L294" s="168"/>
    </row>
    <row r="295" ht="15.75">
      <c r="H295" s="32"/>
    </row>
    <row r="296" spans="2:12" ht="15.75">
      <c r="B296" s="168" t="s">
        <v>605</v>
      </c>
      <c r="C296" s="168"/>
      <c r="D296" s="168"/>
      <c r="E296" s="168"/>
      <c r="F296" s="168"/>
      <c r="G296" s="168"/>
      <c r="H296" s="168"/>
      <c r="I296" s="168"/>
      <c r="J296" s="168"/>
      <c r="K296" s="168"/>
      <c r="L296" s="168"/>
    </row>
    <row r="297" ht="15.75">
      <c r="H297" s="32"/>
    </row>
    <row r="298" spans="2:22" ht="15.75">
      <c r="B298" s="167" t="s">
        <v>484</v>
      </c>
      <c r="C298" s="167"/>
      <c r="D298" s="167"/>
      <c r="E298" s="167"/>
      <c r="F298" s="167"/>
      <c r="G298" s="167"/>
      <c r="H298" s="167"/>
      <c r="I298" s="167"/>
      <c r="J298" s="167"/>
      <c r="K298" s="167"/>
      <c r="L298" s="167"/>
      <c r="M298" s="167"/>
      <c r="N298" s="167"/>
      <c r="O298" s="138"/>
      <c r="P298" s="138"/>
      <c r="Q298" s="138"/>
      <c r="R298" s="138"/>
      <c r="S298" s="138"/>
      <c r="T298" s="138"/>
      <c r="U298" s="138"/>
      <c r="V298" s="138"/>
    </row>
    <row r="299" ht="15.75">
      <c r="H299" s="32"/>
    </row>
    <row r="300" spans="2:12" ht="15.75">
      <c r="B300" s="168" t="s">
        <v>485</v>
      </c>
      <c r="C300" s="168"/>
      <c r="D300" s="168"/>
      <c r="E300" s="168"/>
      <c r="F300" s="168"/>
      <c r="G300" s="168"/>
      <c r="H300" s="168"/>
      <c r="I300" s="168"/>
      <c r="J300" s="168"/>
      <c r="K300" s="168"/>
      <c r="L300" s="168"/>
    </row>
    <row r="302" spans="2:8" ht="15.75">
      <c r="B302" s="5" t="s">
        <v>151</v>
      </c>
      <c r="C302" s="10"/>
      <c r="D302" s="10"/>
      <c r="E302" s="10"/>
      <c r="F302" s="10"/>
      <c r="G302" s="10"/>
      <c r="H302" s="32"/>
    </row>
    <row r="303" spans="2:8" ht="15.75">
      <c r="B303" s="10"/>
      <c r="C303" s="10"/>
      <c r="D303" s="10"/>
      <c r="E303" s="10"/>
      <c r="F303" s="10"/>
      <c r="G303" s="10"/>
      <c r="H303" s="32"/>
    </row>
    <row r="304" spans="2:22" ht="18" customHeight="1">
      <c r="B304" s="189" t="s">
        <v>610</v>
      </c>
      <c r="C304" s="190"/>
      <c r="D304" s="190"/>
      <c r="E304" s="190"/>
      <c r="F304" s="190"/>
      <c r="G304" s="190"/>
      <c r="H304" s="190"/>
      <c r="I304" s="190"/>
      <c r="J304" s="190"/>
      <c r="K304" s="190"/>
      <c r="L304" s="190"/>
      <c r="M304" s="190"/>
      <c r="N304" s="190"/>
      <c r="O304" s="190"/>
      <c r="P304" s="190"/>
      <c r="Q304" s="190"/>
      <c r="R304" s="190"/>
      <c r="S304" s="190"/>
      <c r="T304" s="190"/>
      <c r="U304" s="190"/>
      <c r="V304" s="190"/>
    </row>
    <row r="305" ht="15.75">
      <c r="H305" s="32"/>
    </row>
    <row r="306" spans="2:22" ht="15.75" customHeight="1">
      <c r="B306" s="156" t="s">
        <v>618</v>
      </c>
      <c r="C306" s="156"/>
      <c r="D306" s="156"/>
      <c r="E306" s="156"/>
      <c r="F306" s="156"/>
      <c r="G306" s="156"/>
      <c r="H306" s="156"/>
      <c r="I306" s="156"/>
      <c r="J306" s="156"/>
      <c r="K306" s="156"/>
      <c r="L306" s="156"/>
      <c r="M306" s="156"/>
      <c r="N306" s="156"/>
      <c r="O306" s="156"/>
      <c r="P306" s="156"/>
      <c r="Q306" s="156"/>
      <c r="R306" s="156"/>
      <c r="S306" s="156"/>
      <c r="T306" s="156"/>
      <c r="U306" s="156"/>
      <c r="V306" s="156"/>
    </row>
    <row r="307" ht="15.75">
      <c r="H307" s="32"/>
    </row>
    <row r="308" spans="2:12" ht="15.75">
      <c r="B308" s="189" t="s">
        <v>617</v>
      </c>
      <c r="C308" s="190"/>
      <c r="D308" s="190"/>
      <c r="E308" s="190"/>
      <c r="F308" s="190"/>
      <c r="G308" s="190"/>
      <c r="H308" s="190"/>
      <c r="I308" s="190"/>
      <c r="J308" s="190"/>
      <c r="K308" s="190"/>
      <c r="L308" s="190"/>
    </row>
    <row r="309" ht="15.75">
      <c r="H309" s="32"/>
    </row>
    <row r="310" spans="2:13" ht="15.75">
      <c r="B310" s="156" t="s">
        <v>612</v>
      </c>
      <c r="C310" s="156"/>
      <c r="D310" s="156"/>
      <c r="E310" s="156"/>
      <c r="F310" s="156"/>
      <c r="G310" s="156"/>
      <c r="H310" s="156"/>
      <c r="I310" s="156"/>
      <c r="J310" s="156"/>
      <c r="K310" s="156"/>
      <c r="L310" s="156"/>
      <c r="M310" s="156"/>
    </row>
    <row r="311" ht="15.75">
      <c r="H311" s="32"/>
    </row>
    <row r="312" spans="2:14" ht="15.75">
      <c r="B312" s="156" t="s">
        <v>616</v>
      </c>
      <c r="C312" s="156"/>
      <c r="D312" s="156"/>
      <c r="E312" s="156"/>
      <c r="F312" s="156"/>
      <c r="G312" s="156"/>
      <c r="H312" s="156"/>
      <c r="I312" s="156"/>
      <c r="J312" s="156"/>
      <c r="K312" s="156"/>
      <c r="L312" s="156"/>
      <c r="M312" s="156"/>
      <c r="N312" s="156"/>
    </row>
    <row r="313" ht="15.75">
      <c r="H313" s="32"/>
    </row>
    <row r="314" spans="2:22" ht="15.75">
      <c r="B314" s="156" t="s">
        <v>568</v>
      </c>
      <c r="C314" s="156"/>
      <c r="D314" s="156"/>
      <c r="E314" s="156"/>
      <c r="F314" s="156"/>
      <c r="G314" s="156"/>
      <c r="H314" s="156"/>
      <c r="I314" s="156"/>
      <c r="J314" s="156"/>
      <c r="K314" s="156"/>
      <c r="L314" s="156"/>
      <c r="M314" s="156"/>
      <c r="N314" s="156"/>
      <c r="O314" s="156"/>
      <c r="P314" s="156"/>
      <c r="Q314" s="156"/>
      <c r="R314" s="156"/>
      <c r="S314" s="156"/>
      <c r="T314" s="156"/>
      <c r="U314" s="156"/>
      <c r="V314" s="156"/>
    </row>
    <row r="315" ht="15.75">
      <c r="H315" s="32"/>
    </row>
    <row r="316" spans="2:22" ht="15.75">
      <c r="B316" s="156" t="s">
        <v>615</v>
      </c>
      <c r="C316" s="156"/>
      <c r="D316" s="156"/>
      <c r="E316" s="156"/>
      <c r="F316" s="156"/>
      <c r="G316" s="156"/>
      <c r="H316" s="156"/>
      <c r="I316" s="156"/>
      <c r="J316" s="156"/>
      <c r="K316" s="156"/>
      <c r="L316" s="156"/>
      <c r="M316" s="156"/>
      <c r="N316" s="156"/>
      <c r="O316" s="156"/>
      <c r="P316" s="156"/>
      <c r="Q316" s="156"/>
      <c r="R316" s="156"/>
      <c r="S316" s="156"/>
      <c r="T316" s="156"/>
      <c r="U316" s="156"/>
      <c r="V316" s="156"/>
    </row>
    <row r="317" ht="15.75">
      <c r="H317" s="32"/>
    </row>
    <row r="318" spans="2:22" ht="15.75">
      <c r="B318" s="156" t="s">
        <v>569</v>
      </c>
      <c r="C318" s="156"/>
      <c r="D318" s="156"/>
      <c r="E318" s="156"/>
      <c r="F318" s="156"/>
      <c r="G318" s="156"/>
      <c r="H318" s="156"/>
      <c r="I318" s="156"/>
      <c r="J318" s="156"/>
      <c r="K318" s="156"/>
      <c r="L318" s="156"/>
      <c r="M318" s="156"/>
      <c r="N318" s="156"/>
      <c r="O318" s="156"/>
      <c r="P318" s="156"/>
      <c r="Q318" s="156"/>
      <c r="R318" s="156"/>
      <c r="S318" s="156"/>
      <c r="T318" s="156"/>
      <c r="U318" s="156"/>
      <c r="V318" s="156"/>
    </row>
    <row r="319" ht="15.75">
      <c r="H319" s="32"/>
    </row>
    <row r="320" spans="2:13" ht="15.75">
      <c r="B320" s="156" t="s">
        <v>613</v>
      </c>
      <c r="C320" s="156"/>
      <c r="D320" s="156"/>
      <c r="E320" s="156"/>
      <c r="F320" s="156"/>
      <c r="G320" s="156"/>
      <c r="H320" s="156"/>
      <c r="I320" s="156"/>
      <c r="J320" s="156"/>
      <c r="K320" s="156"/>
      <c r="L320" s="156"/>
      <c r="M320" s="156"/>
    </row>
    <row r="321" ht="15.75">
      <c r="H321" s="32"/>
    </row>
    <row r="322" spans="2:12" ht="15.75">
      <c r="B322" s="166" t="s">
        <v>614</v>
      </c>
      <c r="C322" s="156"/>
      <c r="D322" s="156"/>
      <c r="E322" s="156"/>
      <c r="F322" s="156"/>
      <c r="G322" s="156"/>
      <c r="H322" s="156"/>
      <c r="I322" s="156"/>
      <c r="J322" s="156"/>
      <c r="K322" s="156"/>
      <c r="L322" s="156"/>
    </row>
    <row r="324" spans="2:22" ht="15.75">
      <c r="B324" s="140" t="s">
        <v>175</v>
      </c>
      <c r="C324" s="140"/>
      <c r="D324" s="140"/>
      <c r="E324" s="140"/>
      <c r="F324" s="140"/>
      <c r="G324" s="140"/>
      <c r="H324" s="140"/>
      <c r="I324" s="140"/>
      <c r="J324" s="140"/>
      <c r="K324" s="140"/>
      <c r="L324" s="140"/>
      <c r="M324" s="140"/>
      <c r="N324" s="138"/>
      <c r="O324" s="138"/>
      <c r="P324" s="138"/>
      <c r="Q324" s="138"/>
      <c r="R324" s="138"/>
      <c r="S324" s="138"/>
      <c r="T324" s="138"/>
      <c r="U324" s="138"/>
      <c r="V324" s="138"/>
    </row>
    <row r="325" spans="1:20" ht="15.75">
      <c r="A325" s="24"/>
      <c r="B325" s="85"/>
      <c r="C325" s="116"/>
      <c r="D325" s="116"/>
      <c r="E325" s="116"/>
      <c r="F325" s="116"/>
      <c r="G325" s="116"/>
      <c r="H325" s="116"/>
      <c r="I325" s="116"/>
      <c r="J325" s="116"/>
      <c r="K325" s="116"/>
      <c r="L325" s="116"/>
      <c r="M325" s="116"/>
      <c r="T325" s="61"/>
    </row>
    <row r="326" spans="1:22" ht="38.25" customHeight="1">
      <c r="A326" s="24"/>
      <c r="B326" s="153" t="s">
        <v>109</v>
      </c>
      <c r="C326" s="137"/>
      <c r="D326" s="137"/>
      <c r="E326" s="137"/>
      <c r="F326" s="137"/>
      <c r="G326" s="137"/>
      <c r="H326" s="137"/>
      <c r="I326" s="137"/>
      <c r="J326" s="137"/>
      <c r="K326" s="137"/>
      <c r="L326" s="137"/>
      <c r="M326" s="137"/>
      <c r="N326" s="138"/>
      <c r="O326" s="138"/>
      <c r="P326" s="138"/>
      <c r="Q326" s="138"/>
      <c r="R326" s="138"/>
      <c r="S326" s="138"/>
      <c r="T326" s="138"/>
      <c r="U326" s="138"/>
      <c r="V326" s="138"/>
    </row>
    <row r="327" spans="1:20" ht="15.75">
      <c r="A327" s="24"/>
      <c r="B327" s="25"/>
      <c r="C327" s="11"/>
      <c r="D327" s="11"/>
      <c r="E327" s="11"/>
      <c r="F327" s="11"/>
      <c r="G327" s="11"/>
      <c r="H327" s="11"/>
      <c r="I327" s="11"/>
      <c r="J327" s="11"/>
      <c r="K327" s="11"/>
      <c r="L327" s="11"/>
      <c r="M327" s="11"/>
      <c r="T327" s="61"/>
    </row>
    <row r="328" spans="1:20" ht="31.5" customHeight="1">
      <c r="A328" s="24"/>
      <c r="B328" s="165" t="s">
        <v>174</v>
      </c>
      <c r="C328" s="166"/>
      <c r="D328" s="166"/>
      <c r="E328" s="166"/>
      <c r="F328" s="166"/>
      <c r="G328" s="166"/>
      <c r="H328" s="166"/>
      <c r="I328" s="166"/>
      <c r="J328" s="166"/>
      <c r="K328" s="166"/>
      <c r="L328" s="166"/>
      <c r="M328" s="166"/>
      <c r="T328" s="61"/>
    </row>
    <row r="329" spans="1:22" ht="99.75" customHeight="1">
      <c r="A329" s="24"/>
      <c r="B329" s="153" t="s">
        <v>517</v>
      </c>
      <c r="C329" s="137"/>
      <c r="D329" s="137"/>
      <c r="E329" s="137"/>
      <c r="F329" s="137"/>
      <c r="G329" s="137"/>
      <c r="H329" s="137"/>
      <c r="I329" s="137"/>
      <c r="J329" s="137"/>
      <c r="K329" s="137"/>
      <c r="L329" s="137"/>
      <c r="M329" s="137"/>
      <c r="N329" s="138"/>
      <c r="O329" s="138"/>
      <c r="P329" s="138"/>
      <c r="Q329" s="138"/>
      <c r="R329" s="138"/>
      <c r="S329" s="138"/>
      <c r="T329" s="138"/>
      <c r="U329" s="138"/>
      <c r="V329" s="138"/>
    </row>
    <row r="330" spans="1:20" ht="15.75">
      <c r="A330" s="24"/>
      <c r="B330" s="25"/>
      <c r="C330" s="11"/>
      <c r="D330" s="11"/>
      <c r="E330" s="11"/>
      <c r="F330" s="11"/>
      <c r="G330" s="11"/>
      <c r="H330" s="11"/>
      <c r="I330" s="11"/>
      <c r="J330" s="11"/>
      <c r="K330" s="11"/>
      <c r="L330" s="11"/>
      <c r="M330" s="11"/>
      <c r="T330" s="61"/>
    </row>
    <row r="331" spans="1:22" ht="81.75" customHeight="1">
      <c r="A331" s="24"/>
      <c r="B331" s="153" t="s">
        <v>518</v>
      </c>
      <c r="C331" s="137"/>
      <c r="D331" s="137"/>
      <c r="E331" s="137"/>
      <c r="F331" s="137"/>
      <c r="G331" s="137"/>
      <c r="H331" s="137"/>
      <c r="I331" s="137"/>
      <c r="J331" s="137"/>
      <c r="K331" s="137"/>
      <c r="L331" s="137"/>
      <c r="M331" s="137"/>
      <c r="N331" s="138"/>
      <c r="O331" s="138"/>
      <c r="P331" s="138"/>
      <c r="Q331" s="138"/>
      <c r="R331" s="138"/>
      <c r="S331" s="138"/>
      <c r="T331" s="138"/>
      <c r="U331" s="138"/>
      <c r="V331" s="138"/>
    </row>
    <row r="332" spans="1:20" ht="15.75">
      <c r="A332" s="24"/>
      <c r="B332" s="25"/>
      <c r="C332" s="11"/>
      <c r="D332" s="11"/>
      <c r="E332" s="11"/>
      <c r="F332" s="11"/>
      <c r="G332" s="11"/>
      <c r="H332" s="11"/>
      <c r="I332" s="11"/>
      <c r="J332" s="11"/>
      <c r="K332" s="11"/>
      <c r="L332" s="11"/>
      <c r="M332" s="11"/>
      <c r="T332" s="61"/>
    </row>
    <row r="333" spans="1:22" ht="101.25" customHeight="1">
      <c r="A333" s="24"/>
      <c r="B333" s="153" t="s">
        <v>519</v>
      </c>
      <c r="C333" s="137"/>
      <c r="D333" s="137"/>
      <c r="E333" s="137"/>
      <c r="F333" s="137"/>
      <c r="G333" s="137"/>
      <c r="H333" s="137"/>
      <c r="I333" s="137"/>
      <c r="J333" s="137"/>
      <c r="K333" s="137"/>
      <c r="L333" s="137"/>
      <c r="M333" s="137"/>
      <c r="N333" s="138"/>
      <c r="O333" s="138"/>
      <c r="P333" s="138"/>
      <c r="Q333" s="138"/>
      <c r="R333" s="138"/>
      <c r="S333" s="138"/>
      <c r="T333" s="138"/>
      <c r="U333" s="138"/>
      <c r="V333" s="138"/>
    </row>
    <row r="334" spans="1:20" ht="15.75">
      <c r="A334" s="24"/>
      <c r="B334" s="25"/>
      <c r="C334" s="11"/>
      <c r="D334" s="11"/>
      <c r="E334" s="11"/>
      <c r="F334" s="11"/>
      <c r="G334" s="11"/>
      <c r="H334" s="11"/>
      <c r="I334" s="11"/>
      <c r="J334" s="11"/>
      <c r="K334" s="11"/>
      <c r="L334" s="11"/>
      <c r="M334" s="11"/>
      <c r="T334" s="61"/>
    </row>
    <row r="335" spans="1:20" ht="15.75">
      <c r="A335" s="24"/>
      <c r="B335" s="124" t="s">
        <v>520</v>
      </c>
      <c r="C335" s="11"/>
      <c r="D335" s="11"/>
      <c r="E335" s="11"/>
      <c r="F335" s="11"/>
      <c r="G335" s="11"/>
      <c r="H335" s="11"/>
      <c r="I335" s="11"/>
      <c r="J335" s="11"/>
      <c r="K335" s="11"/>
      <c r="L335" s="11"/>
      <c r="M335" s="11"/>
      <c r="T335" s="61"/>
    </row>
    <row r="336" spans="2:13" ht="15" customHeight="1" hidden="1">
      <c r="B336" s="164" t="s">
        <v>262</v>
      </c>
      <c r="C336" s="137"/>
      <c r="D336" s="137"/>
      <c r="E336" s="137"/>
      <c r="F336" s="137"/>
      <c r="G336" s="137"/>
      <c r="H336" s="137"/>
      <c r="I336" s="137"/>
      <c r="J336" s="137"/>
      <c r="K336" s="137"/>
      <c r="L336" s="137"/>
      <c r="M336" s="137"/>
    </row>
    <row r="337" spans="2:26" s="12" customFormat="1" ht="78" customHeight="1" hidden="1">
      <c r="B337" s="64" t="s">
        <v>302</v>
      </c>
      <c r="C337" s="64" t="s">
        <v>30</v>
      </c>
      <c r="D337" s="64" t="s">
        <v>31</v>
      </c>
      <c r="E337" s="64" t="s">
        <v>32</v>
      </c>
      <c r="F337" s="27" t="s">
        <v>87</v>
      </c>
      <c r="G337" s="27" t="s">
        <v>88</v>
      </c>
      <c r="H337" s="27" t="s">
        <v>336</v>
      </c>
      <c r="I337" s="19" t="s">
        <v>335</v>
      </c>
      <c r="J337" s="25"/>
      <c r="U337" s="39"/>
      <c r="V337" s="39"/>
      <c r="W337" s="39"/>
      <c r="X337" s="39"/>
      <c r="Y337" s="39"/>
      <c r="Z337" s="39"/>
    </row>
    <row r="338" spans="2:26" s="12" customFormat="1" ht="15" customHeight="1" hidden="1">
      <c r="B338" s="43" t="s">
        <v>283</v>
      </c>
      <c r="C338" s="42">
        <v>239024</v>
      </c>
      <c r="D338" s="42">
        <v>74994</v>
      </c>
      <c r="E338" s="42">
        <v>200425</v>
      </c>
      <c r="F338" s="42">
        <v>241173</v>
      </c>
      <c r="G338" s="42">
        <v>122483</v>
      </c>
      <c r="H338" s="83">
        <f aca="true" t="shared" si="0" ref="H338:H353">D338/E338</f>
        <v>0.3741748783834352</v>
      </c>
      <c r="I338" s="120">
        <f aca="true" t="shared" si="1" ref="I338:I353">G338/F338</f>
        <v>0.5078636497452037</v>
      </c>
      <c r="J338" s="25"/>
      <c r="U338" s="39"/>
      <c r="V338" s="39"/>
      <c r="W338" s="39"/>
      <c r="X338" s="39"/>
      <c r="Y338" s="39"/>
      <c r="Z338" s="39"/>
    </row>
    <row r="339" spans="2:26" s="12" customFormat="1" ht="15" customHeight="1" hidden="1">
      <c r="B339" s="43" t="s">
        <v>160</v>
      </c>
      <c r="C339" s="42">
        <f>SUM(C340:C353)</f>
        <v>22243</v>
      </c>
      <c r="D339" s="42">
        <f>SUM(D340:D353)</f>
        <v>7068</v>
      </c>
      <c r="E339" s="42">
        <f>SUM(E340:E353)</f>
        <v>19108</v>
      </c>
      <c r="F339" s="42">
        <f>SUM(F340:F353)</f>
        <v>22323</v>
      </c>
      <c r="G339" s="42">
        <f>SUM(G340:G353)</f>
        <v>9930</v>
      </c>
      <c r="H339" s="83">
        <f t="shared" si="0"/>
        <v>0.3698974251622357</v>
      </c>
      <c r="I339" s="120">
        <f t="shared" si="1"/>
        <v>0.44483268377906193</v>
      </c>
      <c r="J339" s="25"/>
      <c r="U339" s="39"/>
      <c r="V339" s="39"/>
      <c r="W339" s="39"/>
      <c r="X339" s="39"/>
      <c r="Y339" s="39"/>
      <c r="Z339" s="39"/>
    </row>
    <row r="340" spans="2:26" s="12" customFormat="1" ht="15" customHeight="1" hidden="1">
      <c r="B340" s="42" t="s">
        <v>148</v>
      </c>
      <c r="C340" s="42">
        <v>441</v>
      </c>
      <c r="D340" s="42">
        <v>70</v>
      </c>
      <c r="E340" s="42">
        <v>373</v>
      </c>
      <c r="F340" s="27">
        <v>444</v>
      </c>
      <c r="G340" s="27">
        <v>234</v>
      </c>
      <c r="H340" s="83">
        <f t="shared" si="0"/>
        <v>0.1876675603217158</v>
      </c>
      <c r="I340" s="120">
        <f t="shared" si="1"/>
        <v>0.527027027027027</v>
      </c>
      <c r="J340" s="25"/>
      <c r="U340" s="39"/>
      <c r="V340" s="39"/>
      <c r="W340" s="39"/>
      <c r="X340" s="39"/>
      <c r="Y340" s="39"/>
      <c r="Z340" s="39"/>
    </row>
    <row r="341" spans="2:26" s="12" customFormat="1" ht="15" customHeight="1" hidden="1">
      <c r="B341" s="27" t="s">
        <v>380</v>
      </c>
      <c r="C341" s="42">
        <v>5868</v>
      </c>
      <c r="D341" s="42">
        <v>1169</v>
      </c>
      <c r="E341" s="42">
        <v>4951</v>
      </c>
      <c r="F341" s="42">
        <v>5874</v>
      </c>
      <c r="G341" s="42">
        <v>2113</v>
      </c>
      <c r="H341" s="83">
        <f t="shared" si="0"/>
        <v>0.2361139163805292</v>
      </c>
      <c r="I341" s="120">
        <f t="shared" si="1"/>
        <v>0.35972080354102826</v>
      </c>
      <c r="J341" s="25"/>
      <c r="U341" s="39"/>
      <c r="V341" s="39"/>
      <c r="W341" s="39"/>
      <c r="X341" s="39"/>
      <c r="Y341" s="39"/>
      <c r="Z341" s="39"/>
    </row>
    <row r="342" spans="2:26" s="12" customFormat="1" ht="15" customHeight="1" hidden="1">
      <c r="B342" s="42" t="s">
        <v>381</v>
      </c>
      <c r="C342" s="42">
        <v>857</v>
      </c>
      <c r="D342" s="42">
        <v>247</v>
      </c>
      <c r="E342" s="42">
        <v>706</v>
      </c>
      <c r="F342" s="27">
        <v>858</v>
      </c>
      <c r="G342" s="27">
        <v>387</v>
      </c>
      <c r="H342" s="83">
        <f t="shared" si="0"/>
        <v>0.34985835694050993</v>
      </c>
      <c r="I342" s="120">
        <f t="shared" si="1"/>
        <v>0.45104895104895104</v>
      </c>
      <c r="J342" s="25"/>
      <c r="U342" s="39"/>
      <c r="V342" s="39"/>
      <c r="W342" s="39"/>
      <c r="X342" s="39"/>
      <c r="Y342" s="39"/>
      <c r="Z342" s="39"/>
    </row>
    <row r="343" spans="2:26" s="12" customFormat="1" ht="15" customHeight="1" hidden="1">
      <c r="B343" s="42" t="s">
        <v>382</v>
      </c>
      <c r="C343" s="42">
        <v>468</v>
      </c>
      <c r="D343" s="42">
        <v>100</v>
      </c>
      <c r="E343" s="42">
        <v>419</v>
      </c>
      <c r="F343" s="27">
        <v>470</v>
      </c>
      <c r="G343" s="27">
        <v>264</v>
      </c>
      <c r="H343" s="83">
        <f t="shared" si="0"/>
        <v>0.2386634844868735</v>
      </c>
      <c r="I343" s="120">
        <f t="shared" si="1"/>
        <v>0.5617021276595745</v>
      </c>
      <c r="J343" s="25"/>
      <c r="U343" s="39"/>
      <c r="V343" s="39"/>
      <c r="W343" s="39"/>
      <c r="X343" s="39"/>
      <c r="Y343" s="39"/>
      <c r="Z343" s="39"/>
    </row>
    <row r="344" spans="2:26" s="12" customFormat="1" ht="15" customHeight="1" hidden="1">
      <c r="B344" s="42" t="s">
        <v>383</v>
      </c>
      <c r="C344" s="42">
        <v>631</v>
      </c>
      <c r="D344" s="42">
        <v>171</v>
      </c>
      <c r="E344" s="42">
        <v>547</v>
      </c>
      <c r="F344" s="27">
        <v>631</v>
      </c>
      <c r="G344" s="27">
        <v>317</v>
      </c>
      <c r="H344" s="83">
        <f t="shared" si="0"/>
        <v>0.3126142595978062</v>
      </c>
      <c r="I344" s="120">
        <f t="shared" si="1"/>
        <v>0.5023771790808241</v>
      </c>
      <c r="J344" s="25"/>
      <c r="U344" s="39"/>
      <c r="V344" s="39"/>
      <c r="W344" s="39"/>
      <c r="X344" s="39"/>
      <c r="Y344" s="39"/>
      <c r="Z344" s="39"/>
    </row>
    <row r="345" spans="2:26" s="12" customFormat="1" ht="15" customHeight="1" hidden="1">
      <c r="B345" s="42" t="s">
        <v>384</v>
      </c>
      <c r="C345" s="42">
        <v>3400</v>
      </c>
      <c r="D345" s="42">
        <v>784</v>
      </c>
      <c r="E345" s="42">
        <v>2810</v>
      </c>
      <c r="F345" s="27">
        <v>3407</v>
      </c>
      <c r="G345" s="27">
        <v>1329</v>
      </c>
      <c r="H345" s="83">
        <f t="shared" si="0"/>
        <v>0.27900355871886123</v>
      </c>
      <c r="I345" s="120">
        <f t="shared" si="1"/>
        <v>0.39007924860581156</v>
      </c>
      <c r="J345" s="25"/>
      <c r="U345" s="39"/>
      <c r="V345" s="39"/>
      <c r="W345" s="39"/>
      <c r="X345" s="39"/>
      <c r="Y345" s="39"/>
      <c r="Z345" s="39"/>
    </row>
    <row r="346" spans="2:26" s="12" customFormat="1" ht="13.5" customHeight="1" hidden="1">
      <c r="B346" s="42" t="s">
        <v>385</v>
      </c>
      <c r="C346" s="42">
        <v>1435</v>
      </c>
      <c r="D346" s="42">
        <v>366</v>
      </c>
      <c r="E346" s="42">
        <v>1215</v>
      </c>
      <c r="F346" s="27">
        <v>1452</v>
      </c>
      <c r="G346" s="27">
        <v>599</v>
      </c>
      <c r="H346" s="83">
        <f t="shared" si="0"/>
        <v>0.3012345679012346</v>
      </c>
      <c r="I346" s="120">
        <f t="shared" si="1"/>
        <v>0.41253443526170797</v>
      </c>
      <c r="J346" s="25"/>
      <c r="U346" s="39"/>
      <c r="V346" s="39"/>
      <c r="W346" s="39"/>
      <c r="X346" s="39"/>
      <c r="Y346" s="39"/>
      <c r="Z346" s="39"/>
    </row>
    <row r="347" spans="2:26" s="12" customFormat="1" ht="15" customHeight="1" hidden="1">
      <c r="B347" s="42" t="s">
        <v>386</v>
      </c>
      <c r="C347" s="42">
        <v>293</v>
      </c>
      <c r="D347" s="42">
        <v>25</v>
      </c>
      <c r="E347" s="42">
        <v>260</v>
      </c>
      <c r="F347" s="27">
        <v>299</v>
      </c>
      <c r="G347" s="27">
        <v>150</v>
      </c>
      <c r="H347" s="83">
        <f t="shared" si="0"/>
        <v>0.09615384615384616</v>
      </c>
      <c r="I347" s="120">
        <f t="shared" si="1"/>
        <v>0.5016722408026756</v>
      </c>
      <c r="J347" s="25"/>
      <c r="U347" s="39"/>
      <c r="V347" s="39"/>
      <c r="W347" s="39"/>
      <c r="X347" s="39"/>
      <c r="Y347" s="39"/>
      <c r="Z347" s="39"/>
    </row>
    <row r="348" spans="2:26" s="12" customFormat="1" ht="15" customHeight="1" hidden="1">
      <c r="B348" s="42" t="s">
        <v>387</v>
      </c>
      <c r="C348" s="42">
        <v>223</v>
      </c>
      <c r="D348" s="42">
        <v>54</v>
      </c>
      <c r="E348" s="42">
        <v>171</v>
      </c>
      <c r="F348" s="27">
        <v>223</v>
      </c>
      <c r="G348" s="27">
        <v>90</v>
      </c>
      <c r="H348" s="83">
        <f t="shared" si="0"/>
        <v>0.3157894736842105</v>
      </c>
      <c r="I348" s="120">
        <f t="shared" si="1"/>
        <v>0.40358744394618834</v>
      </c>
      <c r="J348" s="25"/>
      <c r="U348" s="39"/>
      <c r="V348" s="39"/>
      <c r="W348" s="39"/>
      <c r="X348" s="39"/>
      <c r="Y348" s="39"/>
      <c r="Z348" s="39"/>
    </row>
    <row r="349" spans="2:26" s="12" customFormat="1" ht="15.75" customHeight="1" hidden="1">
      <c r="B349" s="42" t="s">
        <v>388</v>
      </c>
      <c r="C349" s="42">
        <v>978</v>
      </c>
      <c r="D349" s="42">
        <v>489</v>
      </c>
      <c r="E349" s="42">
        <v>836</v>
      </c>
      <c r="F349" s="27">
        <v>981</v>
      </c>
      <c r="G349" s="27">
        <v>530</v>
      </c>
      <c r="H349" s="83">
        <f t="shared" si="0"/>
        <v>0.5849282296650717</v>
      </c>
      <c r="I349" s="120">
        <f t="shared" si="1"/>
        <v>0.5402650356778798</v>
      </c>
      <c r="J349" s="25"/>
      <c r="U349" s="39"/>
      <c r="V349" s="39"/>
      <c r="W349" s="39"/>
      <c r="X349" s="39"/>
      <c r="Y349" s="39"/>
      <c r="Z349" s="39"/>
    </row>
    <row r="350" spans="2:26" s="12" customFormat="1" ht="15" customHeight="1" hidden="1">
      <c r="B350" s="42" t="s">
        <v>389</v>
      </c>
      <c r="C350" s="42">
        <v>2133</v>
      </c>
      <c r="D350" s="42">
        <v>632</v>
      </c>
      <c r="E350" s="42">
        <v>1785</v>
      </c>
      <c r="F350" s="27">
        <v>2153</v>
      </c>
      <c r="G350" s="27">
        <v>1044</v>
      </c>
      <c r="H350" s="83">
        <f t="shared" si="0"/>
        <v>0.35406162464985996</v>
      </c>
      <c r="I350" s="120">
        <f t="shared" si="1"/>
        <v>0.4849047840222945</v>
      </c>
      <c r="J350" s="25"/>
      <c r="U350" s="39"/>
      <c r="V350" s="39"/>
      <c r="W350" s="39"/>
      <c r="X350" s="39"/>
      <c r="Y350" s="39"/>
      <c r="Z350" s="39"/>
    </row>
    <row r="351" spans="2:26" s="12" customFormat="1" ht="15.75" customHeight="1" hidden="1">
      <c r="B351" s="42" t="s">
        <v>390</v>
      </c>
      <c r="C351" s="42">
        <v>3195</v>
      </c>
      <c r="D351" s="42">
        <v>1868</v>
      </c>
      <c r="E351" s="42">
        <v>2939</v>
      </c>
      <c r="F351" s="27">
        <v>3197</v>
      </c>
      <c r="G351" s="27">
        <v>1642</v>
      </c>
      <c r="H351" s="83">
        <f t="shared" si="0"/>
        <v>0.6355903368492685</v>
      </c>
      <c r="I351" s="120">
        <f t="shared" si="1"/>
        <v>0.5136065060994682</v>
      </c>
      <c r="J351" s="35"/>
      <c r="K351" s="35"/>
      <c r="L351" s="15"/>
      <c r="U351" s="39"/>
      <c r="V351" s="39"/>
      <c r="W351" s="39"/>
      <c r="X351" s="39"/>
      <c r="Y351" s="39"/>
      <c r="Z351" s="39"/>
    </row>
    <row r="352" spans="2:26" s="12" customFormat="1" ht="15" customHeight="1" hidden="1">
      <c r="B352" s="42" t="s">
        <v>391</v>
      </c>
      <c r="C352" s="42">
        <v>1854</v>
      </c>
      <c r="D352" s="42">
        <v>905</v>
      </c>
      <c r="E352" s="42">
        <v>1685</v>
      </c>
      <c r="F352" s="27">
        <v>1864</v>
      </c>
      <c r="G352" s="27">
        <v>982</v>
      </c>
      <c r="H352" s="83">
        <f t="shared" si="0"/>
        <v>0.5370919881305638</v>
      </c>
      <c r="I352" s="120">
        <f t="shared" si="1"/>
        <v>0.526824034334764</v>
      </c>
      <c r="J352" s="35"/>
      <c r="K352" s="35"/>
      <c r="L352" s="15"/>
      <c r="U352" s="39"/>
      <c r="V352" s="39"/>
      <c r="W352" s="39"/>
      <c r="X352" s="39"/>
      <c r="Y352" s="39"/>
      <c r="Z352" s="39"/>
    </row>
    <row r="353" spans="2:26" ht="15" customHeight="1" hidden="1">
      <c r="B353" s="42" t="s">
        <v>392</v>
      </c>
      <c r="C353" s="42">
        <v>467</v>
      </c>
      <c r="D353" s="42">
        <v>188</v>
      </c>
      <c r="E353" s="42">
        <v>411</v>
      </c>
      <c r="F353" s="27">
        <v>470</v>
      </c>
      <c r="G353" s="27">
        <v>249</v>
      </c>
      <c r="H353" s="83">
        <f t="shared" si="0"/>
        <v>0.45742092457420924</v>
      </c>
      <c r="I353" s="120">
        <f t="shared" si="1"/>
        <v>0.5297872340425532</v>
      </c>
      <c r="K353" s="63"/>
      <c r="U353" s="39"/>
      <c r="V353" s="39"/>
      <c r="W353" s="39"/>
      <c r="X353" s="39"/>
      <c r="Y353" s="39"/>
      <c r="Z353" s="39"/>
    </row>
    <row r="354" spans="11:26" ht="15.75">
      <c r="K354" s="63"/>
      <c r="U354" s="39"/>
      <c r="V354" s="39"/>
      <c r="W354" s="39"/>
      <c r="X354" s="39"/>
      <c r="Y354" s="39"/>
      <c r="Z354" s="39"/>
    </row>
    <row r="355" spans="11:26" ht="15.75">
      <c r="K355" s="63"/>
      <c r="U355" s="39"/>
      <c r="V355" s="39"/>
      <c r="W355" s="39"/>
      <c r="X355" s="39"/>
      <c r="Y355" s="39"/>
      <c r="Z355" s="39"/>
    </row>
    <row r="356" spans="11:26" ht="15.75">
      <c r="K356" s="63"/>
      <c r="U356" s="39"/>
      <c r="V356" s="39"/>
      <c r="W356" s="39"/>
      <c r="X356" s="39"/>
      <c r="Y356" s="39"/>
      <c r="Z356" s="39"/>
    </row>
    <row r="357" spans="11:26" ht="15.75">
      <c r="K357" s="63"/>
      <c r="U357" s="39"/>
      <c r="V357" s="39"/>
      <c r="W357" s="39"/>
      <c r="X357" s="39"/>
      <c r="Y357" s="39"/>
      <c r="Z357" s="39"/>
    </row>
    <row r="358" spans="11:26" ht="15.75">
      <c r="K358" s="63"/>
      <c r="U358" s="39"/>
      <c r="V358" s="39"/>
      <c r="W358" s="39"/>
      <c r="X358" s="39"/>
      <c r="Y358" s="39"/>
      <c r="Z358" s="39"/>
    </row>
    <row r="359" spans="11:26" ht="15.75">
      <c r="K359" s="63"/>
      <c r="U359" s="39"/>
      <c r="V359" s="39"/>
      <c r="W359" s="39"/>
      <c r="X359" s="39"/>
      <c r="Y359" s="39"/>
      <c r="Z359" s="39"/>
    </row>
    <row r="360" spans="11:26" ht="15.75">
      <c r="K360" s="63"/>
      <c r="U360" s="39"/>
      <c r="V360" s="39"/>
      <c r="W360" s="39"/>
      <c r="X360" s="39"/>
      <c r="Y360" s="39"/>
      <c r="Z360" s="39"/>
    </row>
    <row r="361" spans="11:26" ht="15.75">
      <c r="K361" s="63"/>
      <c r="U361" s="39"/>
      <c r="V361" s="39"/>
      <c r="W361" s="39"/>
      <c r="X361" s="39"/>
      <c r="Y361" s="39"/>
      <c r="Z361" s="39"/>
    </row>
    <row r="362" spans="11:26" ht="15.75">
      <c r="K362" s="63"/>
      <c r="U362" s="39"/>
      <c r="V362" s="39"/>
      <c r="W362" s="39"/>
      <c r="X362" s="39"/>
      <c r="Y362" s="39"/>
      <c r="Z362" s="39"/>
    </row>
    <row r="363" spans="11:26" ht="15.75">
      <c r="K363" s="63"/>
      <c r="U363" s="39"/>
      <c r="V363" s="39"/>
      <c r="W363" s="39"/>
      <c r="X363" s="39"/>
      <c r="Y363" s="39"/>
      <c r="Z363" s="39"/>
    </row>
    <row r="364" spans="11:26" ht="15.75">
      <c r="K364" s="63"/>
      <c r="U364" s="39"/>
      <c r="V364" s="39"/>
      <c r="W364" s="39"/>
      <c r="X364" s="39"/>
      <c r="Y364" s="39"/>
      <c r="Z364" s="39"/>
    </row>
    <row r="365" spans="11:26" ht="15.75">
      <c r="K365" s="63"/>
      <c r="U365" s="39"/>
      <c r="V365" s="39"/>
      <c r="W365" s="39"/>
      <c r="X365" s="39"/>
      <c r="Y365" s="39"/>
      <c r="Z365" s="39"/>
    </row>
    <row r="366" spans="11:26" ht="15.75">
      <c r="K366" s="63"/>
      <c r="U366" s="39"/>
      <c r="V366" s="39"/>
      <c r="W366" s="39"/>
      <c r="X366" s="39"/>
      <c r="Y366" s="39"/>
      <c r="Z366" s="39"/>
    </row>
    <row r="367" spans="11:26" ht="15.75">
      <c r="K367" s="63"/>
      <c r="U367" s="39"/>
      <c r="V367" s="39"/>
      <c r="W367" s="39"/>
      <c r="X367" s="39"/>
      <c r="Y367" s="39"/>
      <c r="Z367" s="39"/>
    </row>
    <row r="368" spans="11:26" ht="15.75">
      <c r="K368" s="63"/>
      <c r="U368" s="39"/>
      <c r="V368" s="39"/>
      <c r="W368" s="39"/>
      <c r="X368" s="39"/>
      <c r="Y368" s="39"/>
      <c r="Z368" s="39"/>
    </row>
    <row r="369" spans="11:26" ht="15.75">
      <c r="K369" s="63"/>
      <c r="U369" s="39"/>
      <c r="V369" s="39"/>
      <c r="W369" s="39"/>
      <c r="X369" s="39"/>
      <c r="Y369" s="39"/>
      <c r="Z369" s="39"/>
    </row>
    <row r="370" spans="11:26" ht="15.75">
      <c r="K370" s="63"/>
      <c r="U370" s="39"/>
      <c r="V370" s="39"/>
      <c r="W370" s="39"/>
      <c r="X370" s="39"/>
      <c r="Y370" s="39"/>
      <c r="Z370" s="39"/>
    </row>
    <row r="371" spans="11:26" ht="15.75">
      <c r="K371" s="63"/>
      <c r="U371" s="39"/>
      <c r="V371" s="39"/>
      <c r="W371" s="39"/>
      <c r="X371" s="39"/>
      <c r="Y371" s="39"/>
      <c r="Z371" s="39"/>
    </row>
    <row r="372" spans="2:26" ht="15.75">
      <c r="B372" s="1" t="s">
        <v>110</v>
      </c>
      <c r="K372" s="63"/>
      <c r="U372" s="39"/>
      <c r="V372" s="39"/>
      <c r="W372" s="39"/>
      <c r="X372" s="39"/>
      <c r="Y372" s="39"/>
      <c r="Z372" s="39"/>
    </row>
    <row r="374" spans="2:12" ht="15.75" hidden="1">
      <c r="B374" s="161" t="s">
        <v>176</v>
      </c>
      <c r="C374" s="161"/>
      <c r="D374" s="161"/>
      <c r="E374" s="161"/>
      <c r="F374" s="161"/>
      <c r="G374" s="161"/>
      <c r="H374" s="161"/>
      <c r="I374" s="161"/>
      <c r="J374" s="161"/>
      <c r="K374" s="161"/>
      <c r="L374" s="161"/>
    </row>
    <row r="375" spans="2:26" ht="15" customHeight="1" hidden="1">
      <c r="B375" s="38"/>
      <c r="C375" s="22" t="s">
        <v>280</v>
      </c>
      <c r="D375" s="22" t="s">
        <v>298</v>
      </c>
      <c r="E375" s="22" t="s">
        <v>343</v>
      </c>
      <c r="F375" s="22" t="s">
        <v>299</v>
      </c>
      <c r="G375" s="22" t="s">
        <v>346</v>
      </c>
      <c r="H375" s="22" t="s">
        <v>345</v>
      </c>
      <c r="I375" s="22" t="s">
        <v>342</v>
      </c>
      <c r="J375" s="22" t="s">
        <v>334</v>
      </c>
      <c r="U375" s="39"/>
      <c r="V375" s="39"/>
      <c r="W375" s="39"/>
      <c r="X375" s="39"/>
      <c r="Y375" s="39"/>
      <c r="Z375" s="39"/>
    </row>
    <row r="376" spans="2:26" ht="15.75" hidden="1">
      <c r="B376" s="21" t="s">
        <v>283</v>
      </c>
      <c r="C376" s="20">
        <v>49</v>
      </c>
      <c r="D376" s="20">
        <v>34</v>
      </c>
      <c r="E376" s="20">
        <v>38</v>
      </c>
      <c r="F376" s="20">
        <v>59</v>
      </c>
      <c r="G376" s="20">
        <v>67</v>
      </c>
      <c r="H376" s="20">
        <v>44</v>
      </c>
      <c r="I376" s="20">
        <v>54</v>
      </c>
      <c r="J376" s="20">
        <v>34</v>
      </c>
      <c r="U376" s="39"/>
      <c r="V376" s="39"/>
      <c r="W376" s="39"/>
      <c r="X376" s="39"/>
      <c r="Y376" s="39"/>
      <c r="Z376" s="39"/>
    </row>
    <row r="377" spans="2:26" ht="15.75" hidden="1">
      <c r="B377" s="21" t="s">
        <v>300</v>
      </c>
      <c r="C377" s="20">
        <v>52</v>
      </c>
      <c r="D377" s="20">
        <v>35</v>
      </c>
      <c r="E377" s="20">
        <v>35</v>
      </c>
      <c r="F377" s="20">
        <v>64</v>
      </c>
      <c r="G377" s="20">
        <v>71</v>
      </c>
      <c r="H377" s="20">
        <v>47</v>
      </c>
      <c r="I377" s="20">
        <v>56</v>
      </c>
      <c r="J377" s="20">
        <v>33</v>
      </c>
      <c r="U377" s="39"/>
      <c r="V377" s="39"/>
      <c r="W377" s="39"/>
      <c r="X377" s="39"/>
      <c r="Y377" s="39"/>
      <c r="Z377" s="39"/>
    </row>
    <row r="378" spans="2:26" ht="15.75" hidden="1">
      <c r="B378" s="21" t="s">
        <v>301</v>
      </c>
      <c r="C378" s="20">
        <v>53</v>
      </c>
      <c r="D378" s="20">
        <v>37</v>
      </c>
      <c r="E378" s="20">
        <v>39</v>
      </c>
      <c r="F378" s="20">
        <v>59</v>
      </c>
      <c r="G378" s="20">
        <v>63</v>
      </c>
      <c r="H378" s="20">
        <v>49</v>
      </c>
      <c r="I378" s="20">
        <v>58</v>
      </c>
      <c r="J378" s="20">
        <v>36</v>
      </c>
      <c r="U378" s="39"/>
      <c r="V378" s="39"/>
      <c r="W378" s="39"/>
      <c r="X378" s="39"/>
      <c r="Y378" s="39"/>
      <c r="Z378" s="39"/>
    </row>
    <row r="379" spans="2:26" ht="15" customHeight="1" hidden="1">
      <c r="B379" s="42" t="s">
        <v>148</v>
      </c>
      <c r="C379" s="62">
        <v>40</v>
      </c>
      <c r="D379" s="20">
        <v>36</v>
      </c>
      <c r="E379" s="20">
        <v>41</v>
      </c>
      <c r="F379" s="20">
        <v>53</v>
      </c>
      <c r="G379" s="20">
        <v>60</v>
      </c>
      <c r="H379" s="20">
        <v>29</v>
      </c>
      <c r="I379" s="20">
        <v>51</v>
      </c>
      <c r="J379" s="20">
        <v>34</v>
      </c>
      <c r="U379" s="39"/>
      <c r="V379" s="39"/>
      <c r="W379" s="39"/>
      <c r="X379" s="39"/>
      <c r="Y379" s="39"/>
      <c r="Z379" s="39"/>
    </row>
    <row r="380" spans="2:26" ht="15.75" hidden="1">
      <c r="B380" s="42" t="s">
        <v>295</v>
      </c>
      <c r="C380" s="62">
        <v>33</v>
      </c>
      <c r="D380" s="20">
        <v>30</v>
      </c>
      <c r="E380" s="20">
        <v>29</v>
      </c>
      <c r="F380" s="20">
        <v>65</v>
      </c>
      <c r="G380" s="20">
        <v>69</v>
      </c>
      <c r="H380" s="20">
        <v>29</v>
      </c>
      <c r="I380" s="20">
        <v>36</v>
      </c>
      <c r="J380" s="20">
        <v>29</v>
      </c>
      <c r="U380" s="39"/>
      <c r="V380" s="39"/>
      <c r="W380" s="39"/>
      <c r="X380" s="39"/>
      <c r="Y380" s="39"/>
      <c r="Z380" s="39"/>
    </row>
    <row r="381" spans="2:26" ht="15.75" hidden="1">
      <c r="B381" s="42" t="s">
        <v>381</v>
      </c>
      <c r="C381" s="20">
        <v>43</v>
      </c>
      <c r="D381" s="20">
        <v>30</v>
      </c>
      <c r="E381" s="20">
        <v>29</v>
      </c>
      <c r="F381" s="20">
        <v>47</v>
      </c>
      <c r="G381" s="20">
        <v>61</v>
      </c>
      <c r="H381" s="20">
        <v>38</v>
      </c>
      <c r="I381" s="20">
        <v>48</v>
      </c>
      <c r="J381" s="20">
        <v>20</v>
      </c>
      <c r="U381" s="39"/>
      <c r="V381" s="39"/>
      <c r="W381" s="39"/>
      <c r="X381" s="39"/>
      <c r="Y381" s="39"/>
      <c r="Z381" s="39"/>
    </row>
    <row r="382" spans="2:26" ht="15.75" hidden="1">
      <c r="B382" s="42" t="s">
        <v>382</v>
      </c>
      <c r="C382" s="20">
        <v>44</v>
      </c>
      <c r="D382" s="20">
        <v>42</v>
      </c>
      <c r="E382" s="20">
        <v>41</v>
      </c>
      <c r="F382" s="20">
        <v>64</v>
      </c>
      <c r="G382" s="20" t="e">
        <f>NA()</f>
        <v>#N/A</v>
      </c>
      <c r="H382" s="20">
        <v>31</v>
      </c>
      <c r="I382" s="20">
        <v>53</v>
      </c>
      <c r="J382" s="20">
        <v>39</v>
      </c>
      <c r="U382" s="39"/>
      <c r="V382" s="39"/>
      <c r="W382" s="39"/>
      <c r="X382" s="39"/>
      <c r="Y382" s="39"/>
      <c r="Z382" s="39"/>
    </row>
    <row r="383" spans="2:26" ht="15.75" hidden="1">
      <c r="B383" s="42" t="s">
        <v>383</v>
      </c>
      <c r="C383" s="20">
        <v>47</v>
      </c>
      <c r="D383" s="20">
        <v>40</v>
      </c>
      <c r="E383" s="20">
        <v>42</v>
      </c>
      <c r="F383" s="20">
        <v>65</v>
      </c>
      <c r="G383" s="20">
        <v>56</v>
      </c>
      <c r="H383" s="20">
        <v>38</v>
      </c>
      <c r="I383" s="20">
        <v>55</v>
      </c>
      <c r="J383" s="20">
        <v>33</v>
      </c>
      <c r="U383" s="39"/>
      <c r="V383" s="39"/>
      <c r="W383" s="39"/>
      <c r="X383" s="39"/>
      <c r="Y383" s="39"/>
      <c r="Z383" s="39"/>
    </row>
    <row r="384" spans="2:26" ht="15.75" hidden="1">
      <c r="B384" s="42" t="s">
        <v>276</v>
      </c>
      <c r="C384" s="20">
        <v>40</v>
      </c>
      <c r="D384" s="20">
        <v>30</v>
      </c>
      <c r="E384" s="20">
        <v>32</v>
      </c>
      <c r="F384" s="20">
        <v>60</v>
      </c>
      <c r="G384" s="20">
        <v>59</v>
      </c>
      <c r="H384" s="20">
        <v>36</v>
      </c>
      <c r="I384" s="20">
        <v>43</v>
      </c>
      <c r="J384" s="20">
        <v>33</v>
      </c>
      <c r="U384" s="39"/>
      <c r="V384" s="39"/>
      <c r="W384" s="39"/>
      <c r="X384" s="39"/>
      <c r="Y384" s="39"/>
      <c r="Z384" s="39"/>
    </row>
    <row r="385" spans="2:26" ht="15.75" hidden="1">
      <c r="B385" s="42" t="s">
        <v>385</v>
      </c>
      <c r="C385" s="20">
        <v>45</v>
      </c>
      <c r="D385" s="20">
        <v>34</v>
      </c>
      <c r="E385" s="20">
        <v>35</v>
      </c>
      <c r="F385" s="20">
        <v>60</v>
      </c>
      <c r="G385" s="20">
        <v>67</v>
      </c>
      <c r="H385" s="20">
        <v>39</v>
      </c>
      <c r="I385" s="20">
        <v>51</v>
      </c>
      <c r="J385" s="20">
        <v>39</v>
      </c>
      <c r="U385" s="39"/>
      <c r="V385" s="39"/>
      <c r="W385" s="39"/>
      <c r="X385" s="39"/>
      <c r="Y385" s="39"/>
      <c r="Z385" s="39"/>
    </row>
    <row r="386" spans="2:26" ht="15.75" hidden="1">
      <c r="B386" s="42" t="s">
        <v>281</v>
      </c>
      <c r="C386" s="20">
        <v>41</v>
      </c>
      <c r="D386" s="20">
        <v>44</v>
      </c>
      <c r="E386" s="20">
        <v>28</v>
      </c>
      <c r="F386" s="20">
        <v>45</v>
      </c>
      <c r="G386" s="20" t="e">
        <f>NA()</f>
        <v>#N/A</v>
      </c>
      <c r="H386" s="20">
        <v>35</v>
      </c>
      <c r="I386" s="20">
        <v>45</v>
      </c>
      <c r="J386" s="20">
        <v>17</v>
      </c>
      <c r="U386" s="39"/>
      <c r="V386" s="39"/>
      <c r="W386" s="39"/>
      <c r="X386" s="39"/>
      <c r="Y386" s="39"/>
      <c r="Z386" s="39"/>
    </row>
    <row r="387" spans="2:26" ht="15.75" hidden="1">
      <c r="B387" s="42" t="s">
        <v>388</v>
      </c>
      <c r="C387" s="20">
        <v>69</v>
      </c>
      <c r="D387" s="20">
        <v>50</v>
      </c>
      <c r="E387" s="20">
        <v>50</v>
      </c>
      <c r="F387" s="20">
        <v>75</v>
      </c>
      <c r="G387" s="20">
        <v>79</v>
      </c>
      <c r="H387" s="20">
        <v>65</v>
      </c>
      <c r="I387" s="20">
        <v>72</v>
      </c>
      <c r="J387" s="20">
        <v>49</v>
      </c>
      <c r="U387" s="39"/>
      <c r="V387" s="39"/>
      <c r="W387" s="39"/>
      <c r="X387" s="39"/>
      <c r="Y387" s="39"/>
      <c r="Z387" s="39"/>
    </row>
    <row r="388" spans="2:26" ht="15.75" hidden="1">
      <c r="B388" s="42" t="s">
        <v>389</v>
      </c>
      <c r="C388" s="20">
        <v>53</v>
      </c>
      <c r="D388" s="20">
        <v>48</v>
      </c>
      <c r="E388" s="20">
        <v>43</v>
      </c>
      <c r="F388" s="20">
        <v>59</v>
      </c>
      <c r="G388" s="20">
        <v>69</v>
      </c>
      <c r="H388" s="20">
        <v>47</v>
      </c>
      <c r="I388" s="20">
        <v>58</v>
      </c>
      <c r="J388" s="20">
        <v>38</v>
      </c>
      <c r="U388" s="39"/>
      <c r="V388" s="39"/>
      <c r="W388" s="39"/>
      <c r="X388" s="39"/>
      <c r="Y388" s="39"/>
      <c r="Z388" s="39"/>
    </row>
    <row r="389" spans="2:26" ht="15.75" hidden="1">
      <c r="B389" s="42" t="s">
        <v>390</v>
      </c>
      <c r="C389" s="20">
        <v>73</v>
      </c>
      <c r="D389" s="20">
        <v>47</v>
      </c>
      <c r="E389" s="20">
        <v>49</v>
      </c>
      <c r="F389" s="20">
        <v>76</v>
      </c>
      <c r="G389" s="20">
        <v>82</v>
      </c>
      <c r="H389" s="20">
        <v>71</v>
      </c>
      <c r="I389" s="20">
        <v>75</v>
      </c>
      <c r="J389" s="20">
        <v>38</v>
      </c>
      <c r="U389" s="39"/>
      <c r="V389" s="39"/>
      <c r="W389" s="39"/>
      <c r="X389" s="39"/>
      <c r="Y389" s="39"/>
      <c r="Z389" s="39"/>
    </row>
    <row r="390" spans="2:26" ht="15.75" hidden="1">
      <c r="B390" s="42" t="s">
        <v>391</v>
      </c>
      <c r="C390" s="20">
        <v>62</v>
      </c>
      <c r="D390" s="20">
        <v>40</v>
      </c>
      <c r="E390" s="20">
        <v>40</v>
      </c>
      <c r="F390" s="20">
        <v>73</v>
      </c>
      <c r="G390" s="20">
        <v>67</v>
      </c>
      <c r="H390" s="20">
        <v>60</v>
      </c>
      <c r="I390" s="20">
        <v>64</v>
      </c>
      <c r="J390" s="20">
        <v>39</v>
      </c>
      <c r="U390" s="39"/>
      <c r="V390" s="39"/>
      <c r="W390" s="39"/>
      <c r="X390" s="39"/>
      <c r="Y390" s="39"/>
      <c r="Z390" s="39"/>
    </row>
    <row r="391" spans="2:26" ht="15.75" hidden="1">
      <c r="B391" s="42" t="s">
        <v>392</v>
      </c>
      <c r="C391" s="20">
        <v>58</v>
      </c>
      <c r="D391" s="20">
        <v>32</v>
      </c>
      <c r="E391" s="20">
        <v>61</v>
      </c>
      <c r="F391" s="20">
        <v>61</v>
      </c>
      <c r="G391" s="20">
        <v>64</v>
      </c>
      <c r="H391" s="20">
        <v>51</v>
      </c>
      <c r="I391" s="20">
        <v>65</v>
      </c>
      <c r="J391" s="20">
        <v>47</v>
      </c>
      <c r="U391" s="39"/>
      <c r="V391" s="39"/>
      <c r="W391" s="39"/>
      <c r="X391" s="39"/>
      <c r="Y391" s="39"/>
      <c r="Z391" s="39"/>
    </row>
    <row r="392" spans="2:26" ht="15.75" hidden="1">
      <c r="B392" s="26" t="s">
        <v>277</v>
      </c>
      <c r="C392" s="17"/>
      <c r="D392" s="17"/>
      <c r="E392" s="17"/>
      <c r="F392" s="17"/>
      <c r="G392" s="17"/>
      <c r="H392" s="17"/>
      <c r="I392" s="17"/>
      <c r="J392" s="17"/>
      <c r="K392" s="17"/>
      <c r="L392" s="26"/>
      <c r="U392" s="39"/>
      <c r="V392" s="39"/>
      <c r="W392" s="39"/>
      <c r="X392" s="39"/>
      <c r="Y392" s="39"/>
      <c r="Z392" s="39"/>
    </row>
    <row r="393" spans="2:26" ht="15.75" hidden="1">
      <c r="B393" s="12" t="s">
        <v>171</v>
      </c>
      <c r="C393" s="18"/>
      <c r="D393" s="40"/>
      <c r="E393" s="40"/>
      <c r="F393" s="40"/>
      <c r="G393" s="18"/>
      <c r="H393" s="18"/>
      <c r="I393" s="18"/>
      <c r="J393" s="17"/>
      <c r="K393" s="17"/>
      <c r="L393" s="26"/>
      <c r="U393" s="39"/>
      <c r="V393" s="39"/>
      <c r="W393" s="39"/>
      <c r="X393" s="39"/>
      <c r="Y393" s="39"/>
      <c r="Z393" s="39"/>
    </row>
    <row r="394" spans="2:26" s="45" customFormat="1" ht="15.75" hidden="1">
      <c r="B394" s="26"/>
      <c r="C394" s="17"/>
      <c r="D394" s="17"/>
      <c r="E394" s="17"/>
      <c r="F394" s="17"/>
      <c r="G394" s="17"/>
      <c r="H394" s="17"/>
      <c r="I394" s="17"/>
      <c r="J394" s="56"/>
      <c r="K394" s="56"/>
      <c r="L394" s="44"/>
      <c r="U394" s="39"/>
      <c r="V394" s="39"/>
      <c r="W394" s="39"/>
      <c r="X394" s="39"/>
      <c r="Y394" s="39"/>
      <c r="Z394" s="39"/>
    </row>
    <row r="395" spans="2:26" ht="15" customHeight="1" hidden="1">
      <c r="B395" s="161" t="s">
        <v>177</v>
      </c>
      <c r="C395" s="161"/>
      <c r="D395" s="161"/>
      <c r="E395" s="161"/>
      <c r="F395" s="161"/>
      <c r="G395" s="161"/>
      <c r="H395" s="161"/>
      <c r="I395" s="161"/>
      <c r="J395" s="161"/>
      <c r="K395" s="161"/>
      <c r="L395" s="161"/>
      <c r="U395" s="39"/>
      <c r="V395" s="39"/>
      <c r="W395" s="39"/>
      <c r="X395" s="39"/>
      <c r="Y395" s="39"/>
      <c r="Z395" s="39"/>
    </row>
    <row r="396" spans="2:26" ht="15" customHeight="1" hidden="1">
      <c r="B396" s="22"/>
      <c r="C396" s="22" t="s">
        <v>280</v>
      </c>
      <c r="D396" s="22" t="s">
        <v>298</v>
      </c>
      <c r="E396" s="22" t="s">
        <v>343</v>
      </c>
      <c r="F396" s="22" t="s">
        <v>299</v>
      </c>
      <c r="G396" s="22" t="s">
        <v>346</v>
      </c>
      <c r="H396" s="22" t="s">
        <v>345</v>
      </c>
      <c r="I396" s="22" t="s">
        <v>342</v>
      </c>
      <c r="J396" s="22" t="s">
        <v>334</v>
      </c>
      <c r="U396" s="39"/>
      <c r="V396" s="39"/>
      <c r="W396" s="39"/>
      <c r="X396" s="39"/>
      <c r="Y396" s="39"/>
      <c r="Z396" s="39"/>
    </row>
    <row r="397" spans="2:26" ht="15.75" hidden="1">
      <c r="B397" s="21" t="s">
        <v>283</v>
      </c>
      <c r="C397" s="20">
        <v>48</v>
      </c>
      <c r="D397" s="20">
        <v>33</v>
      </c>
      <c r="E397" s="20">
        <v>36</v>
      </c>
      <c r="F397" s="20">
        <v>59</v>
      </c>
      <c r="G397" s="20">
        <v>65</v>
      </c>
      <c r="H397" s="20">
        <v>43</v>
      </c>
      <c r="I397" s="20">
        <v>53</v>
      </c>
      <c r="J397" s="20">
        <v>32</v>
      </c>
      <c r="U397" s="39"/>
      <c r="V397" s="39"/>
      <c r="W397" s="39"/>
      <c r="X397" s="39"/>
      <c r="Y397" s="39"/>
      <c r="Z397" s="39"/>
    </row>
    <row r="398" spans="2:26" ht="15.75" hidden="1">
      <c r="B398" s="21" t="s">
        <v>300</v>
      </c>
      <c r="C398" s="20">
        <v>53</v>
      </c>
      <c r="D398" s="20">
        <v>36</v>
      </c>
      <c r="E398" s="20">
        <v>35</v>
      </c>
      <c r="F398" s="20">
        <v>64</v>
      </c>
      <c r="G398" s="20">
        <v>67</v>
      </c>
      <c r="H398" s="20">
        <v>48</v>
      </c>
      <c r="I398" s="20">
        <v>57</v>
      </c>
      <c r="J398" s="20">
        <v>34</v>
      </c>
      <c r="U398" s="39"/>
      <c r="V398" s="39"/>
      <c r="W398" s="39"/>
      <c r="X398" s="39"/>
      <c r="Y398" s="39"/>
      <c r="Z398" s="39"/>
    </row>
    <row r="399" spans="2:26" ht="15.75" hidden="1">
      <c r="B399" s="21" t="s">
        <v>301</v>
      </c>
      <c r="C399" s="20">
        <v>51</v>
      </c>
      <c r="D399" s="20">
        <v>34</v>
      </c>
      <c r="E399" s="20">
        <v>36</v>
      </c>
      <c r="F399" s="20">
        <v>58</v>
      </c>
      <c r="G399" s="20">
        <v>61</v>
      </c>
      <c r="H399" s="20">
        <v>46</v>
      </c>
      <c r="I399" s="20">
        <v>56</v>
      </c>
      <c r="J399" s="20">
        <v>34</v>
      </c>
      <c r="U399" s="39"/>
      <c r="V399" s="39"/>
      <c r="W399" s="39"/>
      <c r="X399" s="39"/>
      <c r="Y399" s="39"/>
      <c r="Z399" s="39"/>
    </row>
    <row r="400" spans="2:26" ht="15" customHeight="1" hidden="1">
      <c r="B400" s="42" t="s">
        <v>148</v>
      </c>
      <c r="C400" s="62">
        <v>30</v>
      </c>
      <c r="D400" s="20">
        <v>27</v>
      </c>
      <c r="E400" s="20">
        <v>17</v>
      </c>
      <c r="F400" s="20">
        <v>41</v>
      </c>
      <c r="G400" s="20">
        <v>50</v>
      </c>
      <c r="H400" s="20">
        <v>26</v>
      </c>
      <c r="I400" s="20">
        <v>35</v>
      </c>
      <c r="J400" s="20">
        <v>29</v>
      </c>
      <c r="U400" s="39"/>
      <c r="V400" s="39"/>
      <c r="W400" s="39"/>
      <c r="X400" s="39"/>
      <c r="Y400" s="39"/>
      <c r="Z400" s="39"/>
    </row>
    <row r="401" spans="2:26" ht="15.75" hidden="1">
      <c r="B401" s="42" t="s">
        <v>295</v>
      </c>
      <c r="C401" s="62">
        <v>34</v>
      </c>
      <c r="D401" s="20">
        <v>33</v>
      </c>
      <c r="E401" s="20">
        <v>29</v>
      </c>
      <c r="F401" s="20">
        <v>62</v>
      </c>
      <c r="G401" s="20">
        <v>58</v>
      </c>
      <c r="H401" s="20">
        <v>29</v>
      </c>
      <c r="I401" s="20">
        <v>38</v>
      </c>
      <c r="J401" s="20">
        <v>29</v>
      </c>
      <c r="U401" s="39"/>
      <c r="V401" s="39"/>
      <c r="W401" s="39"/>
      <c r="X401" s="39"/>
      <c r="Y401" s="39"/>
      <c r="Z401" s="39"/>
    </row>
    <row r="402" spans="2:26" ht="15.75" hidden="1">
      <c r="B402" s="42" t="s">
        <v>381</v>
      </c>
      <c r="C402" s="20">
        <v>43</v>
      </c>
      <c r="D402" s="20">
        <v>20</v>
      </c>
      <c r="E402" s="20">
        <v>30</v>
      </c>
      <c r="F402" s="20">
        <v>49</v>
      </c>
      <c r="G402" s="20">
        <v>70</v>
      </c>
      <c r="H402" s="20">
        <v>40</v>
      </c>
      <c r="I402" s="20">
        <v>45</v>
      </c>
      <c r="J402" s="20">
        <v>29</v>
      </c>
      <c r="U402" s="39"/>
      <c r="V402" s="39"/>
      <c r="W402" s="39"/>
      <c r="X402" s="39"/>
      <c r="Y402" s="39"/>
      <c r="Z402" s="39"/>
    </row>
    <row r="403" spans="2:26" ht="15.75" hidden="1">
      <c r="B403" s="42" t="s">
        <v>382</v>
      </c>
      <c r="C403" s="20">
        <v>39</v>
      </c>
      <c r="D403" s="20">
        <v>34</v>
      </c>
      <c r="E403" s="20">
        <v>33</v>
      </c>
      <c r="F403" s="20">
        <v>57</v>
      </c>
      <c r="G403" s="20" t="e">
        <f>NA()</f>
        <v>#N/A</v>
      </c>
      <c r="H403" s="20">
        <v>34</v>
      </c>
      <c r="I403" s="20">
        <v>42</v>
      </c>
      <c r="J403" s="20">
        <v>22</v>
      </c>
      <c r="U403" s="39"/>
      <c r="V403" s="39"/>
      <c r="W403" s="39"/>
      <c r="X403" s="39"/>
      <c r="Y403" s="39"/>
      <c r="Z403" s="39"/>
    </row>
    <row r="404" spans="2:26" ht="15.75" hidden="1">
      <c r="B404" s="42" t="s">
        <v>383</v>
      </c>
      <c r="C404" s="20">
        <v>47</v>
      </c>
      <c r="D404" s="20">
        <v>38</v>
      </c>
      <c r="E404" s="20">
        <v>38</v>
      </c>
      <c r="F404" s="20">
        <v>65</v>
      </c>
      <c r="G404" s="20">
        <v>75</v>
      </c>
      <c r="H404" s="20">
        <v>43</v>
      </c>
      <c r="I404" s="20">
        <v>51</v>
      </c>
      <c r="J404" s="20">
        <v>38</v>
      </c>
      <c r="U404" s="39"/>
      <c r="V404" s="39"/>
      <c r="W404" s="39"/>
      <c r="X404" s="39"/>
      <c r="Y404" s="39"/>
      <c r="Z404" s="39"/>
    </row>
    <row r="405" spans="2:26" ht="15.75" hidden="1">
      <c r="B405" s="42" t="s">
        <v>276</v>
      </c>
      <c r="C405" s="20">
        <v>42</v>
      </c>
      <c r="D405" s="20">
        <v>31</v>
      </c>
      <c r="E405" s="20">
        <v>34</v>
      </c>
      <c r="F405" s="20">
        <v>66</v>
      </c>
      <c r="G405" s="20">
        <v>64</v>
      </c>
      <c r="H405" s="20">
        <v>38</v>
      </c>
      <c r="I405" s="20">
        <v>45</v>
      </c>
      <c r="J405" s="20">
        <v>32</v>
      </c>
      <c r="U405" s="39"/>
      <c r="V405" s="39"/>
      <c r="W405" s="39"/>
      <c r="X405" s="39"/>
      <c r="Y405" s="39"/>
      <c r="Z405" s="39"/>
    </row>
    <row r="406" spans="2:26" ht="15.75" hidden="1">
      <c r="B406" s="42" t="s">
        <v>385</v>
      </c>
      <c r="C406" s="20">
        <v>44</v>
      </c>
      <c r="D406" s="20">
        <v>40</v>
      </c>
      <c r="E406" s="20">
        <v>34</v>
      </c>
      <c r="F406" s="20">
        <v>59</v>
      </c>
      <c r="G406" s="20">
        <v>53</v>
      </c>
      <c r="H406" s="20">
        <v>37</v>
      </c>
      <c r="I406" s="20">
        <v>52</v>
      </c>
      <c r="J406" s="20">
        <v>37</v>
      </c>
      <c r="U406" s="39"/>
      <c r="V406" s="39"/>
      <c r="W406" s="39"/>
      <c r="X406" s="39"/>
      <c r="Y406" s="39"/>
      <c r="Z406" s="39"/>
    </row>
    <row r="407" spans="2:26" ht="15.75" hidden="1">
      <c r="B407" s="42" t="s">
        <v>281</v>
      </c>
      <c r="C407" s="20">
        <v>33</v>
      </c>
      <c r="D407" s="20">
        <v>25</v>
      </c>
      <c r="E407" s="20">
        <v>36</v>
      </c>
      <c r="F407" s="20">
        <v>34</v>
      </c>
      <c r="G407" s="20" t="e">
        <f>NA()</f>
        <v>#N/A</v>
      </c>
      <c r="H407" s="20">
        <v>29</v>
      </c>
      <c r="I407" s="20">
        <v>37</v>
      </c>
      <c r="J407" s="20">
        <v>34</v>
      </c>
      <c r="U407" s="39"/>
      <c r="V407" s="39"/>
      <c r="W407" s="39"/>
      <c r="X407" s="39"/>
      <c r="Y407" s="39"/>
      <c r="Z407" s="39"/>
    </row>
    <row r="408" spans="2:26" ht="15.75" hidden="1">
      <c r="B408" s="42" t="s">
        <v>388</v>
      </c>
      <c r="C408" s="20">
        <v>72</v>
      </c>
      <c r="D408" s="20">
        <v>62</v>
      </c>
      <c r="E408" s="20">
        <v>52</v>
      </c>
      <c r="F408" s="20">
        <v>76</v>
      </c>
      <c r="G408" s="20">
        <v>95</v>
      </c>
      <c r="H408" s="20">
        <v>69</v>
      </c>
      <c r="I408" s="20">
        <v>74</v>
      </c>
      <c r="J408" s="20">
        <v>45</v>
      </c>
      <c r="U408" s="39"/>
      <c r="V408" s="39"/>
      <c r="W408" s="39"/>
      <c r="X408" s="39"/>
      <c r="Y408" s="39"/>
      <c r="Z408" s="39"/>
    </row>
    <row r="409" spans="2:26" ht="15.75" hidden="1">
      <c r="B409" s="42" t="s">
        <v>389</v>
      </c>
      <c r="C409" s="20">
        <v>49</v>
      </c>
      <c r="D409" s="20">
        <v>41</v>
      </c>
      <c r="E409" s="20">
        <v>35</v>
      </c>
      <c r="F409" s="20">
        <v>55</v>
      </c>
      <c r="G409" s="20">
        <v>70</v>
      </c>
      <c r="H409" s="20">
        <v>42</v>
      </c>
      <c r="I409" s="20">
        <v>55</v>
      </c>
      <c r="J409" s="20">
        <v>33</v>
      </c>
      <c r="U409" s="39"/>
      <c r="V409" s="39"/>
      <c r="W409" s="39"/>
      <c r="X409" s="39"/>
      <c r="Y409" s="39"/>
      <c r="Z409" s="39"/>
    </row>
    <row r="410" spans="2:26" ht="15.75" hidden="1">
      <c r="B410" s="42" t="s">
        <v>390</v>
      </c>
      <c r="C410" s="20">
        <v>73</v>
      </c>
      <c r="D410" s="20">
        <v>46</v>
      </c>
      <c r="E410" s="20">
        <v>48</v>
      </c>
      <c r="F410" s="20">
        <v>77</v>
      </c>
      <c r="G410" s="20">
        <v>89</v>
      </c>
      <c r="H410" s="20">
        <v>70</v>
      </c>
      <c r="I410" s="20">
        <v>75</v>
      </c>
      <c r="J410" s="20">
        <v>42</v>
      </c>
      <c r="U410" s="39"/>
      <c r="V410" s="39"/>
      <c r="W410" s="39"/>
      <c r="X410" s="39"/>
      <c r="Y410" s="39"/>
      <c r="Z410" s="39"/>
    </row>
    <row r="411" spans="2:26" ht="15.75" hidden="1">
      <c r="B411" s="42" t="s">
        <v>391</v>
      </c>
      <c r="C411" s="20">
        <v>64</v>
      </c>
      <c r="D411" s="20">
        <v>45</v>
      </c>
      <c r="E411" s="20">
        <v>44</v>
      </c>
      <c r="F411" s="20">
        <v>75</v>
      </c>
      <c r="G411" s="20">
        <v>53</v>
      </c>
      <c r="H411" s="20">
        <v>59</v>
      </c>
      <c r="I411" s="20">
        <v>68</v>
      </c>
      <c r="J411" s="20">
        <v>40</v>
      </c>
      <c r="U411" s="39"/>
      <c r="V411" s="39"/>
      <c r="W411" s="39"/>
      <c r="X411" s="39"/>
      <c r="Y411" s="39"/>
      <c r="Z411" s="39"/>
    </row>
    <row r="412" spans="2:26" ht="15.75" hidden="1">
      <c r="B412" s="42" t="s">
        <v>392</v>
      </c>
      <c r="C412" s="20">
        <v>61</v>
      </c>
      <c r="D412" s="20">
        <v>34</v>
      </c>
      <c r="E412" s="20">
        <v>50</v>
      </c>
      <c r="F412" s="20">
        <v>66</v>
      </c>
      <c r="G412" s="20">
        <v>64</v>
      </c>
      <c r="H412" s="20">
        <v>50</v>
      </c>
      <c r="I412" s="20">
        <v>72</v>
      </c>
      <c r="J412" s="20">
        <v>38</v>
      </c>
      <c r="U412" s="39"/>
      <c r="V412" s="39"/>
      <c r="W412" s="39"/>
      <c r="X412" s="39"/>
      <c r="Y412" s="39"/>
      <c r="Z412" s="39"/>
    </row>
    <row r="413" spans="2:26" ht="15.75" hidden="1">
      <c r="B413" s="26" t="s">
        <v>277</v>
      </c>
      <c r="C413" s="17"/>
      <c r="D413" s="17"/>
      <c r="E413" s="17"/>
      <c r="F413" s="17"/>
      <c r="G413" s="17"/>
      <c r="H413" s="17"/>
      <c r="I413" s="17"/>
      <c r="J413" s="17"/>
      <c r="K413" s="17"/>
      <c r="L413" s="26"/>
      <c r="U413" s="39"/>
      <c r="V413" s="39"/>
      <c r="W413" s="39"/>
      <c r="X413" s="39"/>
      <c r="Y413" s="39"/>
      <c r="Z413" s="39"/>
    </row>
    <row r="414" spans="2:26" ht="15.75" hidden="1">
      <c r="B414" s="12" t="s">
        <v>171</v>
      </c>
      <c r="C414" s="18"/>
      <c r="D414" s="40"/>
      <c r="E414" s="40"/>
      <c r="F414" s="40"/>
      <c r="G414" s="18"/>
      <c r="H414" s="18"/>
      <c r="I414" s="18"/>
      <c r="J414" s="17"/>
      <c r="K414" s="17"/>
      <c r="L414" s="26"/>
      <c r="U414" s="39"/>
      <c r="V414" s="39"/>
      <c r="W414" s="39"/>
      <c r="X414" s="39"/>
      <c r="Y414" s="39"/>
      <c r="Z414" s="39"/>
    </row>
    <row r="415" spans="2:26" s="45" customFormat="1" ht="15.75" hidden="1">
      <c r="B415" s="26"/>
      <c r="C415" s="17"/>
      <c r="D415" s="17"/>
      <c r="E415" s="17"/>
      <c r="F415" s="17"/>
      <c r="G415" s="17"/>
      <c r="H415" s="17"/>
      <c r="I415" s="17"/>
      <c r="J415" s="56"/>
      <c r="K415" s="56"/>
      <c r="L415" s="44"/>
      <c r="U415" s="39"/>
      <c r="V415" s="39"/>
      <c r="W415" s="39"/>
      <c r="X415" s="39"/>
      <c r="Y415" s="39"/>
      <c r="Z415" s="39"/>
    </row>
    <row r="416" spans="2:26" ht="15" customHeight="1" hidden="1">
      <c r="B416" s="161" t="s">
        <v>178</v>
      </c>
      <c r="C416" s="161"/>
      <c r="D416" s="161"/>
      <c r="E416" s="161"/>
      <c r="F416" s="161"/>
      <c r="G416" s="161"/>
      <c r="H416" s="161"/>
      <c r="I416" s="161"/>
      <c r="J416" s="161"/>
      <c r="K416" s="161"/>
      <c r="L416" s="161"/>
      <c r="U416" s="39"/>
      <c r="V416" s="39"/>
      <c r="W416" s="39"/>
      <c r="X416" s="39"/>
      <c r="Y416" s="39"/>
      <c r="Z416" s="39"/>
    </row>
    <row r="417" spans="2:26" ht="15" customHeight="1" hidden="1">
      <c r="B417" s="22"/>
      <c r="C417" s="22" t="s">
        <v>280</v>
      </c>
      <c r="D417" s="22" t="s">
        <v>298</v>
      </c>
      <c r="E417" s="22" t="s">
        <v>343</v>
      </c>
      <c r="F417" s="22" t="s">
        <v>299</v>
      </c>
      <c r="G417" s="22" t="s">
        <v>346</v>
      </c>
      <c r="H417" s="22" t="s">
        <v>345</v>
      </c>
      <c r="I417" s="22" t="s">
        <v>342</v>
      </c>
      <c r="J417" s="22" t="s">
        <v>334</v>
      </c>
      <c r="U417" s="39"/>
      <c r="V417" s="39"/>
      <c r="W417" s="39"/>
      <c r="X417" s="39"/>
      <c r="Y417" s="39"/>
      <c r="Z417" s="39"/>
    </row>
    <row r="418" spans="2:26" ht="15.75" hidden="1">
      <c r="B418" s="21" t="s">
        <v>283</v>
      </c>
      <c r="C418" s="20">
        <v>56</v>
      </c>
      <c r="D418" s="20">
        <v>33</v>
      </c>
      <c r="E418" s="20">
        <v>45</v>
      </c>
      <c r="F418" s="20">
        <v>66</v>
      </c>
      <c r="G418" s="20">
        <v>77</v>
      </c>
      <c r="H418" s="20">
        <v>59</v>
      </c>
      <c r="I418" s="20">
        <v>52</v>
      </c>
      <c r="J418" s="20">
        <v>42</v>
      </c>
      <c r="U418" s="39"/>
      <c r="V418" s="39"/>
      <c r="W418" s="39"/>
      <c r="X418" s="39"/>
      <c r="Y418" s="39"/>
      <c r="Z418" s="39"/>
    </row>
    <row r="419" spans="2:26" ht="15.75" hidden="1">
      <c r="B419" s="21" t="s">
        <v>300</v>
      </c>
      <c r="C419" s="20">
        <v>57</v>
      </c>
      <c r="D419" s="20">
        <v>33</v>
      </c>
      <c r="E419" s="20">
        <v>46</v>
      </c>
      <c r="F419" s="20">
        <v>69</v>
      </c>
      <c r="G419" s="20">
        <v>79</v>
      </c>
      <c r="H419" s="20">
        <v>61</v>
      </c>
      <c r="I419" s="20">
        <v>54</v>
      </c>
      <c r="J419" s="20">
        <v>42</v>
      </c>
      <c r="U419" s="39"/>
      <c r="V419" s="39"/>
      <c r="W419" s="39"/>
      <c r="X419" s="39"/>
      <c r="Y419" s="39"/>
      <c r="Z419" s="39"/>
    </row>
    <row r="420" spans="2:26" ht="15.75" hidden="1">
      <c r="B420" s="21" t="s">
        <v>301</v>
      </c>
      <c r="C420" s="20">
        <v>59</v>
      </c>
      <c r="D420" s="20">
        <v>33</v>
      </c>
      <c r="E420" s="20">
        <v>47</v>
      </c>
      <c r="F420" s="20">
        <v>65</v>
      </c>
      <c r="G420" s="20">
        <v>75</v>
      </c>
      <c r="H420" s="20">
        <v>63</v>
      </c>
      <c r="I420" s="20">
        <v>55</v>
      </c>
      <c r="J420" s="20">
        <v>41</v>
      </c>
      <c r="U420" s="39"/>
      <c r="V420" s="39"/>
      <c r="W420" s="39"/>
      <c r="X420" s="39"/>
      <c r="Y420" s="39"/>
      <c r="Z420" s="39"/>
    </row>
    <row r="421" spans="2:26" ht="15" customHeight="1" hidden="1">
      <c r="B421" s="42" t="s">
        <v>148</v>
      </c>
      <c r="C421" s="62">
        <v>34</v>
      </c>
      <c r="D421" s="20">
        <v>24</v>
      </c>
      <c r="E421" s="20">
        <v>43</v>
      </c>
      <c r="F421" s="20">
        <v>55</v>
      </c>
      <c r="G421" s="20">
        <v>70</v>
      </c>
      <c r="H421" s="20">
        <v>29</v>
      </c>
      <c r="I421" s="20">
        <v>38</v>
      </c>
      <c r="J421" s="20">
        <v>23</v>
      </c>
      <c r="U421" s="39"/>
      <c r="V421" s="39"/>
      <c r="W421" s="39"/>
      <c r="X421" s="39"/>
      <c r="Y421" s="39"/>
      <c r="Z421" s="39"/>
    </row>
    <row r="422" spans="2:26" ht="15.75" hidden="1">
      <c r="B422" s="42" t="s">
        <v>295</v>
      </c>
      <c r="C422" s="62">
        <v>48</v>
      </c>
      <c r="D422" s="20">
        <v>37</v>
      </c>
      <c r="E422" s="20">
        <v>50</v>
      </c>
      <c r="F422" s="20">
        <v>73</v>
      </c>
      <c r="G422" s="20">
        <v>81</v>
      </c>
      <c r="H422" s="20">
        <v>50</v>
      </c>
      <c r="I422" s="20">
        <v>46</v>
      </c>
      <c r="J422" s="20">
        <v>46</v>
      </c>
      <c r="U422" s="39"/>
      <c r="V422" s="39"/>
      <c r="W422" s="39"/>
      <c r="X422" s="39"/>
      <c r="Y422" s="39"/>
      <c r="Z422" s="39"/>
    </row>
    <row r="423" spans="2:26" ht="15.75" hidden="1">
      <c r="B423" s="42" t="s">
        <v>381</v>
      </c>
      <c r="C423" s="20">
        <v>58</v>
      </c>
      <c r="D423" s="20">
        <v>35</v>
      </c>
      <c r="E423" s="20">
        <v>38</v>
      </c>
      <c r="F423" s="20">
        <v>67</v>
      </c>
      <c r="G423" s="20">
        <v>89</v>
      </c>
      <c r="H423" s="20">
        <v>64</v>
      </c>
      <c r="I423" s="20">
        <v>52</v>
      </c>
      <c r="J423" s="20">
        <v>35</v>
      </c>
      <c r="U423" s="39"/>
      <c r="V423" s="39"/>
      <c r="W423" s="39"/>
      <c r="X423" s="39"/>
      <c r="Y423" s="39"/>
      <c r="Z423" s="39"/>
    </row>
    <row r="424" spans="2:26" ht="15.75" hidden="1">
      <c r="B424" s="42" t="s">
        <v>382</v>
      </c>
      <c r="C424" s="20">
        <v>36</v>
      </c>
      <c r="D424" s="20">
        <v>31</v>
      </c>
      <c r="E424" s="20">
        <v>52</v>
      </c>
      <c r="F424" s="20">
        <v>67</v>
      </c>
      <c r="G424" s="20" t="e">
        <f>NA()</f>
        <v>#N/A</v>
      </c>
      <c r="H424" s="20">
        <v>36</v>
      </c>
      <c r="I424" s="20">
        <v>35</v>
      </c>
      <c r="J424" s="20">
        <v>33</v>
      </c>
      <c r="U424" s="39"/>
      <c r="V424" s="39"/>
      <c r="W424" s="39"/>
      <c r="X424" s="39"/>
      <c r="Y424" s="39"/>
      <c r="Z424" s="39"/>
    </row>
    <row r="425" spans="2:26" ht="15.75" hidden="1">
      <c r="B425" s="42" t="s">
        <v>383</v>
      </c>
      <c r="C425" s="20">
        <v>46</v>
      </c>
      <c r="D425" s="20">
        <v>32</v>
      </c>
      <c r="E425" s="20">
        <v>47</v>
      </c>
      <c r="F425" s="20">
        <v>62</v>
      </c>
      <c r="G425" s="20">
        <v>80</v>
      </c>
      <c r="H425" s="20">
        <v>49</v>
      </c>
      <c r="I425" s="20">
        <v>43</v>
      </c>
      <c r="J425" s="20">
        <v>40</v>
      </c>
      <c r="U425" s="39"/>
      <c r="V425" s="39"/>
      <c r="W425" s="39"/>
      <c r="X425" s="39"/>
      <c r="Y425" s="39"/>
      <c r="Z425" s="39"/>
    </row>
    <row r="426" spans="2:26" ht="15.75" hidden="1">
      <c r="B426" s="42" t="s">
        <v>276</v>
      </c>
      <c r="C426" s="20">
        <v>47</v>
      </c>
      <c r="D426" s="20">
        <v>31</v>
      </c>
      <c r="E426" s="20">
        <v>41</v>
      </c>
      <c r="F426" s="20">
        <v>72</v>
      </c>
      <c r="G426" s="20">
        <v>78</v>
      </c>
      <c r="H426" s="20">
        <v>50</v>
      </c>
      <c r="I426" s="20">
        <v>44</v>
      </c>
      <c r="J426" s="20">
        <v>38</v>
      </c>
      <c r="U426" s="39"/>
      <c r="V426" s="39"/>
      <c r="W426" s="39"/>
      <c r="X426" s="39"/>
      <c r="Y426" s="39"/>
      <c r="Z426" s="39"/>
    </row>
    <row r="427" spans="2:26" ht="15.75" hidden="1">
      <c r="B427" s="42" t="s">
        <v>385</v>
      </c>
      <c r="C427" s="20">
        <v>47</v>
      </c>
      <c r="D427" s="20">
        <v>34</v>
      </c>
      <c r="E427" s="20">
        <v>37</v>
      </c>
      <c r="F427" s="20">
        <v>62</v>
      </c>
      <c r="G427" s="20">
        <v>71</v>
      </c>
      <c r="H427" s="20">
        <v>54</v>
      </c>
      <c r="I427" s="20">
        <v>41</v>
      </c>
      <c r="J427" s="20">
        <v>40</v>
      </c>
      <c r="U427" s="39"/>
      <c r="V427" s="39"/>
      <c r="W427" s="39"/>
      <c r="X427" s="39"/>
      <c r="Y427" s="39"/>
      <c r="Z427" s="39"/>
    </row>
    <row r="428" spans="2:26" ht="15.75" hidden="1">
      <c r="B428" s="42" t="s">
        <v>281</v>
      </c>
      <c r="C428" s="20">
        <v>52</v>
      </c>
      <c r="D428" s="20">
        <v>28</v>
      </c>
      <c r="E428" s="20">
        <v>42</v>
      </c>
      <c r="F428" s="20">
        <v>60</v>
      </c>
      <c r="G428" s="20" t="e">
        <f>NA()</f>
        <v>#N/A</v>
      </c>
      <c r="H428" s="20">
        <v>38</v>
      </c>
      <c r="I428" s="20">
        <v>61</v>
      </c>
      <c r="J428" s="20">
        <v>24</v>
      </c>
      <c r="U428" s="39"/>
      <c r="V428" s="39"/>
      <c r="W428" s="39"/>
      <c r="X428" s="39"/>
      <c r="Y428" s="39"/>
      <c r="Z428" s="39"/>
    </row>
    <row r="429" spans="2:26" ht="15.75" hidden="1">
      <c r="B429" s="42" t="s">
        <v>388</v>
      </c>
      <c r="C429" s="20">
        <v>72</v>
      </c>
      <c r="D429" s="20">
        <v>38</v>
      </c>
      <c r="E429" s="20">
        <v>57</v>
      </c>
      <c r="F429" s="20">
        <v>79</v>
      </c>
      <c r="G429" s="20">
        <v>77</v>
      </c>
      <c r="H429" s="20">
        <v>76</v>
      </c>
      <c r="I429" s="20">
        <v>68</v>
      </c>
      <c r="J429" s="20">
        <v>46</v>
      </c>
      <c r="U429" s="39"/>
      <c r="V429" s="39"/>
      <c r="W429" s="39"/>
      <c r="X429" s="39"/>
      <c r="Y429" s="39"/>
      <c r="Z429" s="39"/>
    </row>
    <row r="430" spans="2:26" ht="15.75" hidden="1">
      <c r="B430" s="42" t="s">
        <v>389</v>
      </c>
      <c r="C430" s="20">
        <v>49</v>
      </c>
      <c r="D430" s="20">
        <v>32</v>
      </c>
      <c r="E430" s="20">
        <v>38</v>
      </c>
      <c r="F430" s="20">
        <v>59</v>
      </c>
      <c r="G430" s="20">
        <v>72</v>
      </c>
      <c r="H430" s="20">
        <v>53</v>
      </c>
      <c r="I430" s="20">
        <v>45</v>
      </c>
      <c r="J430" s="20">
        <v>33</v>
      </c>
      <c r="U430" s="39"/>
      <c r="V430" s="39"/>
      <c r="W430" s="39"/>
      <c r="X430" s="39"/>
      <c r="Y430" s="39"/>
      <c r="Z430" s="39"/>
    </row>
    <row r="431" spans="2:26" ht="15.75" hidden="1">
      <c r="B431" s="42" t="s">
        <v>390</v>
      </c>
      <c r="C431" s="20">
        <v>73</v>
      </c>
      <c r="D431" s="20">
        <v>38</v>
      </c>
      <c r="E431" s="20">
        <v>49</v>
      </c>
      <c r="F431" s="20">
        <v>77</v>
      </c>
      <c r="G431" s="20">
        <v>87</v>
      </c>
      <c r="H431" s="20">
        <v>76</v>
      </c>
      <c r="I431" s="20">
        <v>71</v>
      </c>
      <c r="J431" s="20">
        <v>40</v>
      </c>
      <c r="U431" s="39"/>
      <c r="V431" s="39"/>
      <c r="W431" s="39"/>
      <c r="X431" s="39"/>
      <c r="Y431" s="39"/>
      <c r="Z431" s="39"/>
    </row>
    <row r="432" spans="2:26" ht="15.75" hidden="1">
      <c r="B432" s="42" t="s">
        <v>391</v>
      </c>
      <c r="C432" s="20">
        <v>71</v>
      </c>
      <c r="D432" s="20">
        <v>42</v>
      </c>
      <c r="E432" s="20">
        <v>54</v>
      </c>
      <c r="F432" s="20">
        <v>82</v>
      </c>
      <c r="G432" s="20">
        <v>82</v>
      </c>
      <c r="H432" s="20">
        <v>74</v>
      </c>
      <c r="I432" s="20">
        <v>69</v>
      </c>
      <c r="J432" s="20">
        <v>50</v>
      </c>
      <c r="U432" s="39"/>
      <c r="V432" s="39"/>
      <c r="W432" s="39"/>
      <c r="X432" s="39"/>
      <c r="Y432" s="39"/>
      <c r="Z432" s="39"/>
    </row>
    <row r="433" spans="2:26" ht="15.75" hidden="1">
      <c r="B433" s="42" t="s">
        <v>392</v>
      </c>
      <c r="C433" s="20">
        <v>62</v>
      </c>
      <c r="D433" s="20">
        <v>35</v>
      </c>
      <c r="E433" s="20">
        <v>52</v>
      </c>
      <c r="F433" s="20">
        <v>68</v>
      </c>
      <c r="G433" s="20">
        <v>67</v>
      </c>
      <c r="H433" s="20">
        <v>62</v>
      </c>
      <c r="I433" s="20">
        <v>61</v>
      </c>
      <c r="J433" s="20">
        <v>50</v>
      </c>
      <c r="U433" s="39"/>
      <c r="V433" s="39"/>
      <c r="W433" s="39"/>
      <c r="X433" s="39"/>
      <c r="Y433" s="39"/>
      <c r="Z433" s="39"/>
    </row>
    <row r="434" spans="2:26" ht="13.5" customHeight="1" hidden="1">
      <c r="B434" s="26" t="s">
        <v>277</v>
      </c>
      <c r="C434" s="17"/>
      <c r="D434" s="17"/>
      <c r="E434" s="17"/>
      <c r="F434" s="17"/>
      <c r="G434" s="17"/>
      <c r="H434" s="17"/>
      <c r="I434" s="17"/>
      <c r="U434" s="39"/>
      <c r="V434" s="39"/>
      <c r="W434" s="39"/>
      <c r="X434" s="39"/>
      <c r="Y434" s="39"/>
      <c r="Z434" s="39"/>
    </row>
    <row r="435" spans="2:26" ht="15.75" hidden="1">
      <c r="B435" s="12" t="s">
        <v>171</v>
      </c>
      <c r="C435" s="18"/>
      <c r="D435" s="40"/>
      <c r="E435" s="40"/>
      <c r="F435" s="40"/>
      <c r="G435" s="18"/>
      <c r="H435" s="18"/>
      <c r="I435" s="18"/>
      <c r="J435" s="17"/>
      <c r="K435" s="17"/>
      <c r="L435" s="26"/>
      <c r="U435" s="39"/>
      <c r="V435" s="39"/>
      <c r="W435" s="39"/>
      <c r="X435" s="39"/>
      <c r="Y435" s="39"/>
      <c r="Z435" s="39"/>
    </row>
    <row r="436" spans="2:26" ht="15.75" hidden="1">
      <c r="B436" s="12"/>
      <c r="C436" s="18"/>
      <c r="D436" s="40"/>
      <c r="E436" s="40"/>
      <c r="F436" s="40"/>
      <c r="G436" s="18"/>
      <c r="H436" s="18"/>
      <c r="I436" s="18"/>
      <c r="J436" s="17"/>
      <c r="K436" s="17"/>
      <c r="L436" s="26"/>
      <c r="U436" s="39"/>
      <c r="V436" s="39"/>
      <c r="W436" s="39"/>
      <c r="X436" s="39"/>
      <c r="Y436" s="39"/>
      <c r="Z436" s="39"/>
    </row>
    <row r="437" spans="2:26" ht="15.75" hidden="1">
      <c r="B437" s="169" t="s">
        <v>179</v>
      </c>
      <c r="C437" s="137"/>
      <c r="D437" s="137"/>
      <c r="E437" s="137"/>
      <c r="F437" s="137"/>
      <c r="G437" s="137"/>
      <c r="H437" s="137"/>
      <c r="I437" s="137"/>
      <c r="J437" s="137"/>
      <c r="K437" s="137"/>
      <c r="L437" s="137"/>
      <c r="M437" s="137"/>
      <c r="U437" s="39"/>
      <c r="V437" s="39"/>
      <c r="W437" s="39"/>
      <c r="X437" s="39"/>
      <c r="Y437" s="39"/>
      <c r="Z437" s="39"/>
    </row>
    <row r="438" spans="2:26" ht="15" customHeight="1" hidden="1">
      <c r="B438" s="22"/>
      <c r="C438" s="22" t="s">
        <v>280</v>
      </c>
      <c r="D438" s="22" t="s">
        <v>298</v>
      </c>
      <c r="E438" s="22" t="s">
        <v>343</v>
      </c>
      <c r="F438" s="22" t="s">
        <v>299</v>
      </c>
      <c r="G438" s="22" t="s">
        <v>346</v>
      </c>
      <c r="H438" s="22" t="s">
        <v>345</v>
      </c>
      <c r="I438" s="22" t="s">
        <v>342</v>
      </c>
      <c r="J438" s="22" t="s">
        <v>334</v>
      </c>
      <c r="U438" s="39"/>
      <c r="V438" s="39"/>
      <c r="W438" s="39"/>
      <c r="X438" s="39"/>
      <c r="Y438" s="39"/>
      <c r="Z438" s="39"/>
    </row>
    <row r="439" spans="2:26" ht="15.75" hidden="1">
      <c r="B439" s="21" t="s">
        <v>283</v>
      </c>
      <c r="C439" s="20">
        <v>52</v>
      </c>
      <c r="D439" s="20">
        <v>29</v>
      </c>
      <c r="E439" s="20">
        <v>39</v>
      </c>
      <c r="F439" s="20">
        <v>64</v>
      </c>
      <c r="G439" s="20">
        <v>75</v>
      </c>
      <c r="H439" s="20">
        <v>56</v>
      </c>
      <c r="I439" s="20">
        <v>47</v>
      </c>
      <c r="J439" s="20">
        <v>36</v>
      </c>
      <c r="U439" s="39"/>
      <c r="V439" s="39"/>
      <c r="W439" s="39"/>
      <c r="X439" s="39"/>
      <c r="Y439" s="39"/>
      <c r="Z439" s="39"/>
    </row>
    <row r="440" spans="2:26" ht="15.75" hidden="1">
      <c r="B440" s="21" t="s">
        <v>300</v>
      </c>
      <c r="C440" s="20">
        <v>54</v>
      </c>
      <c r="D440" s="20">
        <v>30</v>
      </c>
      <c r="E440" s="20">
        <v>38</v>
      </c>
      <c r="F440" s="20">
        <v>67</v>
      </c>
      <c r="G440" s="20">
        <v>77</v>
      </c>
      <c r="H440" s="20">
        <v>58</v>
      </c>
      <c r="I440" s="20">
        <v>50</v>
      </c>
      <c r="J440" s="20">
        <v>36</v>
      </c>
      <c r="U440" s="39"/>
      <c r="V440" s="39"/>
      <c r="W440" s="39"/>
      <c r="X440" s="39"/>
      <c r="Y440" s="39"/>
      <c r="Z440" s="39"/>
    </row>
    <row r="441" spans="2:26" ht="15.75" hidden="1">
      <c r="B441" s="21" t="s">
        <v>301</v>
      </c>
      <c r="C441" s="20">
        <v>55</v>
      </c>
      <c r="D441" s="20">
        <v>31</v>
      </c>
      <c r="E441" s="20">
        <v>38</v>
      </c>
      <c r="F441" s="20">
        <v>63</v>
      </c>
      <c r="G441" s="20">
        <v>70</v>
      </c>
      <c r="H441" s="20">
        <v>60</v>
      </c>
      <c r="I441" s="20">
        <v>51</v>
      </c>
      <c r="J441" s="20">
        <v>36</v>
      </c>
      <c r="U441" s="39"/>
      <c r="V441" s="39"/>
      <c r="W441" s="39"/>
      <c r="X441" s="39"/>
      <c r="Y441" s="39"/>
      <c r="Z441" s="39"/>
    </row>
    <row r="442" spans="2:26" ht="15" customHeight="1" hidden="1">
      <c r="B442" s="42" t="s">
        <v>148</v>
      </c>
      <c r="C442" s="62">
        <v>34</v>
      </c>
      <c r="D442" s="20">
        <v>24</v>
      </c>
      <c r="E442" s="20">
        <v>29</v>
      </c>
      <c r="F442" s="20">
        <v>55</v>
      </c>
      <c r="G442" s="20">
        <v>75</v>
      </c>
      <c r="H442" s="20">
        <v>34</v>
      </c>
      <c r="I442" s="20">
        <v>35</v>
      </c>
      <c r="J442" s="20">
        <v>26</v>
      </c>
      <c r="U442" s="39"/>
      <c r="V442" s="39"/>
      <c r="W442" s="39"/>
      <c r="X442" s="39"/>
      <c r="Y442" s="39"/>
      <c r="Z442" s="39"/>
    </row>
    <row r="443" spans="2:26" ht="15.75" hidden="1">
      <c r="B443" s="42" t="s">
        <v>295</v>
      </c>
      <c r="C443" s="62">
        <v>36</v>
      </c>
      <c r="D443" s="20">
        <v>28</v>
      </c>
      <c r="E443" s="20">
        <v>35</v>
      </c>
      <c r="F443" s="20">
        <v>64</v>
      </c>
      <c r="G443" s="20">
        <v>71</v>
      </c>
      <c r="H443" s="20">
        <v>39</v>
      </c>
      <c r="I443" s="20">
        <v>33</v>
      </c>
      <c r="J443" s="20">
        <v>33</v>
      </c>
      <c r="U443" s="39"/>
      <c r="V443" s="39"/>
      <c r="W443" s="39"/>
      <c r="X443" s="39"/>
      <c r="Y443" s="39"/>
      <c r="Z443" s="39"/>
    </row>
    <row r="444" spans="2:26" ht="15.75" hidden="1">
      <c r="B444" s="42" t="s">
        <v>381</v>
      </c>
      <c r="C444" s="20">
        <v>57</v>
      </c>
      <c r="D444" s="20">
        <v>29</v>
      </c>
      <c r="E444" s="20">
        <v>40</v>
      </c>
      <c r="F444" s="20">
        <v>65</v>
      </c>
      <c r="G444" s="20">
        <v>85</v>
      </c>
      <c r="H444" s="20">
        <v>64</v>
      </c>
      <c r="I444" s="20">
        <v>50</v>
      </c>
      <c r="J444" s="20">
        <v>35</v>
      </c>
      <c r="U444" s="39"/>
      <c r="V444" s="39"/>
      <c r="W444" s="39"/>
      <c r="X444" s="39"/>
      <c r="Y444" s="39"/>
      <c r="Z444" s="39"/>
    </row>
    <row r="445" spans="2:26" ht="15.75" hidden="1">
      <c r="B445" s="42" t="s">
        <v>382</v>
      </c>
      <c r="C445" s="20">
        <v>37</v>
      </c>
      <c r="D445" s="20">
        <v>31</v>
      </c>
      <c r="E445" s="20">
        <v>21</v>
      </c>
      <c r="F445" s="20">
        <v>67</v>
      </c>
      <c r="G445" s="20" t="e">
        <f>NA()</f>
        <v>#N/A</v>
      </c>
      <c r="H445" s="20">
        <v>44</v>
      </c>
      <c r="I445" s="20">
        <v>31</v>
      </c>
      <c r="J445" s="20">
        <v>25</v>
      </c>
      <c r="U445" s="39"/>
      <c r="V445" s="39"/>
      <c r="W445" s="39"/>
      <c r="X445" s="39"/>
      <c r="Y445" s="39"/>
      <c r="Z445" s="39"/>
    </row>
    <row r="446" spans="2:26" ht="15.75" hidden="1">
      <c r="B446" s="42" t="s">
        <v>383</v>
      </c>
      <c r="C446" s="20">
        <v>42</v>
      </c>
      <c r="D446" s="20">
        <v>26</v>
      </c>
      <c r="E446" s="20">
        <v>49</v>
      </c>
      <c r="F446" s="20">
        <v>61</v>
      </c>
      <c r="G446" s="20">
        <v>63</v>
      </c>
      <c r="H446" s="20">
        <v>47</v>
      </c>
      <c r="I446" s="20">
        <v>38</v>
      </c>
      <c r="J446" s="20">
        <v>37</v>
      </c>
      <c r="U446" s="39"/>
      <c r="V446" s="39"/>
      <c r="W446" s="39"/>
      <c r="X446" s="39"/>
      <c r="Y446" s="39"/>
      <c r="Z446" s="39"/>
    </row>
    <row r="447" spans="2:26" ht="15.75" hidden="1">
      <c r="B447" s="42" t="s">
        <v>276</v>
      </c>
      <c r="C447" s="20">
        <v>40</v>
      </c>
      <c r="D447" s="20">
        <v>25</v>
      </c>
      <c r="E447" s="20">
        <v>31</v>
      </c>
      <c r="F447" s="20">
        <v>70</v>
      </c>
      <c r="G447" s="20">
        <v>67</v>
      </c>
      <c r="H447" s="20">
        <v>46</v>
      </c>
      <c r="I447" s="20">
        <v>35</v>
      </c>
      <c r="J447" s="20">
        <v>28</v>
      </c>
      <c r="U447" s="39"/>
      <c r="V447" s="39"/>
      <c r="W447" s="39"/>
      <c r="X447" s="39"/>
      <c r="Y447" s="39"/>
      <c r="Z447" s="39"/>
    </row>
    <row r="448" spans="2:26" ht="15.75" hidden="1">
      <c r="B448" s="42" t="s">
        <v>385</v>
      </c>
      <c r="C448" s="20">
        <v>44</v>
      </c>
      <c r="D448" s="20">
        <v>28</v>
      </c>
      <c r="E448" s="20">
        <v>35</v>
      </c>
      <c r="F448" s="20">
        <v>61</v>
      </c>
      <c r="G448" s="20">
        <v>61</v>
      </c>
      <c r="H448" s="20">
        <v>45</v>
      </c>
      <c r="I448" s="20">
        <v>43</v>
      </c>
      <c r="J448" s="20">
        <v>36</v>
      </c>
      <c r="U448" s="39"/>
      <c r="V448" s="39"/>
      <c r="W448" s="39"/>
      <c r="X448" s="39"/>
      <c r="Y448" s="39"/>
      <c r="Z448" s="39"/>
    </row>
    <row r="449" spans="2:26" ht="15.75" hidden="1">
      <c r="B449" s="42" t="s">
        <v>281</v>
      </c>
      <c r="C449" s="20">
        <v>44</v>
      </c>
      <c r="D449" s="20">
        <v>25</v>
      </c>
      <c r="E449" s="20">
        <v>29</v>
      </c>
      <c r="F449" s="20">
        <v>56</v>
      </c>
      <c r="G449" s="20" t="e">
        <f>NA()</f>
        <v>#N/A</v>
      </c>
      <c r="H449" s="20">
        <v>51</v>
      </c>
      <c r="I449" s="20">
        <v>38</v>
      </c>
      <c r="J449" s="20">
        <v>30</v>
      </c>
      <c r="U449" s="39"/>
      <c r="V449" s="39"/>
      <c r="W449" s="39"/>
      <c r="X449" s="39"/>
      <c r="Y449" s="39"/>
      <c r="Z449" s="39"/>
    </row>
    <row r="450" spans="2:26" ht="15.75" hidden="1">
      <c r="B450" s="42" t="s">
        <v>388</v>
      </c>
      <c r="C450" s="20">
        <v>67</v>
      </c>
      <c r="D450" s="20">
        <v>45</v>
      </c>
      <c r="E450" s="20">
        <v>48</v>
      </c>
      <c r="F450" s="20">
        <v>73</v>
      </c>
      <c r="G450" s="20">
        <v>100</v>
      </c>
      <c r="H450" s="20">
        <v>74</v>
      </c>
      <c r="I450" s="20">
        <v>62</v>
      </c>
      <c r="J450" s="20">
        <v>39</v>
      </c>
      <c r="U450" s="39"/>
      <c r="V450" s="39"/>
      <c r="W450" s="39"/>
      <c r="X450" s="39"/>
      <c r="Y450" s="39"/>
      <c r="Z450" s="39"/>
    </row>
    <row r="451" spans="2:26" ht="15.75" hidden="1">
      <c r="B451" s="42" t="s">
        <v>389</v>
      </c>
      <c r="C451" s="20">
        <v>47</v>
      </c>
      <c r="D451" s="20">
        <v>28</v>
      </c>
      <c r="E451" s="20">
        <v>39</v>
      </c>
      <c r="F451" s="20">
        <v>55</v>
      </c>
      <c r="G451" s="20">
        <v>70</v>
      </c>
      <c r="H451" s="20">
        <v>51</v>
      </c>
      <c r="I451" s="20">
        <v>42</v>
      </c>
      <c r="J451" s="20">
        <v>33</v>
      </c>
      <c r="U451" s="39"/>
      <c r="V451" s="39"/>
      <c r="W451" s="39"/>
      <c r="X451" s="39"/>
      <c r="Y451" s="39"/>
      <c r="Z451" s="39"/>
    </row>
    <row r="452" spans="2:26" ht="15.75" hidden="1">
      <c r="B452" s="42" t="s">
        <v>390</v>
      </c>
      <c r="C452" s="20">
        <v>76</v>
      </c>
      <c r="D452" s="20">
        <v>41</v>
      </c>
      <c r="E452" s="20">
        <v>50</v>
      </c>
      <c r="F452" s="20">
        <v>80</v>
      </c>
      <c r="G452" s="20">
        <v>89</v>
      </c>
      <c r="H452" s="20">
        <v>79</v>
      </c>
      <c r="I452" s="20">
        <v>73</v>
      </c>
      <c r="J452" s="20">
        <v>48</v>
      </c>
      <c r="U452" s="39"/>
      <c r="V452" s="39"/>
      <c r="W452" s="39"/>
      <c r="X452" s="39"/>
      <c r="Y452" s="39"/>
      <c r="Z452" s="39"/>
    </row>
    <row r="453" spans="2:26" ht="15.75" hidden="1">
      <c r="B453" s="42" t="s">
        <v>391</v>
      </c>
      <c r="C453" s="20">
        <v>71</v>
      </c>
      <c r="D453" s="20">
        <v>37</v>
      </c>
      <c r="E453" s="20">
        <v>51</v>
      </c>
      <c r="F453" s="20">
        <v>84</v>
      </c>
      <c r="G453" s="20">
        <v>76</v>
      </c>
      <c r="H453" s="20">
        <v>76</v>
      </c>
      <c r="I453" s="20">
        <v>67</v>
      </c>
      <c r="J453" s="20">
        <v>45</v>
      </c>
      <c r="U453" s="39"/>
      <c r="V453" s="39"/>
      <c r="W453" s="39"/>
      <c r="X453" s="39"/>
      <c r="Y453" s="39"/>
      <c r="Z453" s="39"/>
    </row>
    <row r="454" spans="2:26" ht="15.75" hidden="1">
      <c r="B454" s="42" t="s">
        <v>392</v>
      </c>
      <c r="C454" s="20">
        <v>60</v>
      </c>
      <c r="D454" s="20">
        <v>37</v>
      </c>
      <c r="E454" s="20">
        <v>51</v>
      </c>
      <c r="F454" s="20">
        <v>64</v>
      </c>
      <c r="G454" s="20">
        <v>73</v>
      </c>
      <c r="H454" s="20">
        <v>63</v>
      </c>
      <c r="I454" s="20">
        <v>57</v>
      </c>
      <c r="J454" s="20">
        <v>37</v>
      </c>
      <c r="U454" s="39"/>
      <c r="V454" s="39"/>
      <c r="W454" s="39"/>
      <c r="X454" s="39"/>
      <c r="Y454" s="39"/>
      <c r="Z454" s="39"/>
    </row>
    <row r="455" spans="2:26" s="12" customFormat="1" ht="15.75" hidden="1">
      <c r="B455" s="26" t="s">
        <v>277</v>
      </c>
      <c r="C455" s="17"/>
      <c r="D455" s="17"/>
      <c r="E455" s="17"/>
      <c r="F455" s="17"/>
      <c r="G455" s="17"/>
      <c r="H455" s="17"/>
      <c r="I455" s="17"/>
      <c r="J455" s="69"/>
      <c r="K455" s="69"/>
      <c r="U455" s="39"/>
      <c r="V455" s="39"/>
      <c r="W455" s="39"/>
      <c r="X455" s="39"/>
      <c r="Y455" s="39"/>
      <c r="Z455" s="39"/>
    </row>
    <row r="456" spans="2:26" ht="15.75" hidden="1">
      <c r="B456" s="12" t="s">
        <v>171</v>
      </c>
      <c r="C456" s="18"/>
      <c r="D456" s="40"/>
      <c r="E456" s="40"/>
      <c r="F456" s="40"/>
      <c r="G456" s="18"/>
      <c r="H456" s="18"/>
      <c r="I456" s="18"/>
      <c r="J456" s="17"/>
      <c r="K456" s="17"/>
      <c r="L456" s="26"/>
      <c r="U456" s="39"/>
      <c r="V456" s="39"/>
      <c r="W456" s="39"/>
      <c r="X456" s="39"/>
      <c r="Y456" s="39"/>
      <c r="Z456" s="39"/>
    </row>
    <row r="457" spans="2:26" ht="15.75" hidden="1">
      <c r="B457" s="12"/>
      <c r="C457" s="18"/>
      <c r="D457" s="40"/>
      <c r="E457" s="40"/>
      <c r="F457" s="40"/>
      <c r="G457" s="18"/>
      <c r="H457" s="18"/>
      <c r="I457" s="18"/>
      <c r="J457" s="17"/>
      <c r="K457" s="17"/>
      <c r="L457" s="26"/>
      <c r="U457" s="39"/>
      <c r="V457" s="39"/>
      <c r="W457" s="39"/>
      <c r="X457" s="39"/>
      <c r="Y457" s="39"/>
      <c r="Z457" s="39"/>
    </row>
    <row r="458" spans="2:26" ht="15" customHeight="1" hidden="1">
      <c r="B458" s="161" t="s">
        <v>180</v>
      </c>
      <c r="C458" s="161"/>
      <c r="D458" s="161"/>
      <c r="E458" s="161"/>
      <c r="F458" s="161"/>
      <c r="G458" s="161"/>
      <c r="H458" s="161"/>
      <c r="I458" s="161"/>
      <c r="J458" s="161"/>
      <c r="K458" s="161"/>
      <c r="L458" s="161"/>
      <c r="M458" s="161"/>
      <c r="U458" s="39"/>
      <c r="V458" s="39"/>
      <c r="W458" s="39"/>
      <c r="X458" s="39"/>
      <c r="Y458" s="39"/>
      <c r="Z458" s="39"/>
    </row>
    <row r="459" spans="2:26" ht="15" customHeight="1" hidden="1">
      <c r="B459" s="22"/>
      <c r="C459" s="22" t="s">
        <v>280</v>
      </c>
      <c r="D459" s="22" t="s">
        <v>298</v>
      </c>
      <c r="E459" s="22" t="s">
        <v>343</v>
      </c>
      <c r="F459" s="22" t="s">
        <v>299</v>
      </c>
      <c r="G459" s="22" t="s">
        <v>346</v>
      </c>
      <c r="H459" s="22" t="s">
        <v>345</v>
      </c>
      <c r="I459" s="22" t="s">
        <v>342</v>
      </c>
      <c r="J459" s="22" t="s">
        <v>334</v>
      </c>
      <c r="U459" s="39"/>
      <c r="V459" s="39"/>
      <c r="W459" s="39"/>
      <c r="X459" s="39"/>
      <c r="Y459" s="39"/>
      <c r="Z459" s="39"/>
    </row>
    <row r="460" spans="2:26" ht="15.75" hidden="1">
      <c r="B460" s="21" t="s">
        <v>283</v>
      </c>
      <c r="C460" s="20">
        <v>37</v>
      </c>
      <c r="D460" s="20">
        <v>19</v>
      </c>
      <c r="E460" s="20">
        <v>25</v>
      </c>
      <c r="F460" s="20">
        <v>49</v>
      </c>
      <c r="G460" s="20">
        <v>60</v>
      </c>
      <c r="H460" s="20">
        <v>36</v>
      </c>
      <c r="I460" s="20">
        <v>38</v>
      </c>
      <c r="J460" s="20">
        <v>21</v>
      </c>
      <c r="U460" s="39"/>
      <c r="V460" s="39"/>
      <c r="W460" s="39"/>
      <c r="X460" s="39"/>
      <c r="Y460" s="39"/>
      <c r="Z460" s="39"/>
    </row>
    <row r="461" spans="2:26" ht="15.75" hidden="1">
      <c r="B461" s="21" t="s">
        <v>300</v>
      </c>
      <c r="C461" s="20">
        <v>40</v>
      </c>
      <c r="D461" s="20">
        <v>19</v>
      </c>
      <c r="E461" s="20">
        <v>24</v>
      </c>
      <c r="F461" s="20">
        <v>53</v>
      </c>
      <c r="G461" s="20">
        <v>64</v>
      </c>
      <c r="H461" s="20">
        <v>40</v>
      </c>
      <c r="I461" s="20">
        <v>41</v>
      </c>
      <c r="J461" s="20">
        <v>21</v>
      </c>
      <c r="U461" s="39"/>
      <c r="V461" s="39"/>
      <c r="W461" s="39"/>
      <c r="X461" s="39"/>
      <c r="Y461" s="39"/>
      <c r="Z461" s="39"/>
    </row>
    <row r="462" spans="2:26" ht="15.75" hidden="1">
      <c r="B462" s="21" t="s">
        <v>301</v>
      </c>
      <c r="C462" s="20">
        <v>42</v>
      </c>
      <c r="D462" s="20">
        <v>20</v>
      </c>
      <c r="E462" s="20">
        <v>27</v>
      </c>
      <c r="F462" s="20">
        <v>48</v>
      </c>
      <c r="G462" s="20">
        <v>55</v>
      </c>
      <c r="H462" s="20">
        <v>41</v>
      </c>
      <c r="I462" s="20">
        <v>42</v>
      </c>
      <c r="J462" s="20">
        <v>23</v>
      </c>
      <c r="U462" s="39"/>
      <c r="V462" s="39"/>
      <c r="W462" s="39"/>
      <c r="X462" s="39"/>
      <c r="Y462" s="39"/>
      <c r="Z462" s="39"/>
    </row>
    <row r="463" spans="2:26" ht="15" customHeight="1" hidden="1">
      <c r="B463" s="42" t="s">
        <v>148</v>
      </c>
      <c r="C463" s="62">
        <v>19</v>
      </c>
      <c r="D463" s="20">
        <v>11</v>
      </c>
      <c r="E463" s="20">
        <v>21</v>
      </c>
      <c r="F463" s="20">
        <v>36</v>
      </c>
      <c r="G463" s="20">
        <v>60</v>
      </c>
      <c r="H463" s="20">
        <v>11</v>
      </c>
      <c r="I463" s="20">
        <v>26</v>
      </c>
      <c r="J463" s="20">
        <v>9</v>
      </c>
      <c r="U463" s="39"/>
      <c r="V463" s="39"/>
      <c r="W463" s="39"/>
      <c r="X463" s="39"/>
      <c r="Y463" s="39"/>
      <c r="Z463" s="39"/>
    </row>
    <row r="464" spans="2:26" ht="15.75" hidden="1">
      <c r="B464" s="42" t="s">
        <v>295</v>
      </c>
      <c r="C464" s="62">
        <v>24</v>
      </c>
      <c r="D464" s="20">
        <v>18</v>
      </c>
      <c r="E464" s="20">
        <v>21</v>
      </c>
      <c r="F464" s="20">
        <v>58</v>
      </c>
      <c r="G464" s="20">
        <v>61</v>
      </c>
      <c r="H464" s="20">
        <v>23</v>
      </c>
      <c r="I464" s="20">
        <v>24</v>
      </c>
      <c r="J464" s="20">
        <v>20</v>
      </c>
      <c r="U464" s="39"/>
      <c r="V464" s="39"/>
      <c r="W464" s="39"/>
      <c r="X464" s="39"/>
      <c r="Y464" s="39"/>
      <c r="Z464" s="39"/>
    </row>
    <row r="465" spans="2:26" ht="15.75" hidden="1">
      <c r="B465" s="42" t="s">
        <v>381</v>
      </c>
      <c r="C465" s="20">
        <v>35</v>
      </c>
      <c r="D465" s="20">
        <v>21</v>
      </c>
      <c r="E465" s="20">
        <v>17</v>
      </c>
      <c r="F465" s="20">
        <v>42</v>
      </c>
      <c r="G465" s="20">
        <v>61</v>
      </c>
      <c r="H465" s="20">
        <v>34</v>
      </c>
      <c r="I465" s="20">
        <v>36</v>
      </c>
      <c r="J465" s="20">
        <v>16</v>
      </c>
      <c r="U465" s="39"/>
      <c r="V465" s="39"/>
      <c r="W465" s="39"/>
      <c r="X465" s="39"/>
      <c r="Y465" s="39"/>
      <c r="Z465" s="39"/>
    </row>
    <row r="466" spans="2:26" ht="15.75" hidden="1">
      <c r="B466" s="42" t="s">
        <v>382</v>
      </c>
      <c r="C466" s="20">
        <v>24</v>
      </c>
      <c r="D466" s="20">
        <v>20</v>
      </c>
      <c r="E466" s="20">
        <v>26</v>
      </c>
      <c r="F466" s="20">
        <v>50</v>
      </c>
      <c r="G466" s="20" t="e">
        <f>NA()</f>
        <v>#N/A</v>
      </c>
      <c r="H466" s="20">
        <v>22</v>
      </c>
      <c r="I466" s="20">
        <v>25</v>
      </c>
      <c r="J466" s="20">
        <v>18</v>
      </c>
      <c r="U466" s="39"/>
      <c r="V466" s="39"/>
      <c r="W466" s="39"/>
      <c r="X466" s="39"/>
      <c r="Y466" s="39"/>
      <c r="Z466" s="39"/>
    </row>
    <row r="467" spans="2:26" ht="15.75" hidden="1">
      <c r="B467" s="42" t="s">
        <v>383</v>
      </c>
      <c r="C467" s="20">
        <v>31</v>
      </c>
      <c r="D467" s="20">
        <v>22</v>
      </c>
      <c r="E467" s="20">
        <v>27</v>
      </c>
      <c r="F467" s="20">
        <v>51</v>
      </c>
      <c r="G467" s="20">
        <v>44</v>
      </c>
      <c r="H467" s="20">
        <v>29</v>
      </c>
      <c r="I467" s="20">
        <v>33</v>
      </c>
      <c r="J467" s="20">
        <v>22</v>
      </c>
      <c r="U467" s="39"/>
      <c r="V467" s="39"/>
      <c r="W467" s="39"/>
      <c r="X467" s="39"/>
      <c r="Y467" s="39"/>
      <c r="Z467" s="39"/>
    </row>
    <row r="468" spans="2:26" ht="15.75" hidden="1">
      <c r="B468" s="42" t="s">
        <v>276</v>
      </c>
      <c r="C468" s="20">
        <v>28</v>
      </c>
      <c r="D468" s="20">
        <v>15</v>
      </c>
      <c r="E468" s="20">
        <v>21</v>
      </c>
      <c r="F468" s="20">
        <v>51</v>
      </c>
      <c r="G468" s="20">
        <v>51</v>
      </c>
      <c r="H468" s="20">
        <v>27</v>
      </c>
      <c r="I468" s="20">
        <v>29</v>
      </c>
      <c r="J468" s="20">
        <v>20</v>
      </c>
      <c r="U468" s="39"/>
      <c r="V468" s="39"/>
      <c r="W468" s="39"/>
      <c r="X468" s="39"/>
      <c r="Y468" s="39"/>
      <c r="Z468" s="39"/>
    </row>
    <row r="469" spans="2:26" ht="15.75" hidden="1">
      <c r="B469" s="42" t="s">
        <v>385</v>
      </c>
      <c r="C469" s="20">
        <v>30</v>
      </c>
      <c r="D469" s="20">
        <v>17</v>
      </c>
      <c r="E469" s="20">
        <v>18</v>
      </c>
      <c r="F469" s="20">
        <v>46</v>
      </c>
      <c r="G469" s="20">
        <v>56</v>
      </c>
      <c r="H469" s="20">
        <v>30</v>
      </c>
      <c r="I469" s="20">
        <v>30</v>
      </c>
      <c r="J469" s="20">
        <v>21</v>
      </c>
      <c r="U469" s="39"/>
      <c r="V469" s="39"/>
      <c r="W469" s="39"/>
      <c r="X469" s="39"/>
      <c r="Y469" s="39"/>
      <c r="Z469" s="39"/>
    </row>
    <row r="470" spans="2:26" ht="15.75" hidden="1">
      <c r="B470" s="42" t="s">
        <v>281</v>
      </c>
      <c r="C470" s="20">
        <v>32</v>
      </c>
      <c r="D470" s="20">
        <v>17</v>
      </c>
      <c r="E470" s="20">
        <v>20</v>
      </c>
      <c r="F470" s="20">
        <v>39</v>
      </c>
      <c r="G470" s="20" t="e">
        <f>NA()</f>
        <v>#N/A</v>
      </c>
      <c r="H470" s="20">
        <v>22</v>
      </c>
      <c r="I470" s="20">
        <v>38</v>
      </c>
      <c r="J470" s="20">
        <v>6</v>
      </c>
      <c r="U470" s="39"/>
      <c r="V470" s="39"/>
      <c r="W470" s="39"/>
      <c r="X470" s="39"/>
      <c r="Y470" s="39"/>
      <c r="Z470" s="39"/>
    </row>
    <row r="471" spans="2:26" ht="15.75" hidden="1">
      <c r="B471" s="42" t="s">
        <v>388</v>
      </c>
      <c r="C471" s="20">
        <v>58</v>
      </c>
      <c r="D471" s="20">
        <v>30</v>
      </c>
      <c r="E471" s="20">
        <v>35</v>
      </c>
      <c r="F471" s="20">
        <v>67</v>
      </c>
      <c r="G471" s="20">
        <v>74</v>
      </c>
      <c r="H471" s="20">
        <v>59</v>
      </c>
      <c r="I471" s="20">
        <v>58</v>
      </c>
      <c r="J471" s="20">
        <v>32</v>
      </c>
      <c r="U471" s="39"/>
      <c r="V471" s="39"/>
      <c r="W471" s="39"/>
      <c r="X471" s="39"/>
      <c r="Y471" s="39"/>
      <c r="Z471" s="39"/>
    </row>
    <row r="472" spans="2:26" ht="15.75" hidden="1">
      <c r="B472" s="42" t="s">
        <v>389</v>
      </c>
      <c r="C472" s="20">
        <v>35</v>
      </c>
      <c r="D472" s="20">
        <v>25</v>
      </c>
      <c r="E472" s="20">
        <v>23</v>
      </c>
      <c r="F472" s="20">
        <v>44</v>
      </c>
      <c r="G472" s="20">
        <v>55</v>
      </c>
      <c r="H472" s="20">
        <v>35</v>
      </c>
      <c r="I472" s="20">
        <v>36</v>
      </c>
      <c r="J472" s="20">
        <v>20</v>
      </c>
      <c r="U472" s="39"/>
      <c r="V472" s="39"/>
      <c r="W472" s="39"/>
      <c r="X472" s="39"/>
      <c r="Y472" s="39"/>
      <c r="Z472" s="39"/>
    </row>
    <row r="473" spans="2:26" ht="15.75" hidden="1">
      <c r="B473" s="42" t="s">
        <v>390</v>
      </c>
      <c r="C473" s="20">
        <v>64</v>
      </c>
      <c r="D473" s="20">
        <v>30</v>
      </c>
      <c r="E473" s="20">
        <v>34</v>
      </c>
      <c r="F473" s="20">
        <v>68</v>
      </c>
      <c r="G473" s="20">
        <v>77</v>
      </c>
      <c r="H473" s="20">
        <v>64</v>
      </c>
      <c r="I473" s="20">
        <v>63</v>
      </c>
      <c r="J473" s="20">
        <v>24</v>
      </c>
      <c r="U473" s="39"/>
      <c r="V473" s="39"/>
      <c r="W473" s="39"/>
      <c r="X473" s="39"/>
      <c r="Y473" s="39"/>
      <c r="Z473" s="39"/>
    </row>
    <row r="474" spans="2:26" ht="15.75" hidden="1">
      <c r="B474" s="42" t="s">
        <v>391</v>
      </c>
      <c r="C474" s="20">
        <v>54</v>
      </c>
      <c r="D474" s="20">
        <v>22</v>
      </c>
      <c r="E474" s="20">
        <v>30</v>
      </c>
      <c r="F474" s="20">
        <v>67</v>
      </c>
      <c r="G474" s="20">
        <v>64</v>
      </c>
      <c r="H474" s="20">
        <v>53</v>
      </c>
      <c r="I474" s="20">
        <v>55</v>
      </c>
      <c r="J474" s="20">
        <v>27</v>
      </c>
      <c r="U474" s="39"/>
      <c r="V474" s="39"/>
      <c r="W474" s="39"/>
      <c r="X474" s="39"/>
      <c r="Y474" s="39"/>
      <c r="Z474" s="39"/>
    </row>
    <row r="475" spans="2:26" ht="15.75" hidden="1">
      <c r="B475" s="42" t="s">
        <v>392</v>
      </c>
      <c r="C475" s="20">
        <v>46</v>
      </c>
      <c r="D475" s="20">
        <v>15</v>
      </c>
      <c r="E475" s="20">
        <v>37</v>
      </c>
      <c r="F475" s="20">
        <v>52</v>
      </c>
      <c r="G475" s="20">
        <v>57</v>
      </c>
      <c r="H475" s="20">
        <v>42</v>
      </c>
      <c r="I475" s="20">
        <v>50</v>
      </c>
      <c r="J475" s="20">
        <v>35</v>
      </c>
      <c r="U475" s="39"/>
      <c r="V475" s="39"/>
      <c r="W475" s="39"/>
      <c r="X475" s="39"/>
      <c r="Y475" s="39"/>
      <c r="Z475" s="39"/>
    </row>
    <row r="476" spans="2:26" ht="15.75" hidden="1">
      <c r="B476" s="26" t="s">
        <v>277</v>
      </c>
      <c r="C476" s="17"/>
      <c r="D476" s="17"/>
      <c r="E476" s="17"/>
      <c r="F476" s="17"/>
      <c r="G476" s="17"/>
      <c r="H476" s="17"/>
      <c r="I476" s="17"/>
      <c r="J476" s="17"/>
      <c r="K476" s="17"/>
      <c r="L476" s="26"/>
      <c r="U476" s="39"/>
      <c r="V476" s="39"/>
      <c r="W476" s="39"/>
      <c r="X476" s="39"/>
      <c r="Y476" s="39"/>
      <c r="Z476" s="39"/>
    </row>
    <row r="477" spans="2:26" ht="15.75" hidden="1">
      <c r="B477" s="12" t="s">
        <v>171</v>
      </c>
      <c r="C477" s="18"/>
      <c r="D477" s="40"/>
      <c r="E477" s="40"/>
      <c r="F477" s="40"/>
      <c r="G477" s="18"/>
      <c r="H477" s="18"/>
      <c r="I477" s="18"/>
      <c r="J477" s="17"/>
      <c r="K477" s="17"/>
      <c r="L477" s="26"/>
      <c r="U477" s="39"/>
      <c r="V477" s="39"/>
      <c r="W477" s="39"/>
      <c r="X477" s="39"/>
      <c r="Y477" s="39"/>
      <c r="Z477" s="39"/>
    </row>
    <row r="478" spans="2:26" s="46" customFormat="1" ht="15.75" hidden="1">
      <c r="B478" s="26"/>
      <c r="C478" s="17"/>
      <c r="D478" s="17"/>
      <c r="E478" s="17"/>
      <c r="F478" s="17"/>
      <c r="G478" s="17"/>
      <c r="H478" s="17"/>
      <c r="I478" s="17"/>
      <c r="J478" s="57"/>
      <c r="K478" s="57"/>
      <c r="L478" s="47"/>
      <c r="U478" s="39"/>
      <c r="V478" s="39"/>
      <c r="W478" s="39"/>
      <c r="X478" s="39"/>
      <c r="Y478" s="39"/>
      <c r="Z478" s="39"/>
    </row>
    <row r="479" spans="2:26" ht="15" customHeight="1" hidden="1">
      <c r="B479" s="161" t="s">
        <v>181</v>
      </c>
      <c r="C479" s="161"/>
      <c r="D479" s="161"/>
      <c r="E479" s="161"/>
      <c r="F479" s="161"/>
      <c r="G479" s="161"/>
      <c r="H479" s="161"/>
      <c r="I479" s="161"/>
      <c r="J479" s="161"/>
      <c r="K479" s="161"/>
      <c r="L479" s="161"/>
      <c r="M479" s="161"/>
      <c r="U479" s="39"/>
      <c r="V479" s="39"/>
      <c r="W479" s="39"/>
      <c r="X479" s="39"/>
      <c r="Y479" s="39"/>
      <c r="Z479" s="39"/>
    </row>
    <row r="480" spans="2:26" ht="15" customHeight="1" hidden="1">
      <c r="B480" s="22"/>
      <c r="C480" s="22" t="s">
        <v>280</v>
      </c>
      <c r="D480" s="22" t="s">
        <v>298</v>
      </c>
      <c r="E480" s="22" t="s">
        <v>343</v>
      </c>
      <c r="F480" s="22" t="s">
        <v>299</v>
      </c>
      <c r="G480" s="22" t="s">
        <v>346</v>
      </c>
      <c r="H480" s="22" t="s">
        <v>345</v>
      </c>
      <c r="I480" s="22" t="s">
        <v>342</v>
      </c>
      <c r="J480" s="22" t="s">
        <v>334</v>
      </c>
      <c r="U480" s="39"/>
      <c r="V480" s="39"/>
      <c r="W480" s="39"/>
      <c r="X480" s="39"/>
      <c r="Y480" s="39"/>
      <c r="Z480" s="39"/>
    </row>
    <row r="481" spans="2:26" ht="15.75" hidden="1">
      <c r="B481" s="21" t="s">
        <v>283</v>
      </c>
      <c r="C481" s="20">
        <v>35</v>
      </c>
      <c r="D481" s="20">
        <v>16</v>
      </c>
      <c r="E481" s="20">
        <v>21</v>
      </c>
      <c r="F481" s="20">
        <v>48</v>
      </c>
      <c r="G481" s="20">
        <v>58</v>
      </c>
      <c r="H481" s="20">
        <v>34</v>
      </c>
      <c r="I481" s="20">
        <v>36</v>
      </c>
      <c r="J481" s="20">
        <v>18</v>
      </c>
      <c r="U481" s="39"/>
      <c r="V481" s="39"/>
      <c r="W481" s="39"/>
      <c r="X481" s="39"/>
      <c r="Y481" s="39"/>
      <c r="Z481" s="39"/>
    </row>
    <row r="482" spans="2:26" ht="15.75" hidden="1">
      <c r="B482" s="21" t="s">
        <v>300</v>
      </c>
      <c r="C482" s="20">
        <v>39</v>
      </c>
      <c r="D482" s="20">
        <v>18</v>
      </c>
      <c r="E482" s="20">
        <v>20</v>
      </c>
      <c r="F482" s="20">
        <v>53</v>
      </c>
      <c r="G482" s="20">
        <v>61</v>
      </c>
      <c r="H482" s="20">
        <v>39</v>
      </c>
      <c r="I482" s="20">
        <v>40</v>
      </c>
      <c r="J482" s="20">
        <v>19</v>
      </c>
      <c r="U482" s="39"/>
      <c r="V482" s="39"/>
      <c r="W482" s="39"/>
      <c r="X482" s="39"/>
      <c r="Y482" s="39"/>
      <c r="Z482" s="39"/>
    </row>
    <row r="483" spans="2:26" ht="15.75" hidden="1">
      <c r="B483" s="21" t="s">
        <v>301</v>
      </c>
      <c r="C483" s="20">
        <v>39</v>
      </c>
      <c r="D483" s="20">
        <v>17</v>
      </c>
      <c r="E483" s="20">
        <v>21</v>
      </c>
      <c r="F483" s="20">
        <v>46</v>
      </c>
      <c r="G483" s="20">
        <v>53</v>
      </c>
      <c r="H483" s="20">
        <v>38</v>
      </c>
      <c r="I483" s="20">
        <v>39</v>
      </c>
      <c r="J483" s="20">
        <v>19</v>
      </c>
      <c r="U483" s="39"/>
      <c r="V483" s="39"/>
      <c r="W483" s="39"/>
      <c r="X483" s="39"/>
      <c r="Y483" s="39"/>
      <c r="Z483" s="39"/>
    </row>
    <row r="484" spans="2:26" ht="15" customHeight="1" hidden="1">
      <c r="B484" s="42" t="s">
        <v>148</v>
      </c>
      <c r="C484" s="62">
        <v>21</v>
      </c>
      <c r="D484" s="20">
        <v>15</v>
      </c>
      <c r="E484" s="20">
        <v>15</v>
      </c>
      <c r="F484" s="20">
        <v>34</v>
      </c>
      <c r="G484" s="20">
        <v>38</v>
      </c>
      <c r="H484" s="20">
        <v>19</v>
      </c>
      <c r="I484" s="20">
        <v>23</v>
      </c>
      <c r="J484" s="20">
        <v>18</v>
      </c>
      <c r="U484" s="39"/>
      <c r="V484" s="39"/>
      <c r="W484" s="39"/>
      <c r="X484" s="39"/>
      <c r="Y484" s="39"/>
      <c r="Z484" s="39"/>
    </row>
    <row r="485" spans="2:26" ht="15.75" hidden="1">
      <c r="B485" s="42" t="s">
        <v>295</v>
      </c>
      <c r="C485" s="62">
        <v>20</v>
      </c>
      <c r="D485" s="20">
        <v>15</v>
      </c>
      <c r="E485" s="20">
        <v>17</v>
      </c>
      <c r="F485" s="20">
        <v>52</v>
      </c>
      <c r="G485" s="20">
        <v>51</v>
      </c>
      <c r="H485" s="20">
        <v>19</v>
      </c>
      <c r="I485" s="20">
        <v>21</v>
      </c>
      <c r="J485" s="20">
        <v>16</v>
      </c>
      <c r="U485" s="39"/>
      <c r="V485" s="39"/>
      <c r="W485" s="39"/>
      <c r="X485" s="39"/>
      <c r="Y485" s="39"/>
      <c r="Z485" s="39"/>
    </row>
    <row r="486" spans="2:26" ht="15.75" hidden="1">
      <c r="B486" s="42" t="s">
        <v>381</v>
      </c>
      <c r="C486" s="20">
        <v>34</v>
      </c>
      <c r="D486" s="20">
        <v>12</v>
      </c>
      <c r="E486" s="20">
        <v>20</v>
      </c>
      <c r="F486" s="20">
        <v>41</v>
      </c>
      <c r="G486" s="20">
        <v>65</v>
      </c>
      <c r="H486" s="20">
        <v>36</v>
      </c>
      <c r="I486" s="20">
        <v>33</v>
      </c>
      <c r="J486" s="20">
        <v>18</v>
      </c>
      <c r="U486" s="39"/>
      <c r="V486" s="39"/>
      <c r="W486" s="39"/>
      <c r="X486" s="39"/>
      <c r="Y486" s="39"/>
      <c r="Z486" s="39"/>
    </row>
    <row r="487" spans="2:26" ht="15.75" hidden="1">
      <c r="B487" s="42" t="s">
        <v>382</v>
      </c>
      <c r="C487" s="20">
        <v>22</v>
      </c>
      <c r="D487" s="20">
        <v>15</v>
      </c>
      <c r="E487" s="20">
        <v>14</v>
      </c>
      <c r="F487" s="20">
        <v>51</v>
      </c>
      <c r="G487" s="20" t="e">
        <f>NA()</f>
        <v>#N/A</v>
      </c>
      <c r="H487" s="20">
        <v>25</v>
      </c>
      <c r="I487" s="20">
        <v>20</v>
      </c>
      <c r="J487" s="20">
        <v>7</v>
      </c>
      <c r="U487" s="39"/>
      <c r="V487" s="39"/>
      <c r="W487" s="39"/>
      <c r="X487" s="39"/>
      <c r="Y487" s="39"/>
      <c r="Z487" s="39"/>
    </row>
    <row r="488" spans="2:26" ht="15.75" hidden="1">
      <c r="B488" s="42" t="s">
        <v>383</v>
      </c>
      <c r="C488" s="20">
        <v>29</v>
      </c>
      <c r="D488" s="20">
        <v>16</v>
      </c>
      <c r="E488" s="20">
        <v>24</v>
      </c>
      <c r="F488" s="20">
        <v>51</v>
      </c>
      <c r="G488" s="20">
        <v>50</v>
      </c>
      <c r="H488" s="20">
        <v>27</v>
      </c>
      <c r="I488" s="20">
        <v>32</v>
      </c>
      <c r="J488" s="20">
        <v>20</v>
      </c>
      <c r="U488" s="39"/>
      <c r="V488" s="39"/>
      <c r="W488" s="39"/>
      <c r="X488" s="39"/>
      <c r="Y488" s="39"/>
      <c r="Z488" s="39"/>
    </row>
    <row r="489" spans="2:26" ht="15.75" hidden="1">
      <c r="B489" s="42" t="s">
        <v>276</v>
      </c>
      <c r="C489" s="20">
        <v>26</v>
      </c>
      <c r="D489" s="20">
        <v>13</v>
      </c>
      <c r="E489" s="20">
        <v>16</v>
      </c>
      <c r="F489" s="20">
        <v>56</v>
      </c>
      <c r="G489" s="20">
        <v>53</v>
      </c>
      <c r="H489" s="20">
        <v>27</v>
      </c>
      <c r="I489" s="20">
        <v>25</v>
      </c>
      <c r="J489" s="20">
        <v>15</v>
      </c>
      <c r="U489" s="39"/>
      <c r="V489" s="39"/>
      <c r="W489" s="39"/>
      <c r="X489" s="39"/>
      <c r="Y489" s="39"/>
      <c r="Z489" s="39"/>
    </row>
    <row r="490" spans="2:26" ht="15.75" hidden="1">
      <c r="B490" s="42" t="s">
        <v>385</v>
      </c>
      <c r="C490" s="20">
        <v>29</v>
      </c>
      <c r="D490" s="20">
        <v>21</v>
      </c>
      <c r="E490" s="20">
        <v>18</v>
      </c>
      <c r="F490" s="20">
        <v>45</v>
      </c>
      <c r="G490" s="20">
        <v>41</v>
      </c>
      <c r="H490" s="20">
        <v>26</v>
      </c>
      <c r="I490" s="20">
        <v>32</v>
      </c>
      <c r="J490" s="20">
        <v>21</v>
      </c>
      <c r="U490" s="39"/>
      <c r="V490" s="39"/>
      <c r="W490" s="39"/>
      <c r="X490" s="39"/>
      <c r="Y490" s="39"/>
      <c r="Z490" s="39"/>
    </row>
    <row r="491" spans="2:26" ht="15.75" hidden="1">
      <c r="B491" s="42" t="s">
        <v>281</v>
      </c>
      <c r="C491" s="20">
        <v>24</v>
      </c>
      <c r="D491" s="20">
        <v>20</v>
      </c>
      <c r="E491" s="20">
        <v>16</v>
      </c>
      <c r="F491" s="20">
        <v>29</v>
      </c>
      <c r="G491" s="20" t="e">
        <f>NA()</f>
        <v>#N/A</v>
      </c>
      <c r="H491" s="20">
        <v>26</v>
      </c>
      <c r="I491" s="20">
        <v>23</v>
      </c>
      <c r="J491" s="20">
        <v>14</v>
      </c>
      <c r="U491" s="39"/>
      <c r="V491" s="39"/>
      <c r="W491" s="39"/>
      <c r="X491" s="39"/>
      <c r="Y491" s="39"/>
      <c r="Z491" s="39"/>
    </row>
    <row r="492" spans="2:26" ht="15.75" hidden="1">
      <c r="B492" s="42" t="s">
        <v>388</v>
      </c>
      <c r="C492" s="20">
        <v>57</v>
      </c>
      <c r="D492" s="20">
        <v>42</v>
      </c>
      <c r="E492" s="20">
        <v>32</v>
      </c>
      <c r="F492" s="20">
        <v>62</v>
      </c>
      <c r="G492" s="20">
        <v>95</v>
      </c>
      <c r="H492" s="20">
        <v>59</v>
      </c>
      <c r="I492" s="20">
        <v>55</v>
      </c>
      <c r="J492" s="20">
        <v>24</v>
      </c>
      <c r="U492" s="39"/>
      <c r="V492" s="39"/>
      <c r="W492" s="39"/>
      <c r="X492" s="39"/>
      <c r="Y492" s="39"/>
      <c r="Z492" s="39"/>
    </row>
    <row r="493" spans="2:26" ht="15.75" hidden="1">
      <c r="B493" s="42" t="s">
        <v>389</v>
      </c>
      <c r="C493" s="20">
        <v>33</v>
      </c>
      <c r="D493" s="20">
        <v>19</v>
      </c>
      <c r="E493" s="20">
        <v>20</v>
      </c>
      <c r="F493" s="20">
        <v>41</v>
      </c>
      <c r="G493" s="20">
        <v>60</v>
      </c>
      <c r="H493" s="20">
        <v>32</v>
      </c>
      <c r="I493" s="20">
        <v>34</v>
      </c>
      <c r="J493" s="20">
        <v>19</v>
      </c>
      <c r="U493" s="39"/>
      <c r="V493" s="39"/>
      <c r="W493" s="39"/>
      <c r="X493" s="39"/>
      <c r="Y493" s="39"/>
      <c r="Z493" s="39"/>
    </row>
    <row r="494" spans="2:26" ht="15.75" hidden="1">
      <c r="B494" s="42" t="s">
        <v>390</v>
      </c>
      <c r="C494" s="20">
        <v>65</v>
      </c>
      <c r="D494" s="20">
        <v>30</v>
      </c>
      <c r="E494" s="20">
        <v>36</v>
      </c>
      <c r="F494" s="20">
        <v>69</v>
      </c>
      <c r="G494" s="20">
        <v>78</v>
      </c>
      <c r="H494" s="20">
        <v>65</v>
      </c>
      <c r="I494" s="20">
        <v>65</v>
      </c>
      <c r="J494" s="20">
        <v>31</v>
      </c>
      <c r="U494" s="39"/>
      <c r="V494" s="39"/>
      <c r="W494" s="39"/>
      <c r="X494" s="39"/>
      <c r="Y494" s="39"/>
      <c r="Z494" s="39"/>
    </row>
    <row r="495" spans="2:26" ht="15.75" hidden="1">
      <c r="B495" s="42" t="s">
        <v>391</v>
      </c>
      <c r="C495" s="20">
        <v>54</v>
      </c>
      <c r="D495" s="20">
        <v>24</v>
      </c>
      <c r="E495" s="20">
        <v>33</v>
      </c>
      <c r="F495" s="20">
        <v>68</v>
      </c>
      <c r="G495" s="20">
        <v>48</v>
      </c>
      <c r="H495" s="20">
        <v>53</v>
      </c>
      <c r="I495" s="20">
        <v>56</v>
      </c>
      <c r="J495" s="20">
        <v>27</v>
      </c>
      <c r="U495" s="39"/>
      <c r="V495" s="39"/>
      <c r="W495" s="39"/>
      <c r="X495" s="39"/>
      <c r="Y495" s="39"/>
      <c r="Z495" s="39"/>
    </row>
    <row r="496" spans="2:26" ht="15.75" hidden="1">
      <c r="B496" s="42" t="s">
        <v>392</v>
      </c>
      <c r="C496" s="20">
        <v>46</v>
      </c>
      <c r="D496" s="20">
        <v>19</v>
      </c>
      <c r="E496" s="20">
        <v>31</v>
      </c>
      <c r="F496" s="20">
        <v>51</v>
      </c>
      <c r="G496" s="20">
        <v>55</v>
      </c>
      <c r="H496" s="20">
        <v>41</v>
      </c>
      <c r="I496" s="20">
        <v>51</v>
      </c>
      <c r="J496" s="20">
        <v>27</v>
      </c>
      <c r="U496" s="39"/>
      <c r="V496" s="39"/>
      <c r="W496" s="39"/>
      <c r="X496" s="39"/>
      <c r="Y496" s="39"/>
      <c r="Z496" s="39"/>
    </row>
    <row r="497" spans="2:26" ht="15.75" hidden="1">
      <c r="B497" s="12" t="s">
        <v>171</v>
      </c>
      <c r="C497" s="18"/>
      <c r="D497" s="40"/>
      <c r="E497" s="40"/>
      <c r="F497" s="40"/>
      <c r="G497" s="18"/>
      <c r="H497" s="18"/>
      <c r="I497" s="18"/>
      <c r="J497" s="17"/>
      <c r="K497" s="17"/>
      <c r="L497" s="26"/>
      <c r="U497" s="39"/>
      <c r="V497" s="39"/>
      <c r="W497" s="39"/>
      <c r="X497" s="39"/>
      <c r="Y497" s="39"/>
      <c r="Z497" s="39"/>
    </row>
    <row r="498" spans="2:26" ht="15.75" hidden="1">
      <c r="B498" s="26" t="s">
        <v>277</v>
      </c>
      <c r="C498" s="17"/>
      <c r="D498" s="17"/>
      <c r="E498" s="17"/>
      <c r="F498" s="17"/>
      <c r="G498" s="17"/>
      <c r="H498" s="17"/>
      <c r="I498" s="17"/>
      <c r="J498" s="17"/>
      <c r="K498" s="17"/>
      <c r="L498" s="26"/>
      <c r="U498" s="39"/>
      <c r="V498" s="39"/>
      <c r="W498" s="39"/>
      <c r="X498" s="39"/>
      <c r="Y498" s="39"/>
      <c r="Z498" s="39"/>
    </row>
    <row r="499" spans="2:26" s="45" customFormat="1" ht="15.75" hidden="1">
      <c r="B499" s="26"/>
      <c r="C499" s="17"/>
      <c r="D499" s="17"/>
      <c r="E499" s="17"/>
      <c r="F499" s="17"/>
      <c r="G499" s="17"/>
      <c r="H499" s="17"/>
      <c r="I499" s="17"/>
      <c r="J499" s="56"/>
      <c r="K499" s="56"/>
      <c r="L499" s="44"/>
      <c r="U499" s="39"/>
      <c r="V499" s="39"/>
      <c r="W499" s="39"/>
      <c r="X499" s="39"/>
      <c r="Y499" s="39"/>
      <c r="Z499" s="39"/>
    </row>
    <row r="500" spans="2:26" ht="15" customHeight="1" hidden="1">
      <c r="B500" s="161" t="s">
        <v>90</v>
      </c>
      <c r="C500" s="161"/>
      <c r="D500" s="161"/>
      <c r="E500" s="161"/>
      <c r="F500" s="161"/>
      <c r="G500" s="161"/>
      <c r="H500" s="161"/>
      <c r="I500" s="161"/>
      <c r="J500" s="161"/>
      <c r="K500" s="161"/>
      <c r="L500" s="161"/>
      <c r="M500" s="137"/>
      <c r="U500" s="39"/>
      <c r="V500" s="39"/>
      <c r="W500" s="39"/>
      <c r="X500" s="39"/>
      <c r="Y500" s="39"/>
      <c r="Z500" s="39"/>
    </row>
    <row r="501" spans="2:26" ht="15" customHeight="1" hidden="1">
      <c r="B501" s="22"/>
      <c r="C501" s="22" t="s">
        <v>280</v>
      </c>
      <c r="D501" s="22" t="s">
        <v>298</v>
      </c>
      <c r="E501" s="22" t="s">
        <v>343</v>
      </c>
      <c r="F501" s="22" t="s">
        <v>299</v>
      </c>
      <c r="G501" s="22" t="s">
        <v>346</v>
      </c>
      <c r="H501" s="22" t="s">
        <v>345</v>
      </c>
      <c r="I501" s="22" t="s">
        <v>342</v>
      </c>
      <c r="J501" s="22" t="s">
        <v>334</v>
      </c>
      <c r="U501" s="39"/>
      <c r="V501" s="39"/>
      <c r="W501" s="39"/>
      <c r="X501" s="39"/>
      <c r="Y501" s="39"/>
      <c r="Z501" s="39"/>
    </row>
    <row r="502" spans="2:26" ht="15.75" hidden="1">
      <c r="B502" s="21" t="s">
        <v>283</v>
      </c>
      <c r="C502" s="20">
        <v>57</v>
      </c>
      <c r="D502" s="20">
        <v>45</v>
      </c>
      <c r="E502" s="20">
        <v>47</v>
      </c>
      <c r="F502" s="20">
        <v>68</v>
      </c>
      <c r="G502" s="20">
        <v>72</v>
      </c>
      <c r="H502" s="20">
        <v>52</v>
      </c>
      <c r="I502" s="20">
        <v>62</v>
      </c>
      <c r="J502" s="20">
        <v>43</v>
      </c>
      <c r="K502" s="17"/>
      <c r="L502" s="26"/>
      <c r="U502" s="39"/>
      <c r="V502" s="39"/>
      <c r="W502" s="39"/>
      <c r="X502" s="39"/>
      <c r="Y502" s="39"/>
      <c r="Z502" s="39"/>
    </row>
    <row r="503" spans="2:26" ht="15.75" hidden="1">
      <c r="B503" s="21" t="s">
        <v>300</v>
      </c>
      <c r="C503" s="20">
        <v>58</v>
      </c>
      <c r="D503" s="20">
        <v>44</v>
      </c>
      <c r="E503" s="20">
        <v>46</v>
      </c>
      <c r="F503" s="20">
        <v>71</v>
      </c>
      <c r="G503" s="20">
        <v>73</v>
      </c>
      <c r="H503" s="20">
        <v>54</v>
      </c>
      <c r="I503" s="20">
        <v>62</v>
      </c>
      <c r="J503" s="20">
        <v>43</v>
      </c>
      <c r="U503" s="39"/>
      <c r="V503" s="39"/>
      <c r="W503" s="39"/>
      <c r="X503" s="39"/>
      <c r="Y503" s="39"/>
      <c r="Z503" s="39"/>
    </row>
    <row r="504" spans="2:26" ht="15.75" hidden="1">
      <c r="B504" s="21" t="s">
        <v>301</v>
      </c>
      <c r="C504" s="20">
        <v>60</v>
      </c>
      <c r="D504" s="20">
        <v>46</v>
      </c>
      <c r="E504" s="20">
        <v>45</v>
      </c>
      <c r="F504" s="20">
        <v>68</v>
      </c>
      <c r="G504" s="20">
        <v>69</v>
      </c>
      <c r="H504" s="20">
        <v>55</v>
      </c>
      <c r="I504" s="20">
        <v>64</v>
      </c>
      <c r="J504" s="20">
        <v>43</v>
      </c>
      <c r="U504" s="39"/>
      <c r="V504" s="39"/>
      <c r="W504" s="39"/>
      <c r="X504" s="39"/>
      <c r="Y504" s="39"/>
      <c r="Z504" s="39"/>
    </row>
    <row r="505" spans="2:26" ht="15" customHeight="1" hidden="1">
      <c r="B505" s="42" t="s">
        <v>148</v>
      </c>
      <c r="C505" s="62">
        <v>53</v>
      </c>
      <c r="D505" s="20">
        <v>48</v>
      </c>
      <c r="E505" s="20">
        <v>56</v>
      </c>
      <c r="F505" s="20">
        <v>70</v>
      </c>
      <c r="G505" s="20" t="e">
        <f>NA()</f>
        <v>#N/A</v>
      </c>
      <c r="H505" s="20">
        <v>43</v>
      </c>
      <c r="I505" s="20">
        <v>61</v>
      </c>
      <c r="J505" s="20">
        <v>48</v>
      </c>
      <c r="U505" s="39"/>
      <c r="V505" s="39"/>
      <c r="W505" s="39"/>
      <c r="X505" s="39"/>
      <c r="Y505" s="39"/>
      <c r="Z505" s="39"/>
    </row>
    <row r="506" spans="2:26" ht="15.75" hidden="1">
      <c r="B506" s="42" t="s">
        <v>295</v>
      </c>
      <c r="C506" s="62">
        <v>45</v>
      </c>
      <c r="D506" s="20">
        <v>41</v>
      </c>
      <c r="E506" s="20">
        <v>43</v>
      </c>
      <c r="F506" s="20">
        <v>77</v>
      </c>
      <c r="G506" s="20">
        <v>56</v>
      </c>
      <c r="H506" s="20">
        <v>41</v>
      </c>
      <c r="I506" s="20">
        <v>48</v>
      </c>
      <c r="J506" s="20">
        <v>41</v>
      </c>
      <c r="U506" s="39"/>
      <c r="V506" s="39"/>
      <c r="W506" s="39"/>
      <c r="X506" s="39"/>
      <c r="Y506" s="39"/>
      <c r="Z506" s="39"/>
    </row>
    <row r="507" spans="2:26" ht="15.75" hidden="1">
      <c r="B507" s="42" t="s">
        <v>381</v>
      </c>
      <c r="C507" s="20">
        <v>53</v>
      </c>
      <c r="D507" s="20">
        <v>43</v>
      </c>
      <c r="E507" s="20">
        <v>32</v>
      </c>
      <c r="F507" s="20">
        <v>64</v>
      </c>
      <c r="G507" s="20">
        <v>57</v>
      </c>
      <c r="H507" s="20">
        <v>48</v>
      </c>
      <c r="I507" s="20">
        <v>59</v>
      </c>
      <c r="J507" s="20">
        <v>34</v>
      </c>
      <c r="U507" s="39"/>
      <c r="V507" s="39"/>
      <c r="W507" s="39"/>
      <c r="X507" s="39"/>
      <c r="Y507" s="39"/>
      <c r="Z507" s="39"/>
    </row>
    <row r="508" spans="2:26" ht="15.75" hidden="1">
      <c r="B508" s="42" t="s">
        <v>382</v>
      </c>
      <c r="C508" s="20">
        <v>43</v>
      </c>
      <c r="D508" s="20">
        <v>42</v>
      </c>
      <c r="E508" s="20">
        <v>40</v>
      </c>
      <c r="F508" s="20">
        <v>51</v>
      </c>
      <c r="G508" s="20" t="e">
        <f>NA()</f>
        <v>#N/A</v>
      </c>
      <c r="H508" s="20">
        <v>40</v>
      </c>
      <c r="I508" s="20">
        <v>45</v>
      </c>
      <c r="J508" s="20">
        <v>37</v>
      </c>
      <c r="U508" s="39"/>
      <c r="V508" s="39"/>
      <c r="W508" s="39"/>
      <c r="X508" s="39"/>
      <c r="Y508" s="39"/>
      <c r="Z508" s="39"/>
    </row>
    <row r="509" spans="2:26" ht="15.75" hidden="1">
      <c r="B509" s="42" t="s">
        <v>383</v>
      </c>
      <c r="C509" s="20">
        <v>45</v>
      </c>
      <c r="D509" s="20">
        <v>43</v>
      </c>
      <c r="E509" s="20">
        <v>40</v>
      </c>
      <c r="F509" s="20">
        <v>59</v>
      </c>
      <c r="G509" s="20">
        <v>62</v>
      </c>
      <c r="H509" s="20">
        <v>40</v>
      </c>
      <c r="I509" s="20">
        <v>49</v>
      </c>
      <c r="J509" s="20">
        <v>38</v>
      </c>
      <c r="U509" s="39"/>
      <c r="V509" s="39"/>
      <c r="W509" s="39"/>
      <c r="X509" s="39"/>
      <c r="Y509" s="39"/>
      <c r="Z509" s="39"/>
    </row>
    <row r="510" spans="2:26" ht="15.75" hidden="1">
      <c r="B510" s="42" t="s">
        <v>276</v>
      </c>
      <c r="C510" s="20">
        <v>45</v>
      </c>
      <c r="D510" s="20">
        <v>38</v>
      </c>
      <c r="E510" s="20">
        <v>40</v>
      </c>
      <c r="F510" s="20">
        <v>69</v>
      </c>
      <c r="G510" s="20">
        <v>63</v>
      </c>
      <c r="H510" s="20">
        <v>40</v>
      </c>
      <c r="I510" s="20">
        <v>50</v>
      </c>
      <c r="J510" s="20">
        <v>38</v>
      </c>
      <c r="U510" s="39"/>
      <c r="V510" s="39"/>
      <c r="W510" s="39"/>
      <c r="X510" s="39"/>
      <c r="Y510" s="39"/>
      <c r="Z510" s="39"/>
    </row>
    <row r="511" spans="2:26" ht="15.75" hidden="1">
      <c r="B511" s="42" t="s">
        <v>385</v>
      </c>
      <c r="C511" s="20">
        <v>58</v>
      </c>
      <c r="D511" s="20">
        <v>51</v>
      </c>
      <c r="E511" s="20">
        <v>53</v>
      </c>
      <c r="F511" s="20">
        <v>69</v>
      </c>
      <c r="G511" s="20">
        <v>71</v>
      </c>
      <c r="H511" s="20">
        <v>54</v>
      </c>
      <c r="I511" s="20">
        <v>61</v>
      </c>
      <c r="J511" s="20">
        <v>49</v>
      </c>
      <c r="U511" s="39"/>
      <c r="V511" s="39"/>
      <c r="W511" s="39"/>
      <c r="X511" s="39"/>
      <c r="Y511" s="39"/>
      <c r="Z511" s="39"/>
    </row>
    <row r="512" spans="2:26" ht="15.75" hidden="1">
      <c r="B512" s="42" t="s">
        <v>386</v>
      </c>
      <c r="C512" s="20">
        <v>35</v>
      </c>
      <c r="D512" s="20">
        <v>34</v>
      </c>
      <c r="E512" s="20">
        <v>35</v>
      </c>
      <c r="F512" s="20">
        <v>64</v>
      </c>
      <c r="G512" s="20" t="e">
        <f>NA()</f>
        <v>#N/A</v>
      </c>
      <c r="H512" s="20">
        <v>32</v>
      </c>
      <c r="I512" s="20">
        <v>38</v>
      </c>
      <c r="J512" s="20">
        <v>32</v>
      </c>
      <c r="U512" s="39"/>
      <c r="V512" s="39"/>
      <c r="W512" s="39"/>
      <c r="X512" s="39"/>
      <c r="Y512" s="39"/>
      <c r="Z512" s="39"/>
    </row>
    <row r="513" spans="2:26" ht="15.75" hidden="1">
      <c r="B513" s="42" t="s">
        <v>281</v>
      </c>
      <c r="C513" s="20">
        <v>44</v>
      </c>
      <c r="D513" s="20">
        <v>49</v>
      </c>
      <c r="E513" s="20">
        <v>34</v>
      </c>
      <c r="F513" s="20">
        <v>49</v>
      </c>
      <c r="G513" s="20">
        <v>40</v>
      </c>
      <c r="H513" s="20">
        <v>35</v>
      </c>
      <c r="I513" s="20">
        <v>52</v>
      </c>
      <c r="J513" s="20">
        <v>39</v>
      </c>
      <c r="U513" s="39"/>
      <c r="V513" s="39"/>
      <c r="W513" s="39"/>
      <c r="X513" s="39"/>
      <c r="Y513" s="39"/>
      <c r="Z513" s="39"/>
    </row>
    <row r="514" spans="2:26" ht="15.75" hidden="1">
      <c r="B514" s="42" t="s">
        <v>388</v>
      </c>
      <c r="C514" s="20">
        <v>68</v>
      </c>
      <c r="D514" s="20">
        <v>51</v>
      </c>
      <c r="E514" s="20">
        <v>50</v>
      </c>
      <c r="F514" s="20">
        <v>76</v>
      </c>
      <c r="G514" s="20">
        <v>71</v>
      </c>
      <c r="H514" s="20">
        <v>63</v>
      </c>
      <c r="I514" s="20">
        <v>74</v>
      </c>
      <c r="J514" s="20">
        <v>41</v>
      </c>
      <c r="U514" s="39"/>
      <c r="V514" s="39"/>
      <c r="W514" s="39"/>
      <c r="X514" s="39"/>
      <c r="Y514" s="39"/>
      <c r="Z514" s="39"/>
    </row>
    <row r="515" spans="2:26" ht="15.75" hidden="1">
      <c r="B515" s="42" t="s">
        <v>389</v>
      </c>
      <c r="C515" s="20">
        <v>58</v>
      </c>
      <c r="D515" s="20">
        <v>48</v>
      </c>
      <c r="E515" s="20">
        <v>51</v>
      </c>
      <c r="F515" s="20">
        <v>68</v>
      </c>
      <c r="G515" s="20">
        <v>73</v>
      </c>
      <c r="H515" s="20">
        <v>53</v>
      </c>
      <c r="I515" s="20">
        <v>64</v>
      </c>
      <c r="J515" s="20">
        <v>47</v>
      </c>
      <c r="U515" s="39"/>
      <c r="V515" s="39"/>
      <c r="W515" s="39"/>
      <c r="X515" s="39"/>
      <c r="Y515" s="39"/>
      <c r="Z515" s="39"/>
    </row>
    <row r="516" spans="2:26" ht="15.75" hidden="1">
      <c r="B516" s="42" t="s">
        <v>390</v>
      </c>
      <c r="C516" s="20">
        <v>72</v>
      </c>
      <c r="D516" s="20">
        <v>51</v>
      </c>
      <c r="E516" s="20">
        <v>48</v>
      </c>
      <c r="F516" s="20">
        <v>77</v>
      </c>
      <c r="G516" s="20">
        <v>82</v>
      </c>
      <c r="H516" s="20">
        <v>68</v>
      </c>
      <c r="I516" s="20">
        <v>76</v>
      </c>
      <c r="J516" s="20">
        <v>44</v>
      </c>
      <c r="U516" s="39"/>
      <c r="V516" s="39"/>
      <c r="W516" s="39"/>
      <c r="X516" s="39"/>
      <c r="Y516" s="39"/>
      <c r="Z516" s="39"/>
    </row>
    <row r="517" spans="2:26" ht="15.75" hidden="1">
      <c r="B517" s="42" t="s">
        <v>391</v>
      </c>
      <c r="C517" s="20">
        <v>69</v>
      </c>
      <c r="D517" s="20">
        <v>52</v>
      </c>
      <c r="E517" s="20">
        <v>57</v>
      </c>
      <c r="F517" s="20">
        <v>81</v>
      </c>
      <c r="G517" s="20">
        <v>69</v>
      </c>
      <c r="H517" s="20">
        <v>64</v>
      </c>
      <c r="I517" s="20">
        <v>74</v>
      </c>
      <c r="J517" s="20">
        <v>51</v>
      </c>
      <c r="U517" s="39"/>
      <c r="V517" s="39"/>
      <c r="W517" s="39"/>
      <c r="X517" s="39"/>
      <c r="Y517" s="39"/>
      <c r="Z517" s="39"/>
    </row>
    <row r="518" spans="2:26" ht="15.75" hidden="1">
      <c r="B518" s="42" t="s">
        <v>392</v>
      </c>
      <c r="C518" s="20">
        <v>52</v>
      </c>
      <c r="D518" s="20">
        <v>48</v>
      </c>
      <c r="E518" s="20">
        <v>52</v>
      </c>
      <c r="F518" s="20">
        <v>54</v>
      </c>
      <c r="G518" s="20">
        <v>48</v>
      </c>
      <c r="H518" s="20">
        <v>46</v>
      </c>
      <c r="I518" s="20">
        <v>58</v>
      </c>
      <c r="J518" s="20">
        <v>36</v>
      </c>
      <c r="U518" s="39"/>
      <c r="V518" s="39"/>
      <c r="W518" s="39"/>
      <c r="X518" s="39"/>
      <c r="Y518" s="39"/>
      <c r="Z518" s="39"/>
    </row>
    <row r="519" spans="2:26" ht="15.75" hidden="1">
      <c r="B519" s="26" t="s">
        <v>277</v>
      </c>
      <c r="C519" s="17"/>
      <c r="D519" s="17"/>
      <c r="E519" s="17"/>
      <c r="F519" s="17"/>
      <c r="G519" s="17"/>
      <c r="H519" s="17"/>
      <c r="I519" s="17"/>
      <c r="J519" s="17"/>
      <c r="K519" s="17"/>
      <c r="L519" s="26"/>
      <c r="U519" s="39"/>
      <c r="V519" s="39"/>
      <c r="W519" s="39"/>
      <c r="X519" s="39"/>
      <c r="Y519" s="39"/>
      <c r="Z519" s="39"/>
    </row>
    <row r="520" spans="2:26" s="45" customFormat="1" ht="15.75" hidden="1">
      <c r="B520" s="26"/>
      <c r="C520" s="17"/>
      <c r="D520" s="17"/>
      <c r="E520" s="17"/>
      <c r="F520" s="17"/>
      <c r="G520" s="17"/>
      <c r="H520" s="17"/>
      <c r="I520" s="17"/>
      <c r="J520" s="56"/>
      <c r="K520" s="56"/>
      <c r="L520" s="44"/>
      <c r="U520" s="39"/>
      <c r="V520" s="39"/>
      <c r="W520" s="39"/>
      <c r="X520" s="39"/>
      <c r="Y520" s="39"/>
      <c r="Z520" s="39"/>
    </row>
    <row r="521" spans="2:26" ht="15" customHeight="1" hidden="1">
      <c r="B521" s="161" t="s">
        <v>91</v>
      </c>
      <c r="C521" s="161"/>
      <c r="D521" s="161"/>
      <c r="E521" s="161"/>
      <c r="F521" s="161"/>
      <c r="G521" s="161"/>
      <c r="H521" s="161"/>
      <c r="I521" s="161"/>
      <c r="J521" s="161"/>
      <c r="K521" s="161"/>
      <c r="L521" s="161"/>
      <c r="M521" s="137"/>
      <c r="U521" s="39"/>
      <c r="V521" s="39"/>
      <c r="W521" s="39"/>
      <c r="X521" s="39"/>
      <c r="Y521" s="39"/>
      <c r="Z521" s="39"/>
    </row>
    <row r="522" spans="2:26" ht="15" customHeight="1" hidden="1">
      <c r="B522" s="22"/>
      <c r="C522" s="22" t="s">
        <v>280</v>
      </c>
      <c r="D522" s="22" t="s">
        <v>298</v>
      </c>
      <c r="E522" s="22" t="s">
        <v>343</v>
      </c>
      <c r="F522" s="22" t="s">
        <v>299</v>
      </c>
      <c r="G522" s="22" t="s">
        <v>346</v>
      </c>
      <c r="H522" s="22" t="s">
        <v>345</v>
      </c>
      <c r="I522" s="22" t="s">
        <v>342</v>
      </c>
      <c r="J522" s="22" t="s">
        <v>334</v>
      </c>
      <c r="U522" s="39"/>
      <c r="V522" s="39"/>
      <c r="W522" s="39"/>
      <c r="X522" s="39"/>
      <c r="Y522" s="39"/>
      <c r="Z522" s="39"/>
    </row>
    <row r="523" spans="2:26" ht="15.75" hidden="1">
      <c r="B523" s="21" t="s">
        <v>283</v>
      </c>
      <c r="C523" s="20">
        <v>52</v>
      </c>
      <c r="D523" s="20">
        <v>38</v>
      </c>
      <c r="E523" s="20">
        <v>41</v>
      </c>
      <c r="F523" s="20">
        <v>63</v>
      </c>
      <c r="G523" s="20">
        <v>68</v>
      </c>
      <c r="H523" s="20">
        <v>47</v>
      </c>
      <c r="I523" s="20">
        <v>57</v>
      </c>
      <c r="J523" s="20">
        <v>37</v>
      </c>
      <c r="K523" s="17"/>
      <c r="L523" s="26"/>
      <c r="U523" s="39"/>
      <c r="V523" s="39"/>
      <c r="W523" s="39"/>
      <c r="X523" s="39"/>
      <c r="Y523" s="39"/>
      <c r="Z523" s="39"/>
    </row>
    <row r="524" spans="2:26" ht="15.75" hidden="1">
      <c r="B524" s="21" t="s">
        <v>300</v>
      </c>
      <c r="C524" s="20">
        <v>55</v>
      </c>
      <c r="D524" s="20">
        <v>40</v>
      </c>
      <c r="E524" s="20">
        <v>40</v>
      </c>
      <c r="F524" s="20">
        <v>68</v>
      </c>
      <c r="G524" s="20">
        <v>70</v>
      </c>
      <c r="H524" s="20">
        <v>50</v>
      </c>
      <c r="I524" s="20">
        <v>59</v>
      </c>
      <c r="J524" s="20">
        <v>38</v>
      </c>
      <c r="U524" s="39"/>
      <c r="V524" s="39"/>
      <c r="W524" s="39"/>
      <c r="X524" s="39"/>
      <c r="Y524" s="39"/>
      <c r="Z524" s="39"/>
    </row>
    <row r="525" spans="2:26" ht="15.75" hidden="1">
      <c r="B525" s="21" t="s">
        <v>301</v>
      </c>
      <c r="C525" s="20">
        <v>55</v>
      </c>
      <c r="D525" s="20">
        <v>38</v>
      </c>
      <c r="E525" s="20">
        <v>39</v>
      </c>
      <c r="F525" s="20">
        <v>63</v>
      </c>
      <c r="G525" s="20">
        <v>62</v>
      </c>
      <c r="H525" s="20">
        <v>50</v>
      </c>
      <c r="I525" s="20">
        <v>60</v>
      </c>
      <c r="J525" s="20">
        <v>35</v>
      </c>
      <c r="U525" s="39"/>
      <c r="V525" s="39"/>
      <c r="W525" s="39"/>
      <c r="X525" s="39"/>
      <c r="Y525" s="39"/>
      <c r="Z525" s="39"/>
    </row>
    <row r="526" spans="2:26" ht="15" customHeight="1" hidden="1">
      <c r="B526" s="42" t="s">
        <v>148</v>
      </c>
      <c r="C526" s="62">
        <v>45</v>
      </c>
      <c r="D526" s="20">
        <v>40</v>
      </c>
      <c r="E526" s="20">
        <v>40</v>
      </c>
      <c r="F526" s="20">
        <v>61</v>
      </c>
      <c r="G526" s="20">
        <v>57</v>
      </c>
      <c r="H526" s="20">
        <v>43</v>
      </c>
      <c r="I526" s="20">
        <v>48</v>
      </c>
      <c r="J526" s="20">
        <v>34</v>
      </c>
      <c r="U526" s="39"/>
      <c r="V526" s="39"/>
      <c r="W526" s="39"/>
      <c r="X526" s="39"/>
      <c r="Y526" s="39"/>
      <c r="Z526" s="39"/>
    </row>
    <row r="527" spans="2:26" ht="15.75" hidden="1">
      <c r="B527" s="42" t="s">
        <v>295</v>
      </c>
      <c r="C527" s="62">
        <v>40</v>
      </c>
      <c r="D527" s="20">
        <v>37</v>
      </c>
      <c r="E527" s="20">
        <v>37</v>
      </c>
      <c r="F527" s="20">
        <v>69</v>
      </c>
      <c r="G527" s="20">
        <v>56</v>
      </c>
      <c r="H527" s="20">
        <v>36</v>
      </c>
      <c r="I527" s="20">
        <v>42</v>
      </c>
      <c r="J527" s="20">
        <v>35</v>
      </c>
      <c r="U527" s="39"/>
      <c r="V527" s="39"/>
      <c r="W527" s="39"/>
      <c r="X527" s="39"/>
      <c r="Y527" s="39"/>
      <c r="Z527" s="39"/>
    </row>
    <row r="528" spans="2:26" ht="15.75" hidden="1">
      <c r="B528" s="42" t="s">
        <v>381</v>
      </c>
      <c r="C528" s="20">
        <v>48</v>
      </c>
      <c r="D528" s="20">
        <v>29</v>
      </c>
      <c r="E528" s="20">
        <v>30</v>
      </c>
      <c r="F528" s="20">
        <v>55</v>
      </c>
      <c r="G528" s="20">
        <v>57</v>
      </c>
      <c r="H528" s="20">
        <v>43</v>
      </c>
      <c r="I528" s="20">
        <v>51</v>
      </c>
      <c r="J528" s="20">
        <v>29</v>
      </c>
      <c r="U528" s="39"/>
      <c r="V528" s="39"/>
      <c r="W528" s="39"/>
      <c r="X528" s="39"/>
      <c r="Y528" s="39"/>
      <c r="Z528" s="39"/>
    </row>
    <row r="529" spans="2:26" ht="15.75" hidden="1">
      <c r="B529" s="42" t="s">
        <v>382</v>
      </c>
      <c r="C529" s="20">
        <v>41</v>
      </c>
      <c r="D529" s="20">
        <v>40</v>
      </c>
      <c r="E529" s="20">
        <v>31</v>
      </c>
      <c r="F529" s="20">
        <v>54</v>
      </c>
      <c r="G529" s="20" t="e">
        <f>NA()</f>
        <v>#N/A</v>
      </c>
      <c r="H529" s="20">
        <v>33</v>
      </c>
      <c r="I529" s="20">
        <v>46</v>
      </c>
      <c r="J529" s="20">
        <v>31</v>
      </c>
      <c r="U529" s="39"/>
      <c r="V529" s="39"/>
      <c r="W529" s="39"/>
      <c r="X529" s="39"/>
      <c r="Y529" s="39"/>
      <c r="Z529" s="39"/>
    </row>
    <row r="530" spans="2:26" ht="15.75" hidden="1">
      <c r="B530" s="42" t="s">
        <v>383</v>
      </c>
      <c r="C530" s="20">
        <v>49</v>
      </c>
      <c r="D530" s="20">
        <v>47</v>
      </c>
      <c r="E530" s="20">
        <v>39</v>
      </c>
      <c r="F530" s="20">
        <v>70</v>
      </c>
      <c r="G530" s="20">
        <v>70</v>
      </c>
      <c r="H530" s="20">
        <v>42</v>
      </c>
      <c r="I530" s="20">
        <v>55</v>
      </c>
      <c r="J530" s="20">
        <v>41</v>
      </c>
      <c r="U530" s="39"/>
      <c r="V530" s="39"/>
      <c r="W530" s="39"/>
      <c r="X530" s="39"/>
      <c r="Y530" s="39"/>
      <c r="Z530" s="39"/>
    </row>
    <row r="531" spans="2:26" ht="15.75" hidden="1">
      <c r="B531" s="42" t="s">
        <v>276</v>
      </c>
      <c r="C531" s="20">
        <v>38</v>
      </c>
      <c r="D531" s="20">
        <v>29</v>
      </c>
      <c r="E531" s="20">
        <v>31</v>
      </c>
      <c r="F531" s="20">
        <v>62</v>
      </c>
      <c r="G531" s="20">
        <v>59</v>
      </c>
      <c r="H531" s="20">
        <v>33</v>
      </c>
      <c r="I531" s="20">
        <v>42</v>
      </c>
      <c r="J531" s="20">
        <v>29</v>
      </c>
      <c r="U531" s="39"/>
      <c r="V531" s="39"/>
      <c r="W531" s="39"/>
      <c r="X531" s="39"/>
      <c r="Y531" s="39"/>
      <c r="Z531" s="39"/>
    </row>
    <row r="532" spans="2:26" ht="15.75" hidden="1">
      <c r="B532" s="42" t="s">
        <v>385</v>
      </c>
      <c r="C532" s="20">
        <v>49</v>
      </c>
      <c r="D532" s="20">
        <v>35</v>
      </c>
      <c r="E532" s="20">
        <v>40</v>
      </c>
      <c r="F532" s="20">
        <v>70</v>
      </c>
      <c r="G532" s="20">
        <v>70</v>
      </c>
      <c r="H532" s="20">
        <v>46</v>
      </c>
      <c r="I532" s="20">
        <v>52</v>
      </c>
      <c r="J532" s="20">
        <v>39</v>
      </c>
      <c r="U532" s="39"/>
      <c r="V532" s="39"/>
      <c r="W532" s="39"/>
      <c r="X532" s="39"/>
      <c r="Y532" s="39"/>
      <c r="Z532" s="39"/>
    </row>
    <row r="533" spans="2:26" ht="15.75" hidden="1">
      <c r="B533" s="42" t="s">
        <v>386</v>
      </c>
      <c r="C533" s="20">
        <v>29</v>
      </c>
      <c r="D533" s="20">
        <v>30</v>
      </c>
      <c r="E533" s="20">
        <v>24</v>
      </c>
      <c r="F533" s="20">
        <v>31</v>
      </c>
      <c r="G533" s="20" t="e">
        <f>NA()</f>
        <v>#N/A</v>
      </c>
      <c r="H533" s="20">
        <v>26</v>
      </c>
      <c r="I533" s="20">
        <v>32</v>
      </c>
      <c r="J533" s="20">
        <v>22</v>
      </c>
      <c r="U533" s="39"/>
      <c r="V533" s="39"/>
      <c r="W533" s="39"/>
      <c r="X533" s="39"/>
      <c r="Y533" s="39"/>
      <c r="Z533" s="39"/>
    </row>
    <row r="534" spans="2:26" ht="15.75" hidden="1">
      <c r="B534" s="42" t="s">
        <v>281</v>
      </c>
      <c r="C534" s="20">
        <v>42</v>
      </c>
      <c r="D534" s="20">
        <v>37</v>
      </c>
      <c r="E534" s="20">
        <v>37</v>
      </c>
      <c r="F534" s="20">
        <v>45</v>
      </c>
      <c r="G534" s="20" t="e">
        <f>NA()</f>
        <v>#N/A</v>
      </c>
      <c r="H534" s="20">
        <v>40</v>
      </c>
      <c r="I534" s="20">
        <v>44</v>
      </c>
      <c r="J534" s="20">
        <v>30</v>
      </c>
      <c r="U534" s="39"/>
      <c r="V534" s="39"/>
      <c r="W534" s="39"/>
      <c r="X534" s="39"/>
      <c r="Y534" s="39"/>
      <c r="Z534" s="39"/>
    </row>
    <row r="535" spans="2:26" ht="15.75" hidden="1">
      <c r="B535" s="42" t="s">
        <v>388</v>
      </c>
      <c r="C535" s="20">
        <v>72</v>
      </c>
      <c r="D535" s="20">
        <v>51</v>
      </c>
      <c r="E535" s="20">
        <v>58</v>
      </c>
      <c r="F535" s="20">
        <v>78</v>
      </c>
      <c r="G535" s="20">
        <v>84</v>
      </c>
      <c r="H535" s="20">
        <v>67</v>
      </c>
      <c r="I535" s="20">
        <v>77</v>
      </c>
      <c r="J535" s="20">
        <v>50</v>
      </c>
      <c r="U535" s="39"/>
      <c r="V535" s="39"/>
      <c r="W535" s="39"/>
      <c r="X535" s="39"/>
      <c r="Y535" s="39"/>
      <c r="Z535" s="39"/>
    </row>
    <row r="536" spans="2:26" ht="15.75" hidden="1">
      <c r="B536" s="42" t="s">
        <v>389</v>
      </c>
      <c r="C536" s="20">
        <v>57</v>
      </c>
      <c r="D536" s="20">
        <v>46</v>
      </c>
      <c r="E536" s="20">
        <v>46</v>
      </c>
      <c r="F536" s="20">
        <v>67</v>
      </c>
      <c r="G536" s="20">
        <v>76</v>
      </c>
      <c r="H536" s="20">
        <v>51</v>
      </c>
      <c r="I536" s="20">
        <v>61</v>
      </c>
      <c r="J536" s="20">
        <v>44</v>
      </c>
      <c r="U536" s="39"/>
      <c r="V536" s="39"/>
      <c r="W536" s="39"/>
      <c r="X536" s="39"/>
      <c r="Y536" s="39"/>
      <c r="Z536" s="39"/>
    </row>
    <row r="537" spans="2:26" ht="15.75" hidden="1">
      <c r="B537" s="42" t="s">
        <v>390</v>
      </c>
      <c r="C537" s="20">
        <v>66</v>
      </c>
      <c r="D537" s="20">
        <v>47</v>
      </c>
      <c r="E537" s="20">
        <v>43</v>
      </c>
      <c r="F537" s="20">
        <v>70</v>
      </c>
      <c r="G537" s="20">
        <v>75</v>
      </c>
      <c r="H537" s="20">
        <v>60</v>
      </c>
      <c r="I537" s="20">
        <v>73</v>
      </c>
      <c r="J537" s="20">
        <v>39</v>
      </c>
      <c r="U537" s="39"/>
      <c r="V537" s="39"/>
      <c r="W537" s="39"/>
      <c r="X537" s="39"/>
      <c r="Y537" s="39"/>
      <c r="Z537" s="39"/>
    </row>
    <row r="538" spans="2:26" ht="15.75" hidden="1">
      <c r="B538" s="42" t="s">
        <v>391</v>
      </c>
      <c r="C538" s="20">
        <v>70</v>
      </c>
      <c r="D538" s="20">
        <v>56</v>
      </c>
      <c r="E538" s="20">
        <v>51</v>
      </c>
      <c r="F538" s="20">
        <v>83</v>
      </c>
      <c r="G538" s="20">
        <v>68</v>
      </c>
      <c r="H538" s="20">
        <v>66</v>
      </c>
      <c r="I538" s="20">
        <v>73</v>
      </c>
      <c r="J538" s="20">
        <v>50</v>
      </c>
      <c r="U538" s="39"/>
      <c r="V538" s="39"/>
      <c r="W538" s="39"/>
      <c r="X538" s="39"/>
      <c r="Y538" s="39"/>
      <c r="Z538" s="39"/>
    </row>
    <row r="539" spans="2:26" ht="15.75" hidden="1">
      <c r="B539" s="42" t="s">
        <v>392</v>
      </c>
      <c r="C539" s="20">
        <v>61</v>
      </c>
      <c r="D539" s="20">
        <v>55</v>
      </c>
      <c r="E539" s="20">
        <v>50</v>
      </c>
      <c r="F539" s="20">
        <v>64</v>
      </c>
      <c r="G539" s="20">
        <v>68</v>
      </c>
      <c r="H539" s="20">
        <v>53</v>
      </c>
      <c r="I539" s="20">
        <v>68</v>
      </c>
      <c r="J539" s="20">
        <v>48</v>
      </c>
      <c r="U539" s="39"/>
      <c r="V539" s="39"/>
      <c r="W539" s="39"/>
      <c r="X539" s="39"/>
      <c r="Y539" s="39"/>
      <c r="Z539" s="39"/>
    </row>
    <row r="540" spans="2:26" ht="15.75" hidden="1">
      <c r="B540" s="26" t="s">
        <v>278</v>
      </c>
      <c r="C540" s="17"/>
      <c r="D540" s="17"/>
      <c r="E540" s="17"/>
      <c r="F540" s="17"/>
      <c r="G540" s="17"/>
      <c r="H540" s="17"/>
      <c r="I540" s="17"/>
      <c r="J540" s="17"/>
      <c r="K540" s="17"/>
      <c r="L540" s="26"/>
      <c r="U540" s="39"/>
      <c r="V540" s="39"/>
      <c r="W540" s="39"/>
      <c r="X540" s="39"/>
      <c r="Y540" s="39"/>
      <c r="Z540" s="39"/>
    </row>
    <row r="541" spans="2:26" s="45" customFormat="1" ht="15.75" hidden="1">
      <c r="B541" s="26"/>
      <c r="C541" s="17"/>
      <c r="D541" s="17"/>
      <c r="E541" s="17"/>
      <c r="F541" s="17"/>
      <c r="G541" s="17"/>
      <c r="H541" s="17"/>
      <c r="I541" s="17"/>
      <c r="J541" s="56"/>
      <c r="K541" s="56"/>
      <c r="L541" s="44"/>
      <c r="U541" s="39"/>
      <c r="V541" s="39"/>
      <c r="W541" s="39"/>
      <c r="X541" s="39"/>
      <c r="Y541" s="39"/>
      <c r="Z541" s="39"/>
    </row>
    <row r="542" spans="2:26" ht="15" customHeight="1" hidden="1">
      <c r="B542" s="161" t="s">
        <v>92</v>
      </c>
      <c r="C542" s="161"/>
      <c r="D542" s="161"/>
      <c r="E542" s="161"/>
      <c r="F542" s="161"/>
      <c r="G542" s="161"/>
      <c r="H542" s="161"/>
      <c r="I542" s="161"/>
      <c r="J542" s="161"/>
      <c r="K542" s="161"/>
      <c r="L542" s="161"/>
      <c r="M542" s="137"/>
      <c r="U542" s="39"/>
      <c r="V542" s="39"/>
      <c r="W542" s="39"/>
      <c r="X542" s="39"/>
      <c r="Y542" s="39"/>
      <c r="Z542" s="39"/>
    </row>
    <row r="543" spans="2:26" ht="15" customHeight="1" hidden="1">
      <c r="B543" s="22"/>
      <c r="C543" s="22" t="s">
        <v>280</v>
      </c>
      <c r="D543" s="22" t="s">
        <v>298</v>
      </c>
      <c r="E543" s="22" t="s">
        <v>343</v>
      </c>
      <c r="F543" s="22" t="s">
        <v>299</v>
      </c>
      <c r="G543" s="22" t="s">
        <v>346</v>
      </c>
      <c r="H543" s="22" t="s">
        <v>345</v>
      </c>
      <c r="I543" s="22" t="s">
        <v>342</v>
      </c>
      <c r="J543" s="22" t="s">
        <v>334</v>
      </c>
      <c r="U543" s="39"/>
      <c r="V543" s="39"/>
      <c r="W543" s="39"/>
      <c r="X543" s="39"/>
      <c r="Y543" s="39"/>
      <c r="Z543" s="39"/>
    </row>
    <row r="544" spans="2:26" ht="15.75" hidden="1">
      <c r="B544" s="21" t="s">
        <v>283</v>
      </c>
      <c r="C544" s="20">
        <v>40</v>
      </c>
      <c r="D544" s="20">
        <v>28</v>
      </c>
      <c r="E544" s="20">
        <v>31</v>
      </c>
      <c r="F544" s="20">
        <v>49</v>
      </c>
      <c r="G544" s="20">
        <v>57</v>
      </c>
      <c r="H544" s="20">
        <v>33</v>
      </c>
      <c r="I544" s="20">
        <v>46</v>
      </c>
      <c r="J544" s="20">
        <v>28</v>
      </c>
      <c r="K544" s="17"/>
      <c r="L544" s="26"/>
      <c r="U544" s="39"/>
      <c r="V544" s="39"/>
      <c r="W544" s="39"/>
      <c r="X544" s="39"/>
      <c r="Y544" s="39"/>
      <c r="Z544" s="39"/>
    </row>
    <row r="545" spans="2:26" ht="15.75" hidden="1">
      <c r="B545" s="21" t="s">
        <v>300</v>
      </c>
      <c r="C545" s="20">
        <v>42</v>
      </c>
      <c r="D545" s="20">
        <v>29</v>
      </c>
      <c r="E545" s="20">
        <v>27</v>
      </c>
      <c r="F545" s="20">
        <v>54</v>
      </c>
      <c r="G545" s="20">
        <v>60</v>
      </c>
      <c r="H545" s="20">
        <v>36</v>
      </c>
      <c r="I545" s="20">
        <v>48</v>
      </c>
      <c r="J545" s="20">
        <v>26</v>
      </c>
      <c r="U545" s="39"/>
      <c r="V545" s="39"/>
      <c r="W545" s="39"/>
      <c r="X545" s="39"/>
      <c r="Y545" s="39"/>
      <c r="Z545" s="39"/>
    </row>
    <row r="546" spans="2:26" ht="15.75" hidden="1">
      <c r="B546" s="21" t="s">
        <v>301</v>
      </c>
      <c r="C546" s="20">
        <v>42</v>
      </c>
      <c r="D546" s="20">
        <v>31</v>
      </c>
      <c r="E546" s="20">
        <v>30</v>
      </c>
      <c r="F546" s="20">
        <v>48</v>
      </c>
      <c r="G546" s="20">
        <v>53</v>
      </c>
      <c r="H546" s="20">
        <v>36</v>
      </c>
      <c r="I546" s="20">
        <v>48</v>
      </c>
      <c r="J546" s="20">
        <v>27</v>
      </c>
      <c r="U546" s="39"/>
      <c r="V546" s="39"/>
      <c r="W546" s="39"/>
      <c r="X546" s="39"/>
      <c r="Y546" s="39"/>
      <c r="Z546" s="39"/>
    </row>
    <row r="547" spans="2:26" ht="15" customHeight="1" hidden="1">
      <c r="B547" s="42" t="s">
        <v>148</v>
      </c>
      <c r="C547" s="62">
        <v>35</v>
      </c>
      <c r="D547" s="20">
        <v>30</v>
      </c>
      <c r="E547" s="20">
        <v>31</v>
      </c>
      <c r="F547" s="20">
        <v>53</v>
      </c>
      <c r="G547" s="20">
        <v>45</v>
      </c>
      <c r="H547" s="20">
        <v>25</v>
      </c>
      <c r="I547" s="20">
        <v>44</v>
      </c>
      <c r="J547" s="20">
        <v>29</v>
      </c>
      <c r="U547" s="39"/>
      <c r="V547" s="39"/>
      <c r="W547" s="39"/>
      <c r="X547" s="39"/>
      <c r="Y547" s="39"/>
      <c r="Z547" s="39"/>
    </row>
    <row r="548" spans="2:26" ht="15.75" hidden="1">
      <c r="B548" s="42" t="s">
        <v>295</v>
      </c>
      <c r="C548" s="62">
        <v>26</v>
      </c>
      <c r="D548" s="20">
        <v>24</v>
      </c>
      <c r="E548" s="20">
        <v>22</v>
      </c>
      <c r="F548" s="20">
        <v>54</v>
      </c>
      <c r="G548" s="20">
        <v>53</v>
      </c>
      <c r="H548" s="20">
        <v>21</v>
      </c>
      <c r="I548" s="20">
        <v>30</v>
      </c>
      <c r="J548" s="20">
        <v>21</v>
      </c>
      <c r="U548" s="39"/>
      <c r="V548" s="39"/>
      <c r="W548" s="39"/>
      <c r="X548" s="39"/>
      <c r="Y548" s="39"/>
      <c r="Z548" s="39"/>
    </row>
    <row r="549" spans="2:26" ht="15.75" hidden="1">
      <c r="B549" s="42" t="s">
        <v>381</v>
      </c>
      <c r="C549" s="20">
        <v>24</v>
      </c>
      <c r="D549" s="20">
        <v>17</v>
      </c>
      <c r="E549" s="20">
        <v>18</v>
      </c>
      <c r="F549" s="20">
        <v>28</v>
      </c>
      <c r="G549" s="20">
        <v>38</v>
      </c>
      <c r="H549" s="20">
        <v>19</v>
      </c>
      <c r="I549" s="20">
        <v>30</v>
      </c>
      <c r="J549" s="20">
        <v>15</v>
      </c>
      <c r="U549" s="39"/>
      <c r="V549" s="39"/>
      <c r="W549" s="39"/>
      <c r="X549" s="39"/>
      <c r="Y549" s="39"/>
      <c r="Z549" s="39"/>
    </row>
    <row r="550" spans="2:26" ht="15.75" hidden="1">
      <c r="B550" s="42" t="s">
        <v>382</v>
      </c>
      <c r="C550" s="20">
        <v>37</v>
      </c>
      <c r="D550" s="20">
        <v>36</v>
      </c>
      <c r="E550" s="20">
        <v>28</v>
      </c>
      <c r="F550" s="20">
        <v>48</v>
      </c>
      <c r="G550" s="20" t="e">
        <f>NA()</f>
        <v>#N/A</v>
      </c>
      <c r="H550" s="20">
        <v>24</v>
      </c>
      <c r="I550" s="20">
        <v>47</v>
      </c>
      <c r="J550" s="20">
        <v>34</v>
      </c>
      <c r="U550" s="39"/>
      <c r="V550" s="39"/>
      <c r="W550" s="39"/>
      <c r="X550" s="39"/>
      <c r="Y550" s="39"/>
      <c r="Z550" s="39"/>
    </row>
    <row r="551" spans="2:26" ht="15.75" hidden="1">
      <c r="B551" s="42" t="s">
        <v>383</v>
      </c>
      <c r="C551" s="20">
        <v>35</v>
      </c>
      <c r="D551" s="20">
        <v>30</v>
      </c>
      <c r="E551" s="20">
        <v>28</v>
      </c>
      <c r="F551" s="20">
        <v>55</v>
      </c>
      <c r="G551" s="20">
        <v>44</v>
      </c>
      <c r="H551" s="20">
        <v>24</v>
      </c>
      <c r="I551" s="20">
        <v>45</v>
      </c>
      <c r="J551" s="20">
        <v>28</v>
      </c>
      <c r="U551" s="39"/>
      <c r="V551" s="39"/>
      <c r="W551" s="39"/>
      <c r="X551" s="39"/>
      <c r="Y551" s="39"/>
      <c r="Z551" s="39"/>
    </row>
    <row r="552" spans="2:26" ht="15.75" hidden="1">
      <c r="B552" s="42" t="s">
        <v>276</v>
      </c>
      <c r="C552" s="20">
        <v>29</v>
      </c>
      <c r="D552" s="20">
        <v>23</v>
      </c>
      <c r="E552" s="20">
        <v>25</v>
      </c>
      <c r="F552" s="20">
        <v>44</v>
      </c>
      <c r="G552" s="20">
        <v>45</v>
      </c>
      <c r="H552" s="20">
        <v>25</v>
      </c>
      <c r="I552" s="20">
        <v>33</v>
      </c>
      <c r="J552" s="20">
        <v>24</v>
      </c>
      <c r="U552" s="39"/>
      <c r="V552" s="39"/>
      <c r="W552" s="39"/>
      <c r="X552" s="39"/>
      <c r="Y552" s="39"/>
      <c r="Z552" s="39"/>
    </row>
    <row r="553" spans="2:26" ht="15.75" hidden="1">
      <c r="B553" s="42" t="s">
        <v>385</v>
      </c>
      <c r="C553" s="20">
        <v>38</v>
      </c>
      <c r="D553" s="20">
        <v>31</v>
      </c>
      <c r="E553" s="20">
        <v>28</v>
      </c>
      <c r="F553" s="20">
        <v>55</v>
      </c>
      <c r="G553" s="20">
        <v>54</v>
      </c>
      <c r="H553" s="20">
        <v>31</v>
      </c>
      <c r="I553" s="20">
        <v>45</v>
      </c>
      <c r="J553" s="20">
        <v>30</v>
      </c>
      <c r="U553" s="39"/>
      <c r="V553" s="39"/>
      <c r="W553" s="39"/>
      <c r="X553" s="39"/>
      <c r="Y553" s="39"/>
      <c r="Z553" s="39"/>
    </row>
    <row r="554" spans="2:26" ht="15.75" hidden="1">
      <c r="B554" s="42" t="s">
        <v>386</v>
      </c>
      <c r="C554" s="20">
        <v>17</v>
      </c>
      <c r="D554" s="20">
        <v>17</v>
      </c>
      <c r="E554" s="20">
        <v>21</v>
      </c>
      <c r="F554" s="20">
        <v>7</v>
      </c>
      <c r="G554" s="20" t="e">
        <f>NA()</f>
        <v>#N/A</v>
      </c>
      <c r="H554" s="20">
        <v>12</v>
      </c>
      <c r="I554" s="20">
        <v>20</v>
      </c>
      <c r="J554" s="20">
        <v>17</v>
      </c>
      <c r="U554" s="39"/>
      <c r="V554" s="39"/>
      <c r="W554" s="39"/>
      <c r="X554" s="39"/>
      <c r="Y554" s="39"/>
      <c r="Z554" s="39"/>
    </row>
    <row r="555" spans="2:26" ht="15.75" hidden="1">
      <c r="B555" s="42" t="s">
        <v>281</v>
      </c>
      <c r="C555" s="20">
        <v>32</v>
      </c>
      <c r="D555" s="20">
        <v>50</v>
      </c>
      <c r="E555" s="20">
        <v>23</v>
      </c>
      <c r="F555" s="20">
        <v>34</v>
      </c>
      <c r="G555" s="20" t="e">
        <f>NA()</f>
        <v>#N/A</v>
      </c>
      <c r="H555" s="20">
        <v>27</v>
      </c>
      <c r="I555" s="20">
        <v>36</v>
      </c>
      <c r="J555" s="20">
        <v>20</v>
      </c>
      <c r="U555" s="39"/>
      <c r="V555" s="39"/>
      <c r="W555" s="39"/>
      <c r="X555" s="39"/>
      <c r="Y555" s="39"/>
      <c r="Z555" s="39"/>
    </row>
    <row r="556" spans="2:26" ht="15.75" hidden="1">
      <c r="B556" s="42" t="s">
        <v>388</v>
      </c>
      <c r="C556" s="20">
        <v>62</v>
      </c>
      <c r="D556" s="20">
        <v>49</v>
      </c>
      <c r="E556" s="20">
        <v>41</v>
      </c>
      <c r="F556" s="20">
        <v>67</v>
      </c>
      <c r="G556" s="20">
        <v>89</v>
      </c>
      <c r="H556" s="20">
        <v>55</v>
      </c>
      <c r="I556" s="20">
        <v>68</v>
      </c>
      <c r="J556" s="20">
        <v>39</v>
      </c>
      <c r="U556" s="39"/>
      <c r="V556" s="39"/>
      <c r="W556" s="39"/>
      <c r="X556" s="39"/>
      <c r="Y556" s="39"/>
      <c r="Z556" s="39"/>
    </row>
    <row r="557" spans="2:26" ht="15.75" hidden="1">
      <c r="B557" s="42" t="s">
        <v>389</v>
      </c>
      <c r="C557" s="20">
        <v>48</v>
      </c>
      <c r="D557" s="20">
        <v>45</v>
      </c>
      <c r="E557" s="20">
        <v>37</v>
      </c>
      <c r="F557" s="20">
        <v>54</v>
      </c>
      <c r="G557" s="20">
        <v>65</v>
      </c>
      <c r="H557" s="20">
        <v>40</v>
      </c>
      <c r="I557" s="20">
        <v>56</v>
      </c>
      <c r="J557" s="20">
        <v>35</v>
      </c>
      <c r="U557" s="39"/>
      <c r="V557" s="39"/>
      <c r="W557" s="39"/>
      <c r="X557" s="39"/>
      <c r="Y557" s="39"/>
      <c r="Z557" s="39"/>
    </row>
    <row r="558" spans="2:26" ht="15.75" hidden="1">
      <c r="B558" s="42" t="s">
        <v>390</v>
      </c>
      <c r="C558" s="20">
        <v>55</v>
      </c>
      <c r="D558" s="20">
        <v>35</v>
      </c>
      <c r="E558" s="20">
        <v>35</v>
      </c>
      <c r="F558" s="20">
        <v>58</v>
      </c>
      <c r="G558" s="20">
        <v>67</v>
      </c>
      <c r="H558" s="20">
        <v>49</v>
      </c>
      <c r="I558" s="20">
        <v>62</v>
      </c>
      <c r="J558" s="20">
        <v>32</v>
      </c>
      <c r="U558" s="39"/>
      <c r="V558" s="39"/>
      <c r="W558" s="39"/>
      <c r="X558" s="39"/>
      <c r="Y558" s="39"/>
      <c r="Z558" s="39"/>
    </row>
    <row r="559" spans="2:26" ht="15.75" hidden="1">
      <c r="B559" s="42" t="s">
        <v>391</v>
      </c>
      <c r="C559" s="20">
        <v>48</v>
      </c>
      <c r="D559" s="20">
        <v>31</v>
      </c>
      <c r="E559" s="20">
        <v>31</v>
      </c>
      <c r="F559" s="20">
        <v>58</v>
      </c>
      <c r="G559" s="20">
        <v>55</v>
      </c>
      <c r="H559" s="20">
        <v>44</v>
      </c>
      <c r="I559" s="20">
        <v>52</v>
      </c>
      <c r="J559" s="20">
        <v>29</v>
      </c>
      <c r="U559" s="39"/>
      <c r="V559" s="39"/>
      <c r="W559" s="39"/>
      <c r="X559" s="39"/>
      <c r="Y559" s="39"/>
      <c r="Z559" s="39"/>
    </row>
    <row r="560" spans="2:26" ht="15.75" hidden="1">
      <c r="B560" s="42" t="s">
        <v>392</v>
      </c>
      <c r="C560" s="20">
        <v>54</v>
      </c>
      <c r="D560" s="20">
        <v>35</v>
      </c>
      <c r="E560" s="20">
        <v>54</v>
      </c>
      <c r="F560" s="20">
        <v>59</v>
      </c>
      <c r="G560" s="20">
        <v>48</v>
      </c>
      <c r="H560" s="20">
        <v>46</v>
      </c>
      <c r="I560" s="20">
        <v>64</v>
      </c>
      <c r="J560" s="20">
        <v>45</v>
      </c>
      <c r="U560" s="39"/>
      <c r="V560" s="39"/>
      <c r="W560" s="39"/>
      <c r="X560" s="39"/>
      <c r="Y560" s="39"/>
      <c r="Z560" s="39"/>
    </row>
    <row r="561" spans="2:26" ht="15.75" hidden="1">
      <c r="B561" s="26" t="s">
        <v>284</v>
      </c>
      <c r="C561" s="17"/>
      <c r="D561" s="17"/>
      <c r="E561" s="17"/>
      <c r="F561" s="17"/>
      <c r="G561" s="17"/>
      <c r="H561" s="17"/>
      <c r="I561" s="17"/>
      <c r="J561" s="17"/>
      <c r="K561" s="17"/>
      <c r="L561" s="26"/>
      <c r="U561" s="39"/>
      <c r="V561" s="39"/>
      <c r="W561" s="39"/>
      <c r="X561" s="39"/>
      <c r="Y561" s="39"/>
      <c r="Z561" s="39"/>
    </row>
    <row r="562" spans="2:26" s="45" customFormat="1" ht="15.75" hidden="1">
      <c r="B562" s="26"/>
      <c r="C562" s="17"/>
      <c r="D562" s="17"/>
      <c r="E562" s="17"/>
      <c r="F562" s="17"/>
      <c r="G562" s="17"/>
      <c r="H562" s="17"/>
      <c r="I562" s="17"/>
      <c r="J562" s="56"/>
      <c r="K562" s="56"/>
      <c r="L562" s="44"/>
      <c r="U562" s="39"/>
      <c r="V562" s="39"/>
      <c r="W562" s="39"/>
      <c r="X562" s="39"/>
      <c r="Y562" s="39"/>
      <c r="Z562" s="39"/>
    </row>
    <row r="563" spans="2:26" ht="15" customHeight="1" hidden="1">
      <c r="B563" s="161" t="s">
        <v>93</v>
      </c>
      <c r="C563" s="161"/>
      <c r="D563" s="161"/>
      <c r="E563" s="161"/>
      <c r="F563" s="161"/>
      <c r="G563" s="161"/>
      <c r="H563" s="161"/>
      <c r="I563" s="161"/>
      <c r="J563" s="161"/>
      <c r="K563" s="161"/>
      <c r="L563" s="161"/>
      <c r="M563" s="137"/>
      <c r="U563" s="39"/>
      <c r="V563" s="39"/>
      <c r="W563" s="39"/>
      <c r="X563" s="39"/>
      <c r="Y563" s="39"/>
      <c r="Z563" s="39"/>
    </row>
    <row r="564" spans="2:26" ht="15" customHeight="1" hidden="1">
      <c r="B564" s="22"/>
      <c r="C564" s="22" t="s">
        <v>280</v>
      </c>
      <c r="D564" s="22" t="s">
        <v>298</v>
      </c>
      <c r="E564" s="22" t="s">
        <v>343</v>
      </c>
      <c r="F564" s="22" t="s">
        <v>299</v>
      </c>
      <c r="G564" s="22" t="s">
        <v>346</v>
      </c>
      <c r="H564" s="22" t="s">
        <v>345</v>
      </c>
      <c r="I564" s="22" t="s">
        <v>342</v>
      </c>
      <c r="J564" s="22" t="s">
        <v>334</v>
      </c>
      <c r="U564" s="39"/>
      <c r="V564" s="39"/>
      <c r="W564" s="39"/>
      <c r="X564" s="39"/>
      <c r="Y564" s="39"/>
      <c r="Z564" s="39"/>
    </row>
    <row r="565" spans="2:26" ht="15.75" hidden="1">
      <c r="B565" s="21" t="s">
        <v>283</v>
      </c>
      <c r="C565" s="20">
        <v>39</v>
      </c>
      <c r="D565" s="20">
        <v>28</v>
      </c>
      <c r="E565" s="20">
        <v>30</v>
      </c>
      <c r="F565" s="20">
        <v>48</v>
      </c>
      <c r="G565" s="20">
        <v>53</v>
      </c>
      <c r="H565" s="20">
        <v>32</v>
      </c>
      <c r="I565" s="20">
        <v>46</v>
      </c>
      <c r="J565" s="20">
        <v>27</v>
      </c>
      <c r="K565" s="17"/>
      <c r="L565" s="26"/>
      <c r="U565" s="39"/>
      <c r="V565" s="39"/>
      <c r="W565" s="39"/>
      <c r="X565" s="39"/>
      <c r="Y565" s="39"/>
      <c r="Z565" s="39"/>
    </row>
    <row r="566" spans="2:26" ht="15.75" hidden="1">
      <c r="B566" s="21" t="s">
        <v>300</v>
      </c>
      <c r="C566" s="20">
        <v>43</v>
      </c>
      <c r="D566" s="20">
        <v>31</v>
      </c>
      <c r="E566" s="20">
        <v>29</v>
      </c>
      <c r="F566" s="20">
        <v>53</v>
      </c>
      <c r="G566" s="20">
        <v>54</v>
      </c>
      <c r="H566" s="20">
        <v>36</v>
      </c>
      <c r="I566" s="20">
        <v>49</v>
      </c>
      <c r="J566" s="20">
        <v>28</v>
      </c>
      <c r="U566" s="39"/>
      <c r="V566" s="39"/>
      <c r="W566" s="39"/>
      <c r="X566" s="39"/>
      <c r="Y566" s="39"/>
      <c r="Z566" s="39"/>
    </row>
    <row r="567" spans="2:26" ht="15.75" hidden="1">
      <c r="B567" s="21" t="s">
        <v>301</v>
      </c>
      <c r="C567" s="20">
        <v>41</v>
      </c>
      <c r="D567" s="20">
        <v>29</v>
      </c>
      <c r="E567" s="20">
        <v>29</v>
      </c>
      <c r="F567" s="20">
        <v>46</v>
      </c>
      <c r="G567" s="20">
        <v>50</v>
      </c>
      <c r="H567" s="20">
        <v>33</v>
      </c>
      <c r="I567" s="20">
        <v>48</v>
      </c>
      <c r="J567" s="20">
        <v>28</v>
      </c>
      <c r="U567" s="39"/>
      <c r="V567" s="39"/>
      <c r="W567" s="39"/>
      <c r="X567" s="39"/>
      <c r="Y567" s="39"/>
      <c r="Z567" s="39"/>
    </row>
    <row r="568" spans="2:26" ht="15" customHeight="1" hidden="1">
      <c r="B568" s="42" t="s">
        <v>148</v>
      </c>
      <c r="C568" s="62">
        <v>20</v>
      </c>
      <c r="D568" s="20">
        <v>19</v>
      </c>
      <c r="E568" s="20">
        <v>12</v>
      </c>
      <c r="F568" s="20">
        <v>23</v>
      </c>
      <c r="G568" s="20">
        <v>50</v>
      </c>
      <c r="H568" s="20">
        <v>14</v>
      </c>
      <c r="I568" s="20">
        <v>26</v>
      </c>
      <c r="J568" s="20">
        <v>22</v>
      </c>
      <c r="U568" s="39"/>
      <c r="V568" s="39"/>
      <c r="W568" s="39"/>
      <c r="X568" s="39"/>
      <c r="Y568" s="39"/>
      <c r="Z568" s="39"/>
    </row>
    <row r="569" spans="2:26" ht="15.75" hidden="1">
      <c r="B569" s="42" t="s">
        <v>295</v>
      </c>
      <c r="C569" s="62">
        <v>29</v>
      </c>
      <c r="D569" s="20">
        <v>29</v>
      </c>
      <c r="E569" s="20">
        <v>25</v>
      </c>
      <c r="F569" s="20">
        <v>47</v>
      </c>
      <c r="G569" s="20">
        <v>53</v>
      </c>
      <c r="H569" s="20">
        <v>23</v>
      </c>
      <c r="I569" s="20">
        <v>34</v>
      </c>
      <c r="J569" s="20">
        <v>25</v>
      </c>
      <c r="U569" s="39"/>
      <c r="V569" s="39"/>
      <c r="W569" s="39"/>
      <c r="X569" s="39"/>
      <c r="Y569" s="39"/>
      <c r="Z569" s="39"/>
    </row>
    <row r="570" spans="2:26" ht="15.75" hidden="1">
      <c r="B570" s="42" t="s">
        <v>381</v>
      </c>
      <c r="C570" s="20">
        <v>25</v>
      </c>
      <c r="D570" s="20">
        <v>18</v>
      </c>
      <c r="E570" s="20">
        <v>17</v>
      </c>
      <c r="F570" s="20">
        <v>29</v>
      </c>
      <c r="G570" s="20">
        <v>32</v>
      </c>
      <c r="H570" s="20">
        <v>20</v>
      </c>
      <c r="I570" s="20">
        <v>31</v>
      </c>
      <c r="J570" s="20">
        <v>16</v>
      </c>
      <c r="U570" s="39"/>
      <c r="V570" s="39"/>
      <c r="W570" s="39"/>
      <c r="X570" s="39"/>
      <c r="Y570" s="39"/>
      <c r="Z570" s="39"/>
    </row>
    <row r="571" spans="2:26" ht="15.75" hidden="1">
      <c r="B571" s="42" t="s">
        <v>382</v>
      </c>
      <c r="C571" s="20">
        <v>30</v>
      </c>
      <c r="D571" s="20">
        <v>27</v>
      </c>
      <c r="E571" s="20">
        <v>22</v>
      </c>
      <c r="F571" s="20">
        <v>42</v>
      </c>
      <c r="G571" s="20" t="e">
        <f>NA()</f>
        <v>#N/A</v>
      </c>
      <c r="H571" s="20">
        <v>22</v>
      </c>
      <c r="I571" s="20">
        <v>36</v>
      </c>
      <c r="J571" s="20">
        <v>22</v>
      </c>
      <c r="U571" s="39"/>
      <c r="V571" s="39"/>
      <c r="W571" s="39"/>
      <c r="X571" s="39"/>
      <c r="Y571" s="39"/>
      <c r="Z571" s="39"/>
    </row>
    <row r="572" spans="2:26" ht="15.75" hidden="1">
      <c r="B572" s="42" t="s">
        <v>383</v>
      </c>
      <c r="C572" s="20">
        <v>40</v>
      </c>
      <c r="D572" s="20">
        <v>33</v>
      </c>
      <c r="E572" s="20">
        <v>32</v>
      </c>
      <c r="F572" s="20">
        <v>55</v>
      </c>
      <c r="G572" s="20">
        <v>65</v>
      </c>
      <c r="H572" s="20">
        <v>33</v>
      </c>
      <c r="I572" s="20">
        <v>47</v>
      </c>
      <c r="J572" s="20">
        <v>32</v>
      </c>
      <c r="U572" s="39"/>
      <c r="V572" s="39"/>
      <c r="W572" s="39"/>
      <c r="X572" s="39"/>
      <c r="Y572" s="39"/>
      <c r="Z572" s="39"/>
    </row>
    <row r="573" spans="2:26" ht="15.75" hidden="1">
      <c r="B573" s="42" t="s">
        <v>276</v>
      </c>
      <c r="C573" s="20">
        <v>35</v>
      </c>
      <c r="D573" s="20">
        <v>27</v>
      </c>
      <c r="E573" s="20">
        <v>29</v>
      </c>
      <c r="F573" s="20">
        <v>53</v>
      </c>
      <c r="G573" s="20">
        <v>54</v>
      </c>
      <c r="H573" s="20">
        <v>29</v>
      </c>
      <c r="I573" s="20">
        <v>39</v>
      </c>
      <c r="J573" s="20">
        <v>29</v>
      </c>
      <c r="U573" s="39"/>
      <c r="V573" s="39"/>
      <c r="W573" s="39"/>
      <c r="X573" s="39"/>
      <c r="Y573" s="39"/>
      <c r="Z573" s="39"/>
    </row>
    <row r="574" spans="2:26" ht="15.75" hidden="1">
      <c r="B574" s="42" t="s">
        <v>385</v>
      </c>
      <c r="C574" s="20">
        <v>37</v>
      </c>
      <c r="D574" s="20">
        <v>39</v>
      </c>
      <c r="E574" s="20">
        <v>29</v>
      </c>
      <c r="F574" s="20">
        <v>49</v>
      </c>
      <c r="G574" s="20">
        <v>43</v>
      </c>
      <c r="H574" s="20">
        <v>29</v>
      </c>
      <c r="I574" s="20">
        <v>45</v>
      </c>
      <c r="J574" s="20">
        <v>30</v>
      </c>
      <c r="U574" s="39"/>
      <c r="V574" s="39"/>
      <c r="W574" s="39"/>
      <c r="X574" s="39"/>
      <c r="Y574" s="39"/>
      <c r="Z574" s="39"/>
    </row>
    <row r="575" spans="2:26" ht="15.75" hidden="1">
      <c r="B575" s="42" t="s">
        <v>386</v>
      </c>
      <c r="C575" s="20">
        <v>10</v>
      </c>
      <c r="D575" s="20">
        <v>9</v>
      </c>
      <c r="E575" s="20">
        <v>11</v>
      </c>
      <c r="F575" s="20">
        <v>10</v>
      </c>
      <c r="G575" s="20" t="e">
        <f>NA()</f>
        <v>#N/A</v>
      </c>
      <c r="H575" s="20">
        <v>7</v>
      </c>
      <c r="I575" s="20">
        <v>12</v>
      </c>
      <c r="J575" s="20">
        <v>10</v>
      </c>
      <c r="U575" s="39"/>
      <c r="V575" s="39"/>
      <c r="W575" s="39"/>
      <c r="X575" s="39"/>
      <c r="Y575" s="39"/>
      <c r="Z575" s="39"/>
    </row>
    <row r="576" spans="2:26" ht="15.75" hidden="1">
      <c r="B576" s="42" t="s">
        <v>281</v>
      </c>
      <c r="C576" s="20">
        <v>25</v>
      </c>
      <c r="D576" s="20">
        <v>21</v>
      </c>
      <c r="E576" s="20">
        <v>32</v>
      </c>
      <c r="F576" s="20">
        <v>23</v>
      </c>
      <c r="G576" s="20" t="e">
        <f>NA()</f>
        <v>#N/A</v>
      </c>
      <c r="H576" s="20">
        <v>16</v>
      </c>
      <c r="I576" s="20">
        <v>33</v>
      </c>
      <c r="J576" s="20">
        <v>31</v>
      </c>
      <c r="U576" s="39"/>
      <c r="V576" s="39"/>
      <c r="W576" s="39"/>
      <c r="X576" s="39"/>
      <c r="Y576" s="39"/>
      <c r="Z576" s="39"/>
    </row>
    <row r="577" spans="2:26" ht="15.75" hidden="1">
      <c r="B577" s="42" t="s">
        <v>388</v>
      </c>
      <c r="C577" s="20">
        <v>67</v>
      </c>
      <c r="D577" s="20">
        <v>56</v>
      </c>
      <c r="E577" s="20">
        <v>46</v>
      </c>
      <c r="F577" s="20">
        <v>73</v>
      </c>
      <c r="G577" s="20">
        <v>77</v>
      </c>
      <c r="H577" s="20">
        <v>62</v>
      </c>
      <c r="I577" s="20">
        <v>72</v>
      </c>
      <c r="J577" s="20">
        <v>44</v>
      </c>
      <c r="U577" s="39"/>
      <c r="V577" s="39"/>
      <c r="W577" s="39"/>
      <c r="X577" s="39"/>
      <c r="Y577" s="39"/>
      <c r="Z577" s="39"/>
    </row>
    <row r="578" spans="2:26" ht="15.75" hidden="1">
      <c r="B578" s="42" t="s">
        <v>389</v>
      </c>
      <c r="C578" s="20">
        <v>43</v>
      </c>
      <c r="D578" s="20">
        <v>36</v>
      </c>
      <c r="E578" s="20">
        <v>32</v>
      </c>
      <c r="F578" s="20">
        <v>49</v>
      </c>
      <c r="G578" s="20">
        <v>62</v>
      </c>
      <c r="H578" s="20">
        <v>34</v>
      </c>
      <c r="I578" s="20">
        <v>51</v>
      </c>
      <c r="J578" s="20">
        <v>30</v>
      </c>
      <c r="U578" s="39"/>
      <c r="V578" s="39"/>
      <c r="W578" s="39"/>
      <c r="X578" s="39"/>
      <c r="Y578" s="39"/>
      <c r="Z578" s="39"/>
    </row>
    <row r="579" spans="2:26" ht="15.75" hidden="1">
      <c r="B579" s="42" t="s">
        <v>390</v>
      </c>
      <c r="C579" s="20">
        <v>57</v>
      </c>
      <c r="D579" s="20">
        <v>39</v>
      </c>
      <c r="E579" s="20">
        <v>35</v>
      </c>
      <c r="F579" s="20">
        <v>60</v>
      </c>
      <c r="G579" s="20">
        <v>64</v>
      </c>
      <c r="H579" s="20">
        <v>50</v>
      </c>
      <c r="I579" s="20">
        <v>63</v>
      </c>
      <c r="J579" s="20">
        <v>32</v>
      </c>
      <c r="U579" s="39"/>
      <c r="V579" s="39"/>
      <c r="W579" s="39"/>
      <c r="X579" s="39"/>
      <c r="Y579" s="39"/>
      <c r="Z579" s="39"/>
    </row>
    <row r="580" spans="2:26" ht="15.75" hidden="1">
      <c r="B580" s="42" t="s">
        <v>391</v>
      </c>
      <c r="C580" s="20">
        <v>47</v>
      </c>
      <c r="D580" s="20">
        <v>37</v>
      </c>
      <c r="E580" s="20">
        <v>31</v>
      </c>
      <c r="F580" s="20">
        <v>57</v>
      </c>
      <c r="G580" s="20">
        <v>38</v>
      </c>
      <c r="H580" s="20">
        <v>39</v>
      </c>
      <c r="I580" s="20">
        <v>56</v>
      </c>
      <c r="J580" s="20">
        <v>30</v>
      </c>
      <c r="U580" s="39"/>
      <c r="V580" s="39"/>
      <c r="W580" s="39"/>
      <c r="X580" s="39"/>
      <c r="Y580" s="39"/>
      <c r="Z580" s="39"/>
    </row>
    <row r="581" spans="2:26" ht="15.75" hidden="1">
      <c r="B581" s="42" t="s">
        <v>392</v>
      </c>
      <c r="C581" s="20">
        <v>59</v>
      </c>
      <c r="D581" s="20">
        <v>45</v>
      </c>
      <c r="E581" s="20">
        <v>45</v>
      </c>
      <c r="F581" s="20">
        <v>62</v>
      </c>
      <c r="G581" s="20">
        <v>73</v>
      </c>
      <c r="H581" s="20">
        <v>49</v>
      </c>
      <c r="I581" s="20">
        <v>70</v>
      </c>
      <c r="J581" s="20">
        <v>51</v>
      </c>
      <c r="U581" s="39"/>
      <c r="V581" s="39"/>
      <c r="W581" s="39"/>
      <c r="X581" s="39"/>
      <c r="Y581" s="39"/>
      <c r="Z581" s="39"/>
    </row>
    <row r="582" spans="2:26" ht="15.75" hidden="1">
      <c r="B582" s="26" t="s">
        <v>139</v>
      </c>
      <c r="C582" s="17"/>
      <c r="D582" s="17"/>
      <c r="E582" s="17"/>
      <c r="F582" s="17"/>
      <c r="G582" s="17"/>
      <c r="H582" s="17"/>
      <c r="I582" s="17"/>
      <c r="J582" s="17"/>
      <c r="K582" s="17"/>
      <c r="L582" s="26"/>
      <c r="U582" s="39"/>
      <c r="V582" s="39"/>
      <c r="W582" s="39"/>
      <c r="X582" s="39"/>
      <c r="Y582" s="39"/>
      <c r="Z582" s="39"/>
    </row>
    <row r="583" spans="2:26" s="45" customFormat="1" ht="15.75" hidden="1">
      <c r="B583" s="26"/>
      <c r="C583" s="17"/>
      <c r="D583" s="17"/>
      <c r="E583" s="17"/>
      <c r="F583" s="17"/>
      <c r="G583" s="17"/>
      <c r="H583" s="17"/>
      <c r="I583" s="17"/>
      <c r="J583" s="56"/>
      <c r="K583" s="56"/>
      <c r="L583" s="44"/>
      <c r="U583" s="39"/>
      <c r="V583" s="39"/>
      <c r="W583" s="39"/>
      <c r="X583" s="39"/>
      <c r="Y583" s="39"/>
      <c r="Z583" s="39"/>
    </row>
    <row r="584" spans="2:26" ht="15" customHeight="1" hidden="1">
      <c r="B584" s="161" t="s">
        <v>94</v>
      </c>
      <c r="C584" s="161"/>
      <c r="D584" s="161"/>
      <c r="E584" s="161"/>
      <c r="F584" s="161"/>
      <c r="G584" s="161"/>
      <c r="H584" s="161"/>
      <c r="I584" s="161"/>
      <c r="J584" s="161"/>
      <c r="K584" s="161"/>
      <c r="L584" s="161"/>
      <c r="M584" s="137"/>
      <c r="U584" s="39"/>
      <c r="V584" s="39"/>
      <c r="W584" s="39"/>
      <c r="X584" s="39"/>
      <c r="Y584" s="39"/>
      <c r="Z584" s="39"/>
    </row>
    <row r="585" spans="2:26" ht="15" customHeight="1" hidden="1">
      <c r="B585" s="22"/>
      <c r="C585" s="22" t="s">
        <v>280</v>
      </c>
      <c r="D585" s="22" t="s">
        <v>298</v>
      </c>
      <c r="E585" s="22" t="s">
        <v>343</v>
      </c>
      <c r="F585" s="22" t="s">
        <v>299</v>
      </c>
      <c r="G585" s="22" t="s">
        <v>346</v>
      </c>
      <c r="H585" s="22" t="s">
        <v>345</v>
      </c>
      <c r="I585" s="22" t="s">
        <v>342</v>
      </c>
      <c r="J585" s="22" t="s">
        <v>334</v>
      </c>
      <c r="U585" s="39"/>
      <c r="V585" s="39"/>
      <c r="W585" s="39"/>
      <c r="X585" s="39"/>
      <c r="Y585" s="39"/>
      <c r="Z585" s="39"/>
    </row>
    <row r="586" spans="2:26" ht="15.75" hidden="1">
      <c r="B586" s="21" t="s">
        <v>283</v>
      </c>
      <c r="C586" s="20">
        <v>29</v>
      </c>
      <c r="D586" s="20">
        <v>19</v>
      </c>
      <c r="E586" s="20">
        <v>20</v>
      </c>
      <c r="F586" s="20">
        <v>36</v>
      </c>
      <c r="G586" s="20">
        <v>43</v>
      </c>
      <c r="H586" s="20">
        <v>22</v>
      </c>
      <c r="I586" s="20">
        <v>35</v>
      </c>
      <c r="J586" s="20">
        <v>17</v>
      </c>
      <c r="K586" s="17"/>
      <c r="L586" s="26"/>
      <c r="U586" s="39"/>
      <c r="V586" s="39"/>
      <c r="W586" s="39"/>
      <c r="X586" s="39"/>
      <c r="Y586" s="39"/>
      <c r="Z586" s="39"/>
    </row>
    <row r="587" spans="2:26" ht="15.75" hidden="1">
      <c r="B587" s="21" t="s">
        <v>300</v>
      </c>
      <c r="C587" s="20">
        <v>32</v>
      </c>
      <c r="D587" s="20">
        <v>21</v>
      </c>
      <c r="E587" s="20">
        <v>20</v>
      </c>
      <c r="F587" s="20">
        <v>42</v>
      </c>
      <c r="G587" s="20">
        <v>45</v>
      </c>
      <c r="H587" s="20">
        <v>26</v>
      </c>
      <c r="I587" s="20">
        <v>39</v>
      </c>
      <c r="J587" s="20">
        <v>19</v>
      </c>
      <c r="U587" s="39"/>
      <c r="V587" s="39"/>
      <c r="W587" s="39"/>
      <c r="X587" s="39"/>
      <c r="Y587" s="39"/>
      <c r="Z587" s="39"/>
    </row>
    <row r="588" spans="2:26" ht="15.75" hidden="1">
      <c r="B588" s="21" t="s">
        <v>301</v>
      </c>
      <c r="C588" s="20">
        <v>30</v>
      </c>
      <c r="D588" s="20">
        <v>20</v>
      </c>
      <c r="E588" s="20">
        <v>20</v>
      </c>
      <c r="F588" s="20">
        <v>34</v>
      </c>
      <c r="G588" s="20">
        <v>36</v>
      </c>
      <c r="H588" s="20">
        <v>24</v>
      </c>
      <c r="I588" s="20">
        <v>36</v>
      </c>
      <c r="J588" s="20">
        <v>17</v>
      </c>
      <c r="U588" s="39"/>
      <c r="V588" s="39"/>
      <c r="W588" s="39"/>
      <c r="X588" s="39"/>
      <c r="Y588" s="39"/>
      <c r="Z588" s="39"/>
    </row>
    <row r="589" spans="2:26" ht="15" customHeight="1" hidden="1">
      <c r="B589" s="42" t="s">
        <v>148</v>
      </c>
      <c r="C589" s="62">
        <v>22</v>
      </c>
      <c r="D589" s="20">
        <v>13</v>
      </c>
      <c r="E589" s="20">
        <v>20</v>
      </c>
      <c r="F589" s="20">
        <v>38</v>
      </c>
      <c r="G589" s="20">
        <v>50</v>
      </c>
      <c r="H589" s="20">
        <v>18</v>
      </c>
      <c r="I589" s="20">
        <v>26</v>
      </c>
      <c r="J589" s="20">
        <v>14</v>
      </c>
      <c r="U589" s="39"/>
      <c r="V589" s="39"/>
      <c r="W589" s="39"/>
      <c r="X589" s="39"/>
      <c r="Y589" s="39"/>
      <c r="Z589" s="39"/>
    </row>
    <row r="590" spans="2:26" ht="15.75" hidden="1">
      <c r="B590" s="42" t="s">
        <v>295</v>
      </c>
      <c r="C590" s="62">
        <v>21</v>
      </c>
      <c r="D590" s="20">
        <v>19</v>
      </c>
      <c r="E590" s="20">
        <v>18</v>
      </c>
      <c r="F590" s="20">
        <v>42</v>
      </c>
      <c r="G590" s="20">
        <v>41</v>
      </c>
      <c r="H590" s="20">
        <v>16</v>
      </c>
      <c r="I590" s="20">
        <v>25</v>
      </c>
      <c r="J590" s="20">
        <v>18</v>
      </c>
      <c r="U590" s="39"/>
      <c r="V590" s="39"/>
      <c r="W590" s="39"/>
      <c r="X590" s="39"/>
      <c r="Y590" s="39"/>
      <c r="Z590" s="39"/>
    </row>
    <row r="591" spans="2:26" ht="15.75" hidden="1">
      <c r="B591" s="42" t="s">
        <v>381</v>
      </c>
      <c r="C591" s="20">
        <v>25</v>
      </c>
      <c r="D591" s="20">
        <v>15</v>
      </c>
      <c r="E591" s="20">
        <v>15</v>
      </c>
      <c r="F591" s="20">
        <v>30</v>
      </c>
      <c r="G591" s="20">
        <v>25</v>
      </c>
      <c r="H591" s="20">
        <v>19</v>
      </c>
      <c r="I591" s="20">
        <v>32</v>
      </c>
      <c r="J591" s="20">
        <v>12</v>
      </c>
      <c r="U591" s="39"/>
      <c r="V591" s="39"/>
      <c r="W591" s="39"/>
      <c r="X591" s="39"/>
      <c r="Y591" s="39"/>
      <c r="Z591" s="39"/>
    </row>
    <row r="592" spans="2:26" ht="15.75" hidden="1">
      <c r="B592" s="42" t="s">
        <v>382</v>
      </c>
      <c r="C592" s="20">
        <v>30</v>
      </c>
      <c r="D592" s="20">
        <v>27</v>
      </c>
      <c r="E592" s="20">
        <v>22</v>
      </c>
      <c r="F592" s="20">
        <v>42</v>
      </c>
      <c r="G592" s="20" t="e">
        <f>NA()</f>
        <v>#N/A</v>
      </c>
      <c r="H592" s="20">
        <v>22</v>
      </c>
      <c r="I592" s="20">
        <v>36</v>
      </c>
      <c r="J592" s="20">
        <v>22</v>
      </c>
      <c r="U592" s="39"/>
      <c r="V592" s="39"/>
      <c r="W592" s="39"/>
      <c r="X592" s="39"/>
      <c r="Y592" s="39"/>
      <c r="Z592" s="39"/>
    </row>
    <row r="593" spans="2:26" ht="15.75" hidden="1">
      <c r="B593" s="42" t="s">
        <v>383</v>
      </c>
      <c r="C593" s="20">
        <v>40</v>
      </c>
      <c r="D593" s="20">
        <v>33</v>
      </c>
      <c r="E593" s="20">
        <v>32</v>
      </c>
      <c r="F593" s="20">
        <v>55</v>
      </c>
      <c r="G593" s="20">
        <v>65</v>
      </c>
      <c r="H593" s="20">
        <v>33</v>
      </c>
      <c r="I593" s="20">
        <v>47</v>
      </c>
      <c r="J593" s="20">
        <v>32</v>
      </c>
      <c r="U593" s="39"/>
      <c r="V593" s="39"/>
      <c r="W593" s="39"/>
      <c r="X593" s="39"/>
      <c r="Y593" s="39"/>
      <c r="Z593" s="39"/>
    </row>
    <row r="594" spans="2:26" ht="15.75" hidden="1">
      <c r="B594" s="42" t="s">
        <v>276</v>
      </c>
      <c r="C594" s="20">
        <v>22</v>
      </c>
      <c r="D594" s="20">
        <v>15</v>
      </c>
      <c r="E594" s="20">
        <v>20</v>
      </c>
      <c r="F594" s="20">
        <v>35</v>
      </c>
      <c r="G594" s="20">
        <v>23</v>
      </c>
      <c r="H594" s="20">
        <v>17</v>
      </c>
      <c r="I594" s="20">
        <v>26</v>
      </c>
      <c r="J594" s="20">
        <v>18</v>
      </c>
      <c r="U594" s="39"/>
      <c r="V594" s="39"/>
      <c r="W594" s="39"/>
      <c r="X594" s="39"/>
      <c r="Y594" s="39"/>
      <c r="Z594" s="39"/>
    </row>
    <row r="595" spans="2:26" ht="15.75" hidden="1">
      <c r="B595" s="42" t="s">
        <v>385</v>
      </c>
      <c r="C595" s="20">
        <v>34</v>
      </c>
      <c r="D595" s="20">
        <v>32</v>
      </c>
      <c r="E595" s="20">
        <v>27</v>
      </c>
      <c r="F595" s="20">
        <v>41</v>
      </c>
      <c r="G595" s="20">
        <v>40</v>
      </c>
      <c r="H595" s="20">
        <v>29</v>
      </c>
      <c r="I595" s="20">
        <v>38</v>
      </c>
      <c r="J595" s="20">
        <v>28</v>
      </c>
      <c r="U595" s="39"/>
      <c r="V595" s="39"/>
      <c r="W595" s="39"/>
      <c r="X595" s="39"/>
      <c r="Y595" s="39"/>
      <c r="Z595" s="39"/>
    </row>
    <row r="596" spans="2:26" ht="15.75" hidden="1">
      <c r="B596" s="42" t="s">
        <v>386</v>
      </c>
      <c r="C596" s="20">
        <v>13</v>
      </c>
      <c r="D596" s="20">
        <v>12</v>
      </c>
      <c r="E596" s="20">
        <v>14</v>
      </c>
      <c r="F596" s="20">
        <v>21</v>
      </c>
      <c r="G596" s="20" t="e">
        <f>NA()</f>
        <v>#N/A</v>
      </c>
      <c r="H596" s="20">
        <v>8</v>
      </c>
      <c r="I596" s="20">
        <v>18</v>
      </c>
      <c r="J596" s="20">
        <v>14</v>
      </c>
      <c r="U596" s="39"/>
      <c r="V596" s="39"/>
      <c r="W596" s="39"/>
      <c r="X596" s="39"/>
      <c r="Y596" s="39"/>
      <c r="Z596" s="39"/>
    </row>
    <row r="597" spans="2:26" ht="15.75" hidden="1">
      <c r="B597" s="42" t="s">
        <v>281</v>
      </c>
      <c r="C597" s="20">
        <v>20</v>
      </c>
      <c r="D597" s="20">
        <v>11</v>
      </c>
      <c r="E597" s="20">
        <v>9</v>
      </c>
      <c r="F597" s="20">
        <v>24</v>
      </c>
      <c r="G597" s="20" t="e">
        <f>NA()</f>
        <v>#N/A</v>
      </c>
      <c r="H597" s="20">
        <v>17</v>
      </c>
      <c r="I597" s="20">
        <v>24</v>
      </c>
      <c r="J597" s="20">
        <v>11</v>
      </c>
      <c r="U597" s="39"/>
      <c r="V597" s="39"/>
      <c r="W597" s="39"/>
      <c r="X597" s="39"/>
      <c r="Y597" s="39"/>
      <c r="Z597" s="39"/>
    </row>
    <row r="598" spans="2:26" ht="15.75" hidden="1">
      <c r="B598" s="42" t="s">
        <v>388</v>
      </c>
      <c r="C598" s="20">
        <v>40</v>
      </c>
      <c r="D598" s="20">
        <v>30</v>
      </c>
      <c r="E598" s="20">
        <v>16</v>
      </c>
      <c r="F598" s="20">
        <v>48</v>
      </c>
      <c r="G598" s="20">
        <v>30</v>
      </c>
      <c r="H598" s="20">
        <v>30</v>
      </c>
      <c r="I598" s="20">
        <v>50</v>
      </c>
      <c r="J598" s="20">
        <v>14</v>
      </c>
      <c r="U598" s="39"/>
      <c r="V598" s="39"/>
      <c r="W598" s="39"/>
      <c r="X598" s="39"/>
      <c r="Y598" s="39"/>
      <c r="Z598" s="39"/>
    </row>
    <row r="599" spans="2:26" ht="15.75" hidden="1">
      <c r="B599" s="42" t="s">
        <v>389</v>
      </c>
      <c r="C599" s="20">
        <v>29</v>
      </c>
      <c r="D599" s="20">
        <v>22</v>
      </c>
      <c r="E599" s="20">
        <v>21</v>
      </c>
      <c r="F599" s="20">
        <v>33</v>
      </c>
      <c r="G599" s="20">
        <v>44</v>
      </c>
      <c r="H599" s="20">
        <v>21</v>
      </c>
      <c r="I599" s="20">
        <v>36</v>
      </c>
      <c r="J599" s="20">
        <v>18</v>
      </c>
      <c r="U599" s="39"/>
      <c r="V599" s="39"/>
      <c r="W599" s="39"/>
      <c r="X599" s="39"/>
      <c r="Y599" s="39"/>
      <c r="Z599" s="39"/>
    </row>
    <row r="600" spans="2:26" ht="15.75" hidden="1">
      <c r="B600" s="42" t="s">
        <v>390</v>
      </c>
      <c r="C600" s="20">
        <v>41</v>
      </c>
      <c r="D600" s="20">
        <v>20</v>
      </c>
      <c r="E600" s="20">
        <v>15</v>
      </c>
      <c r="F600" s="20">
        <v>43</v>
      </c>
      <c r="G600" s="20">
        <v>55</v>
      </c>
      <c r="H600" s="20">
        <v>35</v>
      </c>
      <c r="I600" s="20">
        <v>47</v>
      </c>
      <c r="J600" s="20">
        <v>19</v>
      </c>
      <c r="U600" s="39"/>
      <c r="V600" s="39"/>
      <c r="W600" s="39"/>
      <c r="X600" s="39"/>
      <c r="Y600" s="39"/>
      <c r="Z600" s="39"/>
    </row>
    <row r="601" spans="2:26" ht="15.75" hidden="1">
      <c r="B601" s="42" t="s">
        <v>391</v>
      </c>
      <c r="C601" s="20">
        <v>41</v>
      </c>
      <c r="D601" s="20">
        <v>22</v>
      </c>
      <c r="E601" s="20">
        <v>23</v>
      </c>
      <c r="F601" s="20">
        <v>50</v>
      </c>
      <c r="G601" s="20">
        <v>44</v>
      </c>
      <c r="H601" s="20">
        <v>32</v>
      </c>
      <c r="I601" s="20">
        <v>49</v>
      </c>
      <c r="J601" s="20">
        <v>22</v>
      </c>
      <c r="U601" s="39"/>
      <c r="V601" s="39"/>
      <c r="W601" s="39"/>
      <c r="X601" s="39"/>
      <c r="Y601" s="39"/>
      <c r="Z601" s="39"/>
    </row>
    <row r="602" spans="2:26" ht="15.75" hidden="1">
      <c r="B602" s="42" t="s">
        <v>392</v>
      </c>
      <c r="C602" s="20">
        <v>49</v>
      </c>
      <c r="D602" s="20">
        <v>29</v>
      </c>
      <c r="E602" s="20">
        <v>48</v>
      </c>
      <c r="F602" s="20">
        <v>51</v>
      </c>
      <c r="G602" s="20">
        <v>40</v>
      </c>
      <c r="H602" s="20">
        <v>39</v>
      </c>
      <c r="I602" s="20">
        <v>61</v>
      </c>
      <c r="J602" s="20">
        <v>41</v>
      </c>
      <c r="U602" s="39"/>
      <c r="V602" s="39"/>
      <c r="W602" s="39"/>
      <c r="X602" s="39"/>
      <c r="Y602" s="39"/>
      <c r="Z602" s="39"/>
    </row>
    <row r="603" spans="2:26" ht="15.75" hidden="1">
      <c r="B603" s="26" t="s">
        <v>307</v>
      </c>
      <c r="C603" s="17"/>
      <c r="D603" s="17"/>
      <c r="E603" s="17"/>
      <c r="F603" s="17"/>
      <c r="G603" s="17"/>
      <c r="H603" s="17"/>
      <c r="I603" s="17"/>
      <c r="J603" s="17"/>
      <c r="K603" s="17"/>
      <c r="L603" s="26"/>
      <c r="U603" s="39"/>
      <c r="V603" s="39"/>
      <c r="W603" s="39"/>
      <c r="X603" s="39"/>
      <c r="Y603" s="39"/>
      <c r="Z603" s="39"/>
    </row>
    <row r="604" spans="2:26" s="45" customFormat="1" ht="15.75" hidden="1">
      <c r="B604" s="26"/>
      <c r="C604" s="17"/>
      <c r="D604" s="17"/>
      <c r="E604" s="17"/>
      <c r="F604" s="17"/>
      <c r="G604" s="17"/>
      <c r="H604" s="17"/>
      <c r="I604" s="17"/>
      <c r="J604" s="56"/>
      <c r="K604" s="56"/>
      <c r="L604" s="44"/>
      <c r="U604" s="39"/>
      <c r="V604" s="39"/>
      <c r="W604" s="39"/>
      <c r="X604" s="39"/>
      <c r="Y604" s="39"/>
      <c r="Z604" s="39"/>
    </row>
    <row r="605" spans="2:26" ht="15" customHeight="1" hidden="1">
      <c r="B605" s="161" t="s">
        <v>95</v>
      </c>
      <c r="C605" s="161"/>
      <c r="D605" s="161"/>
      <c r="E605" s="161"/>
      <c r="F605" s="161"/>
      <c r="G605" s="161"/>
      <c r="H605" s="161"/>
      <c r="I605" s="161"/>
      <c r="J605" s="161"/>
      <c r="K605" s="161"/>
      <c r="L605" s="161"/>
      <c r="M605" s="137"/>
      <c r="U605" s="39"/>
      <c r="V605" s="39"/>
      <c r="W605" s="39"/>
      <c r="X605" s="39"/>
      <c r="Y605" s="39"/>
      <c r="Z605" s="39"/>
    </row>
    <row r="606" spans="2:26" ht="15" customHeight="1" hidden="1">
      <c r="B606" s="22"/>
      <c r="C606" s="22" t="s">
        <v>280</v>
      </c>
      <c r="D606" s="22" t="s">
        <v>298</v>
      </c>
      <c r="E606" s="22" t="s">
        <v>343</v>
      </c>
      <c r="F606" s="22" t="s">
        <v>299</v>
      </c>
      <c r="G606" s="22" t="s">
        <v>346</v>
      </c>
      <c r="H606" s="22" t="s">
        <v>345</v>
      </c>
      <c r="I606" s="22" t="s">
        <v>342</v>
      </c>
      <c r="J606" s="22" t="s">
        <v>334</v>
      </c>
      <c r="U606" s="39"/>
      <c r="V606" s="39"/>
      <c r="W606" s="39"/>
      <c r="X606" s="39"/>
      <c r="Y606" s="39"/>
      <c r="Z606" s="39"/>
    </row>
    <row r="607" spans="2:26" ht="15.75" hidden="1">
      <c r="B607" s="21" t="s">
        <v>283</v>
      </c>
      <c r="C607" s="20">
        <v>56</v>
      </c>
      <c r="D607" s="20">
        <v>38</v>
      </c>
      <c r="E607" s="20">
        <v>46</v>
      </c>
      <c r="F607" s="20">
        <v>70</v>
      </c>
      <c r="G607" s="20">
        <v>82</v>
      </c>
      <c r="H607" s="20">
        <v>58</v>
      </c>
      <c r="I607" s="20">
        <v>54</v>
      </c>
      <c r="J607" s="20">
        <v>43</v>
      </c>
      <c r="K607" s="17"/>
      <c r="L607" s="26"/>
      <c r="U607" s="39"/>
      <c r="V607" s="39"/>
      <c r="W607" s="39"/>
      <c r="X607" s="39"/>
      <c r="Y607" s="39"/>
      <c r="Z607" s="39"/>
    </row>
    <row r="608" spans="2:26" ht="15.75" hidden="1">
      <c r="B608" s="21" t="s">
        <v>300</v>
      </c>
      <c r="C608" s="20">
        <v>58</v>
      </c>
      <c r="D608" s="20">
        <v>37</v>
      </c>
      <c r="E608" s="20">
        <v>47</v>
      </c>
      <c r="F608" s="20">
        <v>73</v>
      </c>
      <c r="G608" s="20">
        <v>83</v>
      </c>
      <c r="H608" s="20">
        <v>61</v>
      </c>
      <c r="I608" s="20">
        <v>56</v>
      </c>
      <c r="J608" s="20">
        <v>43</v>
      </c>
      <c r="U608" s="39"/>
      <c r="V608" s="39"/>
      <c r="W608" s="39"/>
      <c r="X608" s="39"/>
      <c r="Y608" s="39"/>
      <c r="Z608" s="39"/>
    </row>
    <row r="609" spans="2:26" ht="15.75" hidden="1">
      <c r="B609" s="21" t="s">
        <v>301</v>
      </c>
      <c r="C609" s="20">
        <v>59</v>
      </c>
      <c r="D609" s="20">
        <v>36</v>
      </c>
      <c r="E609" s="20">
        <v>44</v>
      </c>
      <c r="F609" s="20">
        <v>68</v>
      </c>
      <c r="G609" s="20">
        <v>79</v>
      </c>
      <c r="H609" s="20">
        <v>61</v>
      </c>
      <c r="I609" s="20">
        <v>57</v>
      </c>
      <c r="J609" s="20">
        <v>42</v>
      </c>
      <c r="U609" s="39"/>
      <c r="V609" s="39"/>
      <c r="W609" s="39"/>
      <c r="X609" s="39"/>
      <c r="Y609" s="39"/>
      <c r="Z609" s="39"/>
    </row>
    <row r="610" spans="2:26" ht="15" customHeight="1" hidden="1">
      <c r="B610" s="42" t="s">
        <v>148</v>
      </c>
      <c r="C610" s="62">
        <v>47</v>
      </c>
      <c r="D610" s="20">
        <v>38</v>
      </c>
      <c r="E610" s="20">
        <v>54</v>
      </c>
      <c r="F610" s="20">
        <v>80</v>
      </c>
      <c r="G610" s="20" t="e">
        <f>NA()</f>
        <v>#N/A</v>
      </c>
      <c r="H610" s="20">
        <v>49</v>
      </c>
      <c r="I610" s="20">
        <v>45</v>
      </c>
      <c r="J610" s="20">
        <v>37</v>
      </c>
      <c r="U610" s="39"/>
      <c r="V610" s="39"/>
      <c r="W610" s="39"/>
      <c r="X610" s="39"/>
      <c r="Y610" s="39"/>
      <c r="Z610" s="39"/>
    </row>
    <row r="611" spans="2:26" ht="15.75" hidden="1">
      <c r="B611" s="42" t="s">
        <v>295</v>
      </c>
      <c r="C611" s="62">
        <v>47</v>
      </c>
      <c r="D611" s="20">
        <v>39</v>
      </c>
      <c r="E611" s="20">
        <v>47</v>
      </c>
      <c r="F611" s="20">
        <v>77</v>
      </c>
      <c r="G611" s="20">
        <v>81</v>
      </c>
      <c r="H611" s="20">
        <v>49</v>
      </c>
      <c r="I611" s="20">
        <v>45</v>
      </c>
      <c r="J611" s="20">
        <v>44</v>
      </c>
      <c r="U611" s="39"/>
      <c r="V611" s="39"/>
      <c r="W611" s="39"/>
      <c r="X611" s="39"/>
      <c r="Y611" s="39"/>
      <c r="Z611" s="39"/>
    </row>
    <row r="612" spans="2:26" ht="15.75" hidden="1">
      <c r="B612" s="42" t="s">
        <v>381</v>
      </c>
      <c r="C612" s="20">
        <v>54</v>
      </c>
      <c r="D612" s="20">
        <v>34</v>
      </c>
      <c r="E612" s="20">
        <v>38</v>
      </c>
      <c r="F612" s="20">
        <v>65</v>
      </c>
      <c r="G612" s="20">
        <v>78</v>
      </c>
      <c r="H612" s="20">
        <v>56</v>
      </c>
      <c r="I612" s="20">
        <v>51</v>
      </c>
      <c r="J612" s="20">
        <v>39</v>
      </c>
      <c r="U612" s="39"/>
      <c r="V612" s="39"/>
      <c r="W612" s="39"/>
      <c r="X612" s="39"/>
      <c r="Y612" s="39"/>
      <c r="Z612" s="39"/>
    </row>
    <row r="613" spans="2:26" ht="15.75" hidden="1">
      <c r="B613" s="42" t="s">
        <v>382</v>
      </c>
      <c r="C613" s="20">
        <v>33</v>
      </c>
      <c r="D613" s="20">
        <v>29</v>
      </c>
      <c r="E613" s="20">
        <v>37</v>
      </c>
      <c r="F613" s="20">
        <v>61</v>
      </c>
      <c r="G613" s="20" t="e">
        <f>NA()</f>
        <v>#N/A</v>
      </c>
      <c r="H613" s="20">
        <v>34</v>
      </c>
      <c r="I613" s="20">
        <v>32</v>
      </c>
      <c r="J613" s="20">
        <v>25</v>
      </c>
      <c r="U613" s="39"/>
      <c r="V613" s="39"/>
      <c r="W613" s="39"/>
      <c r="X613" s="39"/>
      <c r="Y613" s="39"/>
      <c r="Z613" s="39"/>
    </row>
    <row r="614" spans="2:26" ht="15.75" hidden="1">
      <c r="B614" s="42" t="s">
        <v>383</v>
      </c>
      <c r="C614" s="20">
        <v>38</v>
      </c>
      <c r="D614" s="20">
        <v>28</v>
      </c>
      <c r="E614" s="20">
        <v>39</v>
      </c>
      <c r="F614" s="20">
        <v>64</v>
      </c>
      <c r="G614" s="20">
        <v>48</v>
      </c>
      <c r="H614" s="20">
        <v>41</v>
      </c>
      <c r="I614" s="20">
        <v>36</v>
      </c>
      <c r="J614" s="20">
        <v>28</v>
      </c>
      <c r="U614" s="39"/>
      <c r="V614" s="39"/>
      <c r="W614" s="39"/>
      <c r="X614" s="39"/>
      <c r="Y614" s="39"/>
      <c r="Z614" s="39"/>
    </row>
    <row r="615" spans="2:26" ht="15.75" hidden="1">
      <c r="B615" s="42" t="s">
        <v>276</v>
      </c>
      <c r="C615" s="20">
        <v>41</v>
      </c>
      <c r="D615" s="20">
        <v>27</v>
      </c>
      <c r="E615" s="20">
        <v>36</v>
      </c>
      <c r="F615" s="20">
        <v>67</v>
      </c>
      <c r="G615" s="20">
        <v>80</v>
      </c>
      <c r="H615" s="20">
        <v>43</v>
      </c>
      <c r="I615" s="20">
        <v>39</v>
      </c>
      <c r="J615" s="20">
        <v>34</v>
      </c>
      <c r="U615" s="39"/>
      <c r="V615" s="39"/>
      <c r="W615" s="39"/>
      <c r="X615" s="39"/>
      <c r="Y615" s="39"/>
      <c r="Z615" s="39"/>
    </row>
    <row r="616" spans="2:26" ht="15.75" hidden="1">
      <c r="B616" s="42" t="s">
        <v>385</v>
      </c>
      <c r="C616" s="20">
        <v>49</v>
      </c>
      <c r="D616" s="20">
        <v>36</v>
      </c>
      <c r="E616" s="20">
        <v>43</v>
      </c>
      <c r="F616" s="20">
        <v>64</v>
      </c>
      <c r="G616" s="20" t="e">
        <f>NA()</f>
        <v>#N/A</v>
      </c>
      <c r="H616" s="20">
        <v>51</v>
      </c>
      <c r="I616" s="20">
        <v>46</v>
      </c>
      <c r="J616" s="20">
        <v>43</v>
      </c>
      <c r="U616" s="39"/>
      <c r="V616" s="39"/>
      <c r="W616" s="39"/>
      <c r="X616" s="39"/>
      <c r="Y616" s="39"/>
      <c r="Z616" s="39"/>
    </row>
    <row r="617" spans="2:26" ht="15.75" hidden="1">
      <c r="B617" s="42" t="s">
        <v>386</v>
      </c>
      <c r="C617" s="20">
        <v>27</v>
      </c>
      <c r="D617" s="20">
        <v>26</v>
      </c>
      <c r="E617" s="20">
        <v>31</v>
      </c>
      <c r="F617" s="20">
        <v>50</v>
      </c>
      <c r="G617" s="20" t="e">
        <f>NA()</f>
        <v>#N/A</v>
      </c>
      <c r="H617" s="20">
        <v>28</v>
      </c>
      <c r="I617" s="20">
        <v>27</v>
      </c>
      <c r="J617" s="20">
        <v>26</v>
      </c>
      <c r="U617" s="39"/>
      <c r="V617" s="39"/>
      <c r="W617" s="39"/>
      <c r="X617" s="39"/>
      <c r="Y617" s="39"/>
      <c r="Z617" s="39"/>
    </row>
    <row r="618" spans="2:26" ht="15.75" hidden="1">
      <c r="B618" s="42" t="s">
        <v>281</v>
      </c>
      <c r="C618" s="20">
        <v>53</v>
      </c>
      <c r="D618" s="20">
        <v>42</v>
      </c>
      <c r="E618" s="20">
        <v>48</v>
      </c>
      <c r="F618" s="20">
        <v>58</v>
      </c>
      <c r="G618" s="20">
        <v>60</v>
      </c>
      <c r="H618" s="20">
        <v>55</v>
      </c>
      <c r="I618" s="20">
        <v>50</v>
      </c>
      <c r="J618" s="20">
        <v>43</v>
      </c>
      <c r="U618" s="39"/>
      <c r="V618" s="39"/>
      <c r="W618" s="39"/>
      <c r="X618" s="39"/>
      <c r="Y618" s="39"/>
      <c r="Z618" s="39"/>
    </row>
    <row r="619" spans="2:26" ht="15.75" hidden="1">
      <c r="B619" s="42" t="s">
        <v>388</v>
      </c>
      <c r="C619" s="20">
        <v>70</v>
      </c>
      <c r="D619" s="20">
        <v>43</v>
      </c>
      <c r="E619" s="20">
        <v>55</v>
      </c>
      <c r="F619" s="20">
        <v>79</v>
      </c>
      <c r="G619" s="20">
        <v>88</v>
      </c>
      <c r="H619" s="20">
        <v>70</v>
      </c>
      <c r="I619" s="20">
        <v>70</v>
      </c>
      <c r="J619" s="20">
        <v>45</v>
      </c>
      <c r="U619" s="39"/>
      <c r="V619" s="39"/>
      <c r="W619" s="39"/>
      <c r="X619" s="39"/>
      <c r="Y619" s="39"/>
      <c r="Z619" s="39"/>
    </row>
    <row r="620" spans="2:26" ht="15.75" hidden="1">
      <c r="B620" s="42" t="s">
        <v>389</v>
      </c>
      <c r="C620" s="20">
        <v>52</v>
      </c>
      <c r="D620" s="20">
        <v>34</v>
      </c>
      <c r="E620" s="20">
        <v>46</v>
      </c>
      <c r="F620" s="20">
        <v>62</v>
      </c>
      <c r="G620" s="20">
        <v>80</v>
      </c>
      <c r="H620" s="20">
        <v>53</v>
      </c>
      <c r="I620" s="20">
        <v>50</v>
      </c>
      <c r="J620" s="20">
        <v>42</v>
      </c>
      <c r="U620" s="39"/>
      <c r="V620" s="39"/>
      <c r="W620" s="39"/>
      <c r="X620" s="39"/>
      <c r="Y620" s="39"/>
      <c r="Z620" s="39"/>
    </row>
    <row r="621" spans="2:26" ht="15.75" hidden="1">
      <c r="B621" s="42" t="s">
        <v>390</v>
      </c>
      <c r="C621" s="20">
        <v>75</v>
      </c>
      <c r="D621" s="20">
        <v>47</v>
      </c>
      <c r="E621" s="20">
        <v>48</v>
      </c>
      <c r="F621" s="20">
        <v>79</v>
      </c>
      <c r="G621" s="20">
        <v>89</v>
      </c>
      <c r="H621" s="20">
        <v>76</v>
      </c>
      <c r="I621" s="20">
        <v>74</v>
      </c>
      <c r="J621" s="20">
        <v>45</v>
      </c>
      <c r="U621" s="39"/>
      <c r="V621" s="39"/>
      <c r="W621" s="39"/>
      <c r="X621" s="39"/>
      <c r="Y621" s="39"/>
      <c r="Z621" s="39"/>
    </row>
    <row r="622" spans="2:26" ht="15.75" hidden="1">
      <c r="B622" s="42" t="s">
        <v>391</v>
      </c>
      <c r="C622" s="20">
        <v>73</v>
      </c>
      <c r="D622" s="20">
        <v>45</v>
      </c>
      <c r="E622" s="20">
        <v>61</v>
      </c>
      <c r="F622" s="20">
        <v>87</v>
      </c>
      <c r="G622" s="20">
        <v>85</v>
      </c>
      <c r="H622" s="20">
        <v>75</v>
      </c>
      <c r="I622" s="20">
        <v>71</v>
      </c>
      <c r="J622" s="20">
        <v>55</v>
      </c>
      <c r="U622" s="39"/>
      <c r="V622" s="39"/>
      <c r="W622" s="39"/>
      <c r="X622" s="39"/>
      <c r="Y622" s="39"/>
      <c r="Z622" s="39"/>
    </row>
    <row r="623" spans="2:26" ht="15.75" hidden="1">
      <c r="B623" s="42" t="s">
        <v>392</v>
      </c>
      <c r="C623" s="20">
        <v>62</v>
      </c>
      <c r="D623" s="20">
        <v>47</v>
      </c>
      <c r="E623" s="20">
        <v>51</v>
      </c>
      <c r="F623" s="20">
        <v>68</v>
      </c>
      <c r="G623" s="20">
        <v>66</v>
      </c>
      <c r="H623" s="20">
        <v>61</v>
      </c>
      <c r="I623" s="20">
        <v>63</v>
      </c>
      <c r="J623" s="20">
        <v>47</v>
      </c>
      <c r="U623" s="39"/>
      <c r="V623" s="39"/>
      <c r="W623" s="39"/>
      <c r="X623" s="39"/>
      <c r="Y623" s="39"/>
      <c r="Z623" s="39"/>
    </row>
    <row r="624" spans="2:26" ht="15.75" hidden="1">
      <c r="B624" s="26" t="s">
        <v>277</v>
      </c>
      <c r="C624" s="17"/>
      <c r="D624" s="17"/>
      <c r="E624" s="17"/>
      <c r="F624" s="17"/>
      <c r="G624" s="17"/>
      <c r="H624" s="17"/>
      <c r="I624" s="17"/>
      <c r="J624" s="17"/>
      <c r="K624" s="17"/>
      <c r="L624" s="26"/>
      <c r="U624" s="39"/>
      <c r="V624" s="39"/>
      <c r="W624" s="39"/>
      <c r="X624" s="39"/>
      <c r="Y624" s="39"/>
      <c r="Z624" s="39"/>
    </row>
    <row r="625" spans="2:26" s="45" customFormat="1" ht="15.75" hidden="1">
      <c r="B625" s="26"/>
      <c r="C625" s="17"/>
      <c r="D625" s="17"/>
      <c r="E625" s="17"/>
      <c r="F625" s="17"/>
      <c r="G625" s="17"/>
      <c r="H625" s="17"/>
      <c r="I625" s="17"/>
      <c r="J625" s="56"/>
      <c r="K625" s="56"/>
      <c r="L625" s="44"/>
      <c r="U625" s="39"/>
      <c r="V625" s="39"/>
      <c r="W625" s="39"/>
      <c r="X625" s="39"/>
      <c r="Y625" s="39"/>
      <c r="Z625" s="39"/>
    </row>
    <row r="626" spans="2:26" ht="15" customHeight="1" hidden="1">
      <c r="B626" s="161" t="s">
        <v>96</v>
      </c>
      <c r="C626" s="161"/>
      <c r="D626" s="161"/>
      <c r="E626" s="161"/>
      <c r="F626" s="161"/>
      <c r="G626" s="161"/>
      <c r="H626" s="161"/>
      <c r="I626" s="161"/>
      <c r="J626" s="161"/>
      <c r="K626" s="161"/>
      <c r="L626" s="161"/>
      <c r="M626" s="137"/>
      <c r="U626" s="39"/>
      <c r="V626" s="39"/>
      <c r="W626" s="39"/>
      <c r="X626" s="39"/>
      <c r="Y626" s="39"/>
      <c r="Z626" s="39"/>
    </row>
    <row r="627" spans="2:26" ht="15" customHeight="1" hidden="1">
      <c r="B627" s="22"/>
      <c r="C627" s="22" t="s">
        <v>280</v>
      </c>
      <c r="D627" s="22" t="s">
        <v>298</v>
      </c>
      <c r="E627" s="22" t="s">
        <v>343</v>
      </c>
      <c r="F627" s="22" t="s">
        <v>299</v>
      </c>
      <c r="G627" s="22" t="s">
        <v>346</v>
      </c>
      <c r="H627" s="22" t="s">
        <v>345</v>
      </c>
      <c r="I627" s="22" t="s">
        <v>342</v>
      </c>
      <c r="J627" s="22" t="s">
        <v>334</v>
      </c>
      <c r="U627" s="39"/>
      <c r="V627" s="39"/>
      <c r="W627" s="39"/>
      <c r="X627" s="39"/>
      <c r="Y627" s="39"/>
      <c r="Z627" s="39"/>
    </row>
    <row r="628" spans="2:26" ht="15.75" hidden="1">
      <c r="B628" s="21" t="s">
        <v>283</v>
      </c>
      <c r="C628" s="20">
        <v>53</v>
      </c>
      <c r="D628" s="20">
        <v>32</v>
      </c>
      <c r="E628" s="20">
        <v>42</v>
      </c>
      <c r="F628" s="20">
        <v>66</v>
      </c>
      <c r="G628" s="20">
        <v>78</v>
      </c>
      <c r="H628" s="20">
        <v>56</v>
      </c>
      <c r="I628" s="20">
        <v>49</v>
      </c>
      <c r="J628" s="20">
        <v>38</v>
      </c>
      <c r="K628" s="17"/>
      <c r="L628" s="26"/>
      <c r="U628" s="39"/>
      <c r="V628" s="39"/>
      <c r="W628" s="39"/>
      <c r="X628" s="39"/>
      <c r="Y628" s="39"/>
      <c r="Z628" s="39"/>
    </row>
    <row r="629" spans="2:26" ht="15.75" hidden="1">
      <c r="B629" s="21" t="s">
        <v>300</v>
      </c>
      <c r="C629" s="20">
        <v>55</v>
      </c>
      <c r="D629" s="20">
        <v>31</v>
      </c>
      <c r="E629" s="20">
        <v>41</v>
      </c>
      <c r="F629" s="20">
        <v>70</v>
      </c>
      <c r="G629" s="20">
        <v>80</v>
      </c>
      <c r="H629" s="20">
        <v>59</v>
      </c>
      <c r="I629" s="20">
        <v>51</v>
      </c>
      <c r="J629" s="20">
        <v>38</v>
      </c>
      <c r="U629" s="39"/>
      <c r="V629" s="39"/>
      <c r="W629" s="39"/>
      <c r="X629" s="39"/>
      <c r="Y629" s="39"/>
      <c r="Z629" s="39"/>
    </row>
    <row r="630" spans="2:26" ht="15.75" hidden="1">
      <c r="B630" s="21" t="s">
        <v>301</v>
      </c>
      <c r="C630" s="20">
        <v>56</v>
      </c>
      <c r="D630" s="20">
        <v>30</v>
      </c>
      <c r="E630" s="20">
        <v>41</v>
      </c>
      <c r="F630" s="20">
        <v>65</v>
      </c>
      <c r="G630" s="20">
        <v>72</v>
      </c>
      <c r="H630" s="20">
        <v>59</v>
      </c>
      <c r="I630" s="20">
        <v>52</v>
      </c>
      <c r="J630" s="20">
        <v>39</v>
      </c>
      <c r="U630" s="39"/>
      <c r="V630" s="39"/>
      <c r="W630" s="39"/>
      <c r="X630" s="39"/>
      <c r="Y630" s="39"/>
      <c r="Z630" s="39"/>
    </row>
    <row r="631" spans="2:26" ht="15" customHeight="1" hidden="1">
      <c r="B631" s="42" t="s">
        <v>148</v>
      </c>
      <c r="C631" s="62">
        <v>39</v>
      </c>
      <c r="D631" s="20">
        <v>29</v>
      </c>
      <c r="E631" s="20">
        <v>38</v>
      </c>
      <c r="F631" s="20">
        <v>67</v>
      </c>
      <c r="G631" s="20">
        <v>69</v>
      </c>
      <c r="H631" s="20">
        <v>48</v>
      </c>
      <c r="I631" s="20">
        <v>32</v>
      </c>
      <c r="J631" s="20">
        <v>26</v>
      </c>
      <c r="U631" s="39"/>
      <c r="V631" s="39"/>
      <c r="W631" s="39"/>
      <c r="X631" s="39"/>
      <c r="Y631" s="39"/>
      <c r="Z631" s="39"/>
    </row>
    <row r="632" spans="2:26" ht="15.75" hidden="1">
      <c r="B632" s="42" t="s">
        <v>295</v>
      </c>
      <c r="C632" s="62">
        <v>40</v>
      </c>
      <c r="D632" s="20">
        <v>31</v>
      </c>
      <c r="E632" s="20">
        <v>41</v>
      </c>
      <c r="F632" s="20">
        <v>72</v>
      </c>
      <c r="G632" s="20">
        <v>73</v>
      </c>
      <c r="H632" s="20">
        <v>44</v>
      </c>
      <c r="I632" s="20">
        <v>37</v>
      </c>
      <c r="J632" s="20">
        <v>38</v>
      </c>
      <c r="U632" s="39"/>
      <c r="V632" s="39"/>
      <c r="W632" s="39"/>
      <c r="X632" s="39"/>
      <c r="Y632" s="39"/>
      <c r="Z632" s="39"/>
    </row>
    <row r="633" spans="2:26" ht="15.75" hidden="1">
      <c r="B633" s="42" t="s">
        <v>381</v>
      </c>
      <c r="C633" s="20">
        <v>53</v>
      </c>
      <c r="D633" s="20">
        <v>25</v>
      </c>
      <c r="E633" s="20">
        <v>40</v>
      </c>
      <c r="F633" s="20">
        <v>60</v>
      </c>
      <c r="G633" s="20">
        <v>86</v>
      </c>
      <c r="H633" s="20">
        <v>60</v>
      </c>
      <c r="I633" s="20">
        <v>46</v>
      </c>
      <c r="J633" s="20">
        <v>34</v>
      </c>
      <c r="U633" s="39"/>
      <c r="V633" s="39"/>
      <c r="W633" s="39"/>
      <c r="X633" s="39"/>
      <c r="Y633" s="39"/>
      <c r="Z633" s="39"/>
    </row>
    <row r="634" spans="2:26" ht="15.75" hidden="1">
      <c r="B634" s="42" t="s">
        <v>382</v>
      </c>
      <c r="C634" s="20">
        <v>26</v>
      </c>
      <c r="D634" s="20">
        <v>23</v>
      </c>
      <c r="E634" s="20">
        <v>30</v>
      </c>
      <c r="F634" s="20">
        <v>58</v>
      </c>
      <c r="G634" s="20" t="e">
        <f>NA()</f>
        <v>#N/A</v>
      </c>
      <c r="H634" s="20">
        <v>22</v>
      </c>
      <c r="I634" s="20">
        <v>29</v>
      </c>
      <c r="J634" s="20">
        <v>19</v>
      </c>
      <c r="U634" s="39"/>
      <c r="V634" s="39"/>
      <c r="W634" s="39"/>
      <c r="X634" s="39"/>
      <c r="Y634" s="39"/>
      <c r="Z634" s="39"/>
    </row>
    <row r="635" spans="2:26" ht="15.75" hidden="1">
      <c r="B635" s="42" t="s">
        <v>383</v>
      </c>
      <c r="C635" s="20">
        <v>37</v>
      </c>
      <c r="D635" s="20">
        <v>29</v>
      </c>
      <c r="E635" s="20">
        <v>32</v>
      </c>
      <c r="F635" s="20">
        <v>65</v>
      </c>
      <c r="G635" s="20">
        <v>77</v>
      </c>
      <c r="H635" s="20">
        <v>39</v>
      </c>
      <c r="I635" s="20">
        <v>36</v>
      </c>
      <c r="J635" s="20">
        <v>29</v>
      </c>
      <c r="U635" s="39"/>
      <c r="V635" s="39"/>
      <c r="W635" s="39"/>
      <c r="X635" s="39"/>
      <c r="Y635" s="39"/>
      <c r="Z635" s="39"/>
    </row>
    <row r="636" spans="2:26" ht="15.75" hidden="1">
      <c r="B636" s="42" t="s">
        <v>276</v>
      </c>
      <c r="C636" s="20">
        <v>39</v>
      </c>
      <c r="D636" s="20">
        <v>22</v>
      </c>
      <c r="E636" s="20">
        <v>34</v>
      </c>
      <c r="F636" s="20">
        <v>66</v>
      </c>
      <c r="G636" s="20">
        <v>63</v>
      </c>
      <c r="H636" s="20">
        <v>40</v>
      </c>
      <c r="I636" s="20">
        <v>37</v>
      </c>
      <c r="J636" s="20">
        <v>32</v>
      </c>
      <c r="U636" s="39"/>
      <c r="V636" s="39"/>
      <c r="W636" s="39"/>
      <c r="X636" s="39"/>
      <c r="Y636" s="39"/>
      <c r="Z636" s="39"/>
    </row>
    <row r="637" spans="2:26" ht="15.75" hidden="1">
      <c r="B637" s="42" t="s">
        <v>385</v>
      </c>
      <c r="C637" s="20">
        <v>45</v>
      </c>
      <c r="D637" s="20">
        <v>27</v>
      </c>
      <c r="E637" s="20">
        <v>36</v>
      </c>
      <c r="F637" s="20">
        <v>64</v>
      </c>
      <c r="G637" s="20">
        <v>78</v>
      </c>
      <c r="H637" s="20">
        <v>48</v>
      </c>
      <c r="I637" s="20">
        <v>42</v>
      </c>
      <c r="J637" s="20">
        <v>36</v>
      </c>
      <c r="U637" s="39"/>
      <c r="V637" s="39"/>
      <c r="W637" s="39"/>
      <c r="X637" s="39"/>
      <c r="Y637" s="39"/>
      <c r="Z637" s="39"/>
    </row>
    <row r="638" spans="2:26" ht="15.75" hidden="1">
      <c r="B638" s="42" t="s">
        <v>386</v>
      </c>
      <c r="C638" s="20">
        <v>17</v>
      </c>
      <c r="D638" s="20">
        <v>16</v>
      </c>
      <c r="E638" s="20">
        <v>19</v>
      </c>
      <c r="F638" s="20">
        <v>31</v>
      </c>
      <c r="G638" s="20" t="e">
        <f>NA()</f>
        <v>#N/A</v>
      </c>
      <c r="H638" s="20">
        <v>16</v>
      </c>
      <c r="I638" s="20">
        <v>17</v>
      </c>
      <c r="J638" s="20">
        <v>14</v>
      </c>
      <c r="U638" s="39"/>
      <c r="V638" s="39"/>
      <c r="W638" s="39"/>
      <c r="X638" s="39"/>
      <c r="Y638" s="39"/>
      <c r="Z638" s="39"/>
    </row>
    <row r="639" spans="2:26" ht="15.75" hidden="1">
      <c r="B639" s="42" t="s">
        <v>281</v>
      </c>
      <c r="C639" s="20">
        <v>49</v>
      </c>
      <c r="D639" s="20">
        <v>35</v>
      </c>
      <c r="E639" s="20">
        <v>34</v>
      </c>
      <c r="F639" s="20">
        <v>61</v>
      </c>
      <c r="G639" s="20" t="e">
        <f>NA()</f>
        <v>#N/A</v>
      </c>
      <c r="H639" s="20">
        <v>49</v>
      </c>
      <c r="I639" s="20">
        <v>49</v>
      </c>
      <c r="J639" s="20">
        <v>33</v>
      </c>
      <c r="U639" s="39"/>
      <c r="V639" s="39"/>
      <c r="W639" s="39"/>
      <c r="X639" s="39"/>
      <c r="Y639" s="39"/>
      <c r="Z639" s="39"/>
    </row>
    <row r="640" spans="2:26" ht="15.75" hidden="1">
      <c r="B640" s="42" t="s">
        <v>388</v>
      </c>
      <c r="C640" s="20">
        <v>67</v>
      </c>
      <c r="D640" s="20">
        <v>35</v>
      </c>
      <c r="E640" s="20">
        <v>45</v>
      </c>
      <c r="F640" s="20">
        <v>76</v>
      </c>
      <c r="G640" s="20">
        <v>81</v>
      </c>
      <c r="H640" s="20">
        <v>68</v>
      </c>
      <c r="I640" s="20">
        <v>66</v>
      </c>
      <c r="J640" s="20">
        <v>38</v>
      </c>
      <c r="U640" s="39"/>
      <c r="V640" s="39"/>
      <c r="W640" s="39"/>
      <c r="X640" s="39"/>
      <c r="Y640" s="39"/>
      <c r="Z640" s="39"/>
    </row>
    <row r="641" spans="2:26" ht="15.75" hidden="1">
      <c r="B641" s="42" t="s">
        <v>389</v>
      </c>
      <c r="C641" s="20">
        <v>52</v>
      </c>
      <c r="D641" s="20">
        <v>33</v>
      </c>
      <c r="E641" s="20">
        <v>41</v>
      </c>
      <c r="F641" s="20">
        <v>65</v>
      </c>
      <c r="G641" s="20">
        <v>78</v>
      </c>
      <c r="H641" s="20">
        <v>57</v>
      </c>
      <c r="I641" s="20">
        <v>47</v>
      </c>
      <c r="J641" s="20">
        <v>36</v>
      </c>
      <c r="U641" s="39"/>
      <c r="V641" s="39"/>
      <c r="W641" s="39"/>
      <c r="X641" s="39"/>
      <c r="Y641" s="39"/>
      <c r="Z641" s="39"/>
    </row>
    <row r="642" spans="2:26" ht="15.75" hidden="1">
      <c r="B642" s="42" t="s">
        <v>390</v>
      </c>
      <c r="C642" s="20">
        <v>74</v>
      </c>
      <c r="D642" s="20">
        <v>46</v>
      </c>
      <c r="E642" s="20">
        <v>44</v>
      </c>
      <c r="F642" s="20">
        <v>79</v>
      </c>
      <c r="G642" s="20">
        <v>88</v>
      </c>
      <c r="H642" s="20">
        <v>77</v>
      </c>
      <c r="I642" s="20">
        <v>72</v>
      </c>
      <c r="J642" s="20">
        <v>42</v>
      </c>
      <c r="U642" s="39"/>
      <c r="V642" s="39"/>
      <c r="W642" s="39"/>
      <c r="X642" s="39"/>
      <c r="Y642" s="39"/>
      <c r="Z642" s="39"/>
    </row>
    <row r="643" spans="2:26" ht="15.75" hidden="1">
      <c r="B643" s="42" t="s">
        <v>391</v>
      </c>
      <c r="C643" s="20">
        <v>68</v>
      </c>
      <c r="D643" s="20">
        <v>40</v>
      </c>
      <c r="E643" s="20">
        <v>50</v>
      </c>
      <c r="F643" s="20">
        <v>82</v>
      </c>
      <c r="G643" s="20">
        <v>80</v>
      </c>
      <c r="H643" s="20">
        <v>72</v>
      </c>
      <c r="I643" s="20">
        <v>63</v>
      </c>
      <c r="J643" s="20">
        <v>47</v>
      </c>
      <c r="U643" s="39"/>
      <c r="V643" s="39"/>
      <c r="W643" s="39"/>
      <c r="X643" s="39"/>
      <c r="Y643" s="39"/>
      <c r="Z643" s="39"/>
    </row>
    <row r="644" spans="2:26" ht="15.75" hidden="1">
      <c r="B644" s="42" t="s">
        <v>392</v>
      </c>
      <c r="C644" s="20">
        <v>66</v>
      </c>
      <c r="D644" s="20">
        <v>44</v>
      </c>
      <c r="E644" s="20">
        <v>61</v>
      </c>
      <c r="F644" s="20">
        <v>72</v>
      </c>
      <c r="G644" s="20">
        <v>75</v>
      </c>
      <c r="H644" s="20">
        <v>71</v>
      </c>
      <c r="I644" s="20">
        <v>62</v>
      </c>
      <c r="J644" s="20">
        <v>55</v>
      </c>
      <c r="U644" s="39"/>
      <c r="V644" s="39"/>
      <c r="W644" s="39"/>
      <c r="X644" s="39"/>
      <c r="Y644" s="39"/>
      <c r="Z644" s="39"/>
    </row>
    <row r="645" spans="2:26" ht="15.75" hidden="1">
      <c r="B645" s="26" t="s">
        <v>278</v>
      </c>
      <c r="C645" s="17"/>
      <c r="D645" s="17"/>
      <c r="E645" s="17"/>
      <c r="F645" s="17"/>
      <c r="G645" s="17"/>
      <c r="H645" s="17"/>
      <c r="I645" s="17"/>
      <c r="J645" s="17"/>
      <c r="K645" s="17"/>
      <c r="L645" s="26"/>
      <c r="U645" s="39"/>
      <c r="V645" s="39"/>
      <c r="W645" s="39"/>
      <c r="X645" s="39"/>
      <c r="Y645" s="39"/>
      <c r="Z645" s="39"/>
    </row>
    <row r="646" spans="2:26" s="45" customFormat="1" ht="15.75" hidden="1">
      <c r="B646" s="26"/>
      <c r="C646" s="17"/>
      <c r="D646" s="17"/>
      <c r="E646" s="17"/>
      <c r="F646" s="17"/>
      <c r="G646" s="17"/>
      <c r="H646" s="17"/>
      <c r="I646" s="17"/>
      <c r="J646" s="56"/>
      <c r="K646" s="56"/>
      <c r="L646" s="44"/>
      <c r="U646" s="39"/>
      <c r="V646" s="39"/>
      <c r="W646" s="39"/>
      <c r="X646" s="39"/>
      <c r="Y646" s="39"/>
      <c r="Z646" s="39"/>
    </row>
    <row r="647" spans="2:26" ht="15" customHeight="1" hidden="1">
      <c r="B647" s="161" t="s">
        <v>97</v>
      </c>
      <c r="C647" s="161"/>
      <c r="D647" s="161"/>
      <c r="E647" s="161"/>
      <c r="F647" s="161"/>
      <c r="G647" s="161"/>
      <c r="H647" s="161"/>
      <c r="I647" s="161"/>
      <c r="J647" s="161"/>
      <c r="K647" s="161"/>
      <c r="L647" s="161"/>
      <c r="M647" s="137"/>
      <c r="U647" s="39"/>
      <c r="V647" s="39"/>
      <c r="W647" s="39"/>
      <c r="X647" s="39"/>
      <c r="Y647" s="39"/>
      <c r="Z647" s="39"/>
    </row>
    <row r="648" spans="2:26" ht="15" customHeight="1" hidden="1">
      <c r="B648" s="22"/>
      <c r="C648" s="22" t="s">
        <v>280</v>
      </c>
      <c r="D648" s="22" t="s">
        <v>298</v>
      </c>
      <c r="E648" s="22" t="s">
        <v>343</v>
      </c>
      <c r="F648" s="22" t="s">
        <v>299</v>
      </c>
      <c r="G648" s="22" t="s">
        <v>346</v>
      </c>
      <c r="H648" s="22" t="s">
        <v>345</v>
      </c>
      <c r="I648" s="22" t="s">
        <v>342</v>
      </c>
      <c r="J648" s="22" t="s">
        <v>334</v>
      </c>
      <c r="U648" s="39"/>
      <c r="V648" s="39"/>
      <c r="W648" s="39"/>
      <c r="X648" s="39"/>
      <c r="Y648" s="39"/>
      <c r="Z648" s="39"/>
    </row>
    <row r="649" spans="2:26" ht="15.75" hidden="1">
      <c r="B649" s="21" t="s">
        <v>283</v>
      </c>
      <c r="C649" s="20">
        <v>51</v>
      </c>
      <c r="D649" s="20">
        <v>29</v>
      </c>
      <c r="E649" s="20">
        <v>39</v>
      </c>
      <c r="F649" s="20">
        <v>64</v>
      </c>
      <c r="G649" s="20">
        <v>77</v>
      </c>
      <c r="H649" s="20">
        <v>54</v>
      </c>
      <c r="I649" s="20">
        <v>47</v>
      </c>
      <c r="J649" s="20">
        <v>36</v>
      </c>
      <c r="K649" s="17"/>
      <c r="L649" s="26"/>
      <c r="U649" s="39"/>
      <c r="V649" s="39"/>
      <c r="W649" s="39"/>
      <c r="X649" s="39"/>
      <c r="Y649" s="39"/>
      <c r="Z649" s="39"/>
    </row>
    <row r="650" spans="2:26" ht="15.75" hidden="1">
      <c r="B650" s="21" t="s">
        <v>300</v>
      </c>
      <c r="C650" s="20">
        <v>52</v>
      </c>
      <c r="D650" s="20">
        <v>29</v>
      </c>
      <c r="E650" s="20">
        <v>39</v>
      </c>
      <c r="F650" s="20">
        <v>66</v>
      </c>
      <c r="G650" s="20">
        <v>78</v>
      </c>
      <c r="H650" s="20">
        <v>55</v>
      </c>
      <c r="I650" s="20">
        <v>49</v>
      </c>
      <c r="J650" s="20">
        <v>36</v>
      </c>
      <c r="U650" s="39"/>
      <c r="V650" s="39"/>
      <c r="W650" s="39"/>
      <c r="X650" s="39"/>
      <c r="Y650" s="39"/>
      <c r="Z650" s="39"/>
    </row>
    <row r="651" spans="2:26" ht="15.75" hidden="1">
      <c r="B651" s="21" t="s">
        <v>301</v>
      </c>
      <c r="C651" s="20">
        <v>53</v>
      </c>
      <c r="D651" s="20">
        <v>28</v>
      </c>
      <c r="E651" s="20">
        <v>38</v>
      </c>
      <c r="F651" s="20">
        <v>62</v>
      </c>
      <c r="G651" s="20">
        <v>73</v>
      </c>
      <c r="H651" s="20">
        <v>58</v>
      </c>
      <c r="I651" s="20">
        <v>49</v>
      </c>
      <c r="J651" s="20">
        <v>35</v>
      </c>
      <c r="U651" s="39"/>
      <c r="V651" s="39"/>
      <c r="W651" s="39"/>
      <c r="X651" s="39"/>
      <c r="Y651" s="39"/>
      <c r="Z651" s="39"/>
    </row>
    <row r="652" spans="2:26" ht="15" customHeight="1" hidden="1">
      <c r="B652" s="42" t="s">
        <v>148</v>
      </c>
      <c r="C652" s="62">
        <v>29</v>
      </c>
      <c r="D652" s="20">
        <v>20</v>
      </c>
      <c r="E652" s="20">
        <v>31</v>
      </c>
      <c r="F652" s="20">
        <v>59</v>
      </c>
      <c r="G652" s="20">
        <v>50</v>
      </c>
      <c r="H652" s="20">
        <v>25</v>
      </c>
      <c r="I652" s="20">
        <v>33</v>
      </c>
      <c r="J652" s="20">
        <v>20</v>
      </c>
      <c r="U652" s="39"/>
      <c r="V652" s="39"/>
      <c r="W652" s="39"/>
      <c r="X652" s="39"/>
      <c r="Y652" s="39"/>
      <c r="Z652" s="39"/>
    </row>
    <row r="653" spans="2:26" ht="15.75" hidden="1">
      <c r="B653" s="42" t="s">
        <v>295</v>
      </c>
      <c r="C653" s="62">
        <v>41</v>
      </c>
      <c r="D653" s="20">
        <v>33</v>
      </c>
      <c r="E653" s="20">
        <v>42</v>
      </c>
      <c r="F653" s="20">
        <v>72</v>
      </c>
      <c r="G653" s="20">
        <v>75</v>
      </c>
      <c r="H653" s="20">
        <v>44</v>
      </c>
      <c r="I653" s="20">
        <v>39</v>
      </c>
      <c r="J653" s="20">
        <v>39</v>
      </c>
      <c r="U653" s="39"/>
      <c r="V653" s="39"/>
      <c r="W653" s="39"/>
      <c r="X653" s="39"/>
      <c r="Y653" s="39"/>
      <c r="Z653" s="39"/>
    </row>
    <row r="654" spans="2:26" ht="15.75" hidden="1">
      <c r="B654" s="42" t="s">
        <v>381</v>
      </c>
      <c r="C654" s="20">
        <v>50</v>
      </c>
      <c r="D654" s="20">
        <v>28</v>
      </c>
      <c r="E654" s="20">
        <v>28</v>
      </c>
      <c r="F654" s="20">
        <v>60</v>
      </c>
      <c r="G654" s="20">
        <v>81</v>
      </c>
      <c r="H654" s="20">
        <v>54</v>
      </c>
      <c r="I654" s="20">
        <v>45</v>
      </c>
      <c r="J654" s="20">
        <v>27</v>
      </c>
      <c r="U654" s="39"/>
      <c r="V654" s="39"/>
      <c r="W654" s="39"/>
      <c r="X654" s="39"/>
      <c r="Y654" s="39"/>
      <c r="Z654" s="39"/>
    </row>
    <row r="655" spans="2:26" ht="15.75" hidden="1">
      <c r="B655" s="42" t="s">
        <v>382</v>
      </c>
      <c r="C655" s="20">
        <v>32</v>
      </c>
      <c r="D655" s="20">
        <v>27</v>
      </c>
      <c r="E655" s="20">
        <v>42</v>
      </c>
      <c r="F655" s="20">
        <v>60</v>
      </c>
      <c r="G655" s="20" t="e">
        <f>NA()</f>
        <v>#N/A</v>
      </c>
      <c r="H655" s="20">
        <v>32</v>
      </c>
      <c r="I655" s="20">
        <v>31</v>
      </c>
      <c r="J655" s="20">
        <v>32</v>
      </c>
      <c r="U655" s="39"/>
      <c r="V655" s="39"/>
      <c r="W655" s="39"/>
      <c r="X655" s="39"/>
      <c r="Y655" s="39"/>
      <c r="Z655" s="39"/>
    </row>
    <row r="656" spans="2:26" ht="15.75" hidden="1">
      <c r="B656" s="42" t="s">
        <v>383</v>
      </c>
      <c r="C656" s="20">
        <v>35</v>
      </c>
      <c r="D656" s="20">
        <v>24</v>
      </c>
      <c r="E656" s="20">
        <v>33</v>
      </c>
      <c r="F656" s="20">
        <v>57</v>
      </c>
      <c r="G656" s="20">
        <v>76</v>
      </c>
      <c r="H656" s="20">
        <v>38</v>
      </c>
      <c r="I656" s="20">
        <v>33</v>
      </c>
      <c r="J656" s="20">
        <v>28</v>
      </c>
      <c r="U656" s="39"/>
      <c r="V656" s="39"/>
      <c r="W656" s="39"/>
      <c r="X656" s="39"/>
      <c r="Y656" s="39"/>
      <c r="Z656" s="39"/>
    </row>
    <row r="657" spans="2:26" ht="15.75" hidden="1">
      <c r="B657" s="42" t="s">
        <v>276</v>
      </c>
      <c r="C657" s="20">
        <v>39</v>
      </c>
      <c r="D657" s="20">
        <v>26</v>
      </c>
      <c r="E657" s="20">
        <v>32</v>
      </c>
      <c r="F657" s="20">
        <v>66</v>
      </c>
      <c r="G657" s="20">
        <v>77</v>
      </c>
      <c r="H657" s="20">
        <v>42</v>
      </c>
      <c r="I657" s="20">
        <v>36</v>
      </c>
      <c r="J657" s="20">
        <v>31</v>
      </c>
      <c r="U657" s="39"/>
      <c r="V657" s="39"/>
      <c r="W657" s="39"/>
      <c r="X657" s="39"/>
      <c r="Y657" s="39"/>
      <c r="Z657" s="39"/>
    </row>
    <row r="658" spans="2:26" ht="15.75" hidden="1">
      <c r="B658" s="42" t="s">
        <v>385</v>
      </c>
      <c r="C658" s="20">
        <v>41</v>
      </c>
      <c r="D658" s="20">
        <v>30</v>
      </c>
      <c r="E658" s="20">
        <v>30</v>
      </c>
      <c r="F658" s="20">
        <v>59</v>
      </c>
      <c r="G658" s="20">
        <v>71</v>
      </c>
      <c r="H658" s="20">
        <v>47</v>
      </c>
      <c r="I658" s="20">
        <v>36</v>
      </c>
      <c r="J658" s="20">
        <v>34</v>
      </c>
      <c r="U658" s="39"/>
      <c r="V658" s="39"/>
      <c r="W658" s="39"/>
      <c r="X658" s="39"/>
      <c r="Y658" s="39"/>
      <c r="Z658" s="39"/>
    </row>
    <row r="659" spans="2:26" ht="15.75" hidden="1">
      <c r="B659" s="42" t="s">
        <v>386</v>
      </c>
      <c r="C659" s="20">
        <v>16</v>
      </c>
      <c r="D659" s="20">
        <v>13</v>
      </c>
      <c r="E659" s="20">
        <v>48</v>
      </c>
      <c r="F659" s="20">
        <v>15</v>
      </c>
      <c r="G659" s="20" t="e">
        <f>NA()</f>
        <v>#N/A</v>
      </c>
      <c r="H659" s="20">
        <v>21</v>
      </c>
      <c r="I659" s="20">
        <v>13</v>
      </c>
      <c r="J659" s="20">
        <v>20</v>
      </c>
      <c r="U659" s="39"/>
      <c r="V659" s="39"/>
      <c r="W659" s="39"/>
      <c r="X659" s="39"/>
      <c r="Y659" s="39"/>
      <c r="Z659" s="39"/>
    </row>
    <row r="660" spans="2:26" ht="15.75" hidden="1">
      <c r="B660" s="42" t="s">
        <v>281</v>
      </c>
      <c r="C660" s="20">
        <v>47</v>
      </c>
      <c r="D660" s="20">
        <v>19</v>
      </c>
      <c r="E660" s="20">
        <v>35</v>
      </c>
      <c r="F660" s="20">
        <v>56</v>
      </c>
      <c r="G660" s="20" t="e">
        <f>NA()</f>
        <v>#N/A</v>
      </c>
      <c r="H660" s="20">
        <v>36</v>
      </c>
      <c r="I660" s="20">
        <v>54</v>
      </c>
      <c r="J660" s="20">
        <v>22</v>
      </c>
      <c r="U660" s="39"/>
      <c r="V660" s="39"/>
      <c r="W660" s="39"/>
      <c r="X660" s="39"/>
      <c r="Y660" s="39"/>
      <c r="Z660" s="39"/>
    </row>
    <row r="661" spans="2:26" ht="15.75" hidden="1">
      <c r="B661" s="42" t="s">
        <v>388</v>
      </c>
      <c r="C661" s="20">
        <v>70</v>
      </c>
      <c r="D661" s="20">
        <v>41</v>
      </c>
      <c r="E661" s="20">
        <v>48</v>
      </c>
      <c r="F661" s="20">
        <v>78</v>
      </c>
      <c r="G661" s="20">
        <v>79</v>
      </c>
      <c r="H661" s="20">
        <v>75</v>
      </c>
      <c r="I661" s="20">
        <v>66</v>
      </c>
      <c r="J661" s="20">
        <v>40</v>
      </c>
      <c r="U661" s="39"/>
      <c r="V661" s="39"/>
      <c r="W661" s="39"/>
      <c r="X661" s="39"/>
      <c r="Y661" s="39"/>
      <c r="Z661" s="39"/>
    </row>
    <row r="662" spans="2:26" ht="15.75" hidden="1">
      <c r="B662" s="42" t="s">
        <v>389</v>
      </c>
      <c r="C662" s="20">
        <v>46</v>
      </c>
      <c r="D662" s="20">
        <v>32</v>
      </c>
      <c r="E662" s="20">
        <v>33</v>
      </c>
      <c r="F662" s="20">
        <v>57</v>
      </c>
      <c r="G662" s="20">
        <v>70</v>
      </c>
      <c r="H662" s="20">
        <v>48</v>
      </c>
      <c r="I662" s="20">
        <v>44</v>
      </c>
      <c r="J662" s="20">
        <v>28</v>
      </c>
      <c r="U662" s="39"/>
      <c r="V662" s="39"/>
      <c r="W662" s="39"/>
      <c r="X662" s="39"/>
      <c r="Y662" s="39"/>
      <c r="Z662" s="39"/>
    </row>
    <row r="663" spans="2:26" ht="15.75" hidden="1">
      <c r="B663" s="42" t="s">
        <v>390</v>
      </c>
      <c r="C663" s="20">
        <v>69</v>
      </c>
      <c r="D663" s="20">
        <v>33</v>
      </c>
      <c r="E663" s="20">
        <v>39</v>
      </c>
      <c r="F663" s="20">
        <v>73</v>
      </c>
      <c r="G663" s="20">
        <v>85</v>
      </c>
      <c r="H663" s="20">
        <v>71</v>
      </c>
      <c r="I663" s="20">
        <v>67</v>
      </c>
      <c r="J663" s="20">
        <v>40</v>
      </c>
      <c r="U663" s="39"/>
      <c r="V663" s="39"/>
      <c r="W663" s="39"/>
      <c r="X663" s="39"/>
      <c r="Y663" s="39"/>
      <c r="Z663" s="39"/>
    </row>
    <row r="664" spans="2:26" ht="15.75" hidden="1">
      <c r="B664" s="42" t="s">
        <v>391</v>
      </c>
      <c r="C664" s="20">
        <v>67</v>
      </c>
      <c r="D664" s="20">
        <v>36</v>
      </c>
      <c r="E664" s="20">
        <v>49</v>
      </c>
      <c r="F664" s="20">
        <v>80</v>
      </c>
      <c r="G664" s="20">
        <v>83</v>
      </c>
      <c r="H664" s="20">
        <v>69</v>
      </c>
      <c r="I664" s="20">
        <v>65</v>
      </c>
      <c r="J664" s="20">
        <v>47</v>
      </c>
      <c r="U664" s="39"/>
      <c r="V664" s="39"/>
      <c r="W664" s="39"/>
      <c r="X664" s="39"/>
      <c r="Y664" s="39"/>
      <c r="Z664" s="39"/>
    </row>
    <row r="665" spans="2:26" ht="15.75" hidden="1">
      <c r="B665" s="42" t="s">
        <v>392</v>
      </c>
      <c r="C665" s="20">
        <v>59</v>
      </c>
      <c r="D665" s="20">
        <v>33</v>
      </c>
      <c r="E665" s="20">
        <v>49</v>
      </c>
      <c r="F665" s="20">
        <v>67</v>
      </c>
      <c r="G665" s="20">
        <v>55</v>
      </c>
      <c r="H665" s="20">
        <v>61</v>
      </c>
      <c r="I665" s="20">
        <v>57</v>
      </c>
      <c r="J665" s="20">
        <v>54</v>
      </c>
      <c r="U665" s="39"/>
      <c r="V665" s="39"/>
      <c r="W665" s="39"/>
      <c r="X665" s="39"/>
      <c r="Y665" s="39"/>
      <c r="Z665" s="39"/>
    </row>
    <row r="666" spans="2:26" ht="15.75" hidden="1">
      <c r="B666" s="26" t="s">
        <v>284</v>
      </c>
      <c r="C666" s="17"/>
      <c r="D666" s="17"/>
      <c r="E666" s="17"/>
      <c r="F666" s="17"/>
      <c r="G666" s="17"/>
      <c r="H666" s="17"/>
      <c r="I666" s="17"/>
      <c r="J666" s="17"/>
      <c r="K666" s="17"/>
      <c r="L666" s="26"/>
      <c r="U666" s="39"/>
      <c r="V666" s="39"/>
      <c r="W666" s="39"/>
      <c r="X666" s="39"/>
      <c r="Y666" s="39"/>
      <c r="Z666" s="39"/>
    </row>
    <row r="667" spans="2:26" s="45" customFormat="1" ht="15.75" hidden="1">
      <c r="B667" s="26"/>
      <c r="C667" s="17"/>
      <c r="D667" s="17"/>
      <c r="E667" s="17"/>
      <c r="F667" s="17"/>
      <c r="G667" s="17"/>
      <c r="H667" s="17"/>
      <c r="I667" s="17"/>
      <c r="J667" s="56"/>
      <c r="K667" s="56"/>
      <c r="L667" s="44"/>
      <c r="U667" s="39"/>
      <c r="V667" s="39"/>
      <c r="W667" s="39"/>
      <c r="X667" s="39"/>
      <c r="Y667" s="39"/>
      <c r="Z667" s="39"/>
    </row>
    <row r="668" spans="2:26" ht="15" customHeight="1" hidden="1">
      <c r="B668" s="161" t="s">
        <v>98</v>
      </c>
      <c r="C668" s="161"/>
      <c r="D668" s="161"/>
      <c r="E668" s="161"/>
      <c r="F668" s="161"/>
      <c r="G668" s="161"/>
      <c r="H668" s="161"/>
      <c r="I668" s="161"/>
      <c r="J668" s="161"/>
      <c r="K668" s="161"/>
      <c r="L668" s="161"/>
      <c r="M668" s="137"/>
      <c r="U668" s="39"/>
      <c r="V668" s="39"/>
      <c r="W668" s="39"/>
      <c r="X668" s="39"/>
      <c r="Y668" s="39"/>
      <c r="Z668" s="39"/>
    </row>
    <row r="669" spans="2:26" ht="15" customHeight="1" hidden="1">
      <c r="B669" s="22"/>
      <c r="C669" s="22" t="s">
        <v>280</v>
      </c>
      <c r="D669" s="22" t="s">
        <v>298</v>
      </c>
      <c r="E669" s="22" t="s">
        <v>343</v>
      </c>
      <c r="F669" s="22" t="s">
        <v>299</v>
      </c>
      <c r="G669" s="22" t="s">
        <v>346</v>
      </c>
      <c r="H669" s="22" t="s">
        <v>345</v>
      </c>
      <c r="I669" s="22" t="s">
        <v>342</v>
      </c>
      <c r="J669" s="22" t="s">
        <v>334</v>
      </c>
      <c r="U669" s="39"/>
      <c r="V669" s="39"/>
      <c r="W669" s="39"/>
      <c r="X669" s="39"/>
      <c r="Y669" s="39"/>
      <c r="Z669" s="39"/>
    </row>
    <row r="670" spans="2:26" ht="15.75" hidden="1">
      <c r="B670" s="21" t="s">
        <v>283</v>
      </c>
      <c r="C670" s="20">
        <v>48</v>
      </c>
      <c r="D670" s="20">
        <v>26</v>
      </c>
      <c r="E670" s="20">
        <v>34</v>
      </c>
      <c r="F670" s="20">
        <v>62</v>
      </c>
      <c r="G670" s="20">
        <v>74</v>
      </c>
      <c r="H670" s="20">
        <v>52</v>
      </c>
      <c r="I670" s="20">
        <v>44</v>
      </c>
      <c r="J670" s="20">
        <v>32</v>
      </c>
      <c r="K670" s="17"/>
      <c r="L670" s="26"/>
      <c r="U670" s="39"/>
      <c r="V670" s="39"/>
      <c r="W670" s="39"/>
      <c r="X670" s="39"/>
      <c r="Y670" s="39"/>
      <c r="Z670" s="39"/>
    </row>
    <row r="671" spans="2:26" ht="15.75" hidden="1">
      <c r="B671" s="21" t="s">
        <v>300</v>
      </c>
      <c r="C671" s="20">
        <v>50</v>
      </c>
      <c r="D671" s="20">
        <v>27</v>
      </c>
      <c r="E671" s="20">
        <v>33</v>
      </c>
      <c r="F671" s="20">
        <v>64</v>
      </c>
      <c r="G671" s="20">
        <v>76</v>
      </c>
      <c r="H671" s="20">
        <v>54</v>
      </c>
      <c r="I671" s="20">
        <v>46</v>
      </c>
      <c r="J671" s="20">
        <v>31</v>
      </c>
      <c r="U671" s="39"/>
      <c r="V671" s="39"/>
      <c r="W671" s="39"/>
      <c r="X671" s="39"/>
      <c r="Y671" s="39"/>
      <c r="Z671" s="39"/>
    </row>
    <row r="672" spans="2:26" ht="15.75" hidden="1">
      <c r="B672" s="21" t="s">
        <v>301</v>
      </c>
      <c r="C672" s="20">
        <v>51</v>
      </c>
      <c r="D672" s="20">
        <v>27</v>
      </c>
      <c r="E672" s="20">
        <v>33</v>
      </c>
      <c r="F672" s="20">
        <v>61</v>
      </c>
      <c r="G672" s="20">
        <v>68</v>
      </c>
      <c r="H672" s="20">
        <v>56</v>
      </c>
      <c r="I672" s="20">
        <v>47</v>
      </c>
      <c r="J672" s="20">
        <v>32</v>
      </c>
      <c r="U672" s="39"/>
      <c r="V672" s="39"/>
      <c r="W672" s="39"/>
      <c r="X672" s="39"/>
      <c r="Y672" s="39"/>
      <c r="Z672" s="39"/>
    </row>
    <row r="673" spans="2:26" ht="15" customHeight="1" hidden="1">
      <c r="B673" s="42" t="s">
        <v>148</v>
      </c>
      <c r="C673" s="62">
        <v>29</v>
      </c>
      <c r="D673" s="20">
        <v>20</v>
      </c>
      <c r="E673" s="20">
        <v>24</v>
      </c>
      <c r="F673" s="20">
        <v>48</v>
      </c>
      <c r="G673" s="20">
        <v>71</v>
      </c>
      <c r="H673" s="20">
        <v>29</v>
      </c>
      <c r="I673" s="20">
        <v>29</v>
      </c>
      <c r="J673" s="20">
        <v>20</v>
      </c>
      <c r="U673" s="39"/>
      <c r="V673" s="39"/>
      <c r="W673" s="39"/>
      <c r="X673" s="39"/>
      <c r="Y673" s="39"/>
      <c r="Z673" s="39"/>
    </row>
    <row r="674" spans="2:26" ht="15.75" hidden="1">
      <c r="B674" s="42" t="s">
        <v>295</v>
      </c>
      <c r="C674" s="62">
        <v>33</v>
      </c>
      <c r="D674" s="20">
        <v>27</v>
      </c>
      <c r="E674" s="20">
        <v>32</v>
      </c>
      <c r="F674" s="20">
        <v>62</v>
      </c>
      <c r="G674" s="20">
        <v>74</v>
      </c>
      <c r="H674" s="20">
        <v>36</v>
      </c>
      <c r="I674" s="20">
        <v>31</v>
      </c>
      <c r="J674" s="20">
        <v>30</v>
      </c>
      <c r="U674" s="39"/>
      <c r="V674" s="39"/>
      <c r="W674" s="39"/>
      <c r="X674" s="39"/>
      <c r="Y674" s="39"/>
      <c r="Z674" s="39"/>
    </row>
    <row r="675" spans="2:26" ht="15.75" hidden="1">
      <c r="B675" s="42" t="s">
        <v>381</v>
      </c>
      <c r="C675" s="20">
        <v>50</v>
      </c>
      <c r="D675" s="20">
        <v>21</v>
      </c>
      <c r="E675" s="20">
        <v>29</v>
      </c>
      <c r="F675" s="20">
        <v>62</v>
      </c>
      <c r="G675" s="20">
        <v>81</v>
      </c>
      <c r="H675" s="20">
        <v>56</v>
      </c>
      <c r="I675" s="20">
        <v>44</v>
      </c>
      <c r="J675" s="20">
        <v>22</v>
      </c>
      <c r="U675" s="39"/>
      <c r="V675" s="39"/>
      <c r="W675" s="39"/>
      <c r="X675" s="39"/>
      <c r="Y675" s="39"/>
      <c r="Z675" s="39"/>
    </row>
    <row r="676" spans="2:26" ht="15.75" hidden="1">
      <c r="B676" s="42" t="s">
        <v>382</v>
      </c>
      <c r="C676" s="20">
        <v>30</v>
      </c>
      <c r="D676" s="20">
        <v>25</v>
      </c>
      <c r="E676" s="20">
        <v>16</v>
      </c>
      <c r="F676" s="20">
        <v>54</v>
      </c>
      <c r="G676" s="20" t="e">
        <f>NA()</f>
        <v>#N/A</v>
      </c>
      <c r="H676" s="20">
        <v>35</v>
      </c>
      <c r="I676" s="20">
        <v>25</v>
      </c>
      <c r="J676" s="20">
        <v>17</v>
      </c>
      <c r="U676" s="39"/>
      <c r="V676" s="39"/>
      <c r="W676" s="39"/>
      <c r="X676" s="39"/>
      <c r="Y676" s="39"/>
      <c r="Z676" s="39"/>
    </row>
    <row r="677" spans="2:26" ht="15.75" hidden="1">
      <c r="B677" s="42" t="s">
        <v>383</v>
      </c>
      <c r="C677" s="20">
        <v>38</v>
      </c>
      <c r="D677" s="20">
        <v>21</v>
      </c>
      <c r="E677" s="20">
        <v>44</v>
      </c>
      <c r="F677" s="20">
        <v>60</v>
      </c>
      <c r="G677" s="20">
        <v>60</v>
      </c>
      <c r="H677" s="20">
        <v>42</v>
      </c>
      <c r="I677" s="20">
        <v>35</v>
      </c>
      <c r="J677" s="20">
        <v>30</v>
      </c>
      <c r="U677" s="39"/>
      <c r="V677" s="39"/>
      <c r="W677" s="39"/>
      <c r="X677" s="39"/>
      <c r="Y677" s="39"/>
      <c r="Z677" s="39"/>
    </row>
    <row r="678" spans="2:26" ht="15.75" hidden="1">
      <c r="B678" s="42" t="s">
        <v>276</v>
      </c>
      <c r="C678" s="20">
        <v>36</v>
      </c>
      <c r="D678" s="20">
        <v>22</v>
      </c>
      <c r="E678" s="20">
        <v>28</v>
      </c>
      <c r="F678" s="20">
        <v>67</v>
      </c>
      <c r="G678" s="20">
        <v>68</v>
      </c>
      <c r="H678" s="20">
        <v>41</v>
      </c>
      <c r="I678" s="20">
        <v>32</v>
      </c>
      <c r="J678" s="20">
        <v>25</v>
      </c>
      <c r="U678" s="39"/>
      <c r="V678" s="39"/>
      <c r="W678" s="39"/>
      <c r="X678" s="39"/>
      <c r="Y678" s="39"/>
      <c r="Z678" s="39"/>
    </row>
    <row r="679" spans="2:26" ht="15.75" hidden="1">
      <c r="B679" s="42" t="s">
        <v>385</v>
      </c>
      <c r="C679" s="20">
        <v>40</v>
      </c>
      <c r="D679" s="20">
        <v>26</v>
      </c>
      <c r="E679" s="20">
        <v>29</v>
      </c>
      <c r="F679" s="20">
        <v>58</v>
      </c>
      <c r="G679" s="20">
        <v>64</v>
      </c>
      <c r="H679" s="20">
        <v>41</v>
      </c>
      <c r="I679" s="20">
        <v>38</v>
      </c>
      <c r="J679" s="20">
        <v>29</v>
      </c>
      <c r="U679" s="39"/>
      <c r="V679" s="39"/>
      <c r="W679" s="39"/>
      <c r="X679" s="39"/>
      <c r="Y679" s="39"/>
      <c r="Z679" s="39"/>
    </row>
    <row r="680" spans="2:26" ht="15.75" hidden="1">
      <c r="B680" s="42" t="s">
        <v>386</v>
      </c>
      <c r="C680" s="20">
        <v>17</v>
      </c>
      <c r="D680" s="20">
        <v>14</v>
      </c>
      <c r="E680" s="20">
        <v>21</v>
      </c>
      <c r="F680" s="20">
        <v>35</v>
      </c>
      <c r="G680" s="20" t="e">
        <f>NA()</f>
        <v>#N/A</v>
      </c>
      <c r="H680" s="20">
        <v>20</v>
      </c>
      <c r="I680" s="20">
        <v>14</v>
      </c>
      <c r="J680" s="20">
        <v>10</v>
      </c>
      <c r="U680" s="39"/>
      <c r="V680" s="39"/>
      <c r="W680" s="39"/>
      <c r="X680" s="39"/>
      <c r="Y680" s="39"/>
      <c r="Z680" s="39"/>
    </row>
    <row r="681" spans="2:26" ht="15.75" hidden="1">
      <c r="B681" s="42" t="s">
        <v>281</v>
      </c>
      <c r="C681" s="20">
        <v>42</v>
      </c>
      <c r="D681" s="20">
        <v>21</v>
      </c>
      <c r="E681" s="20">
        <v>28</v>
      </c>
      <c r="F681" s="20">
        <v>49</v>
      </c>
      <c r="G681" s="20" t="e">
        <f>NA()</f>
        <v>#N/A</v>
      </c>
      <c r="H681" s="20">
        <v>47</v>
      </c>
      <c r="I681" s="20">
        <v>37</v>
      </c>
      <c r="J681" s="20">
        <v>28</v>
      </c>
      <c r="U681" s="39"/>
      <c r="V681" s="39"/>
      <c r="W681" s="39"/>
      <c r="X681" s="39"/>
      <c r="Y681" s="39"/>
      <c r="Z681" s="39"/>
    </row>
    <row r="682" spans="2:26" ht="15.75" hidden="1">
      <c r="B682" s="42" t="s">
        <v>388</v>
      </c>
      <c r="C682" s="20">
        <v>63</v>
      </c>
      <c r="D682" s="20">
        <v>39</v>
      </c>
      <c r="E682" s="20">
        <v>41</v>
      </c>
      <c r="F682" s="20">
        <v>69</v>
      </c>
      <c r="G682" s="20">
        <v>91</v>
      </c>
      <c r="H682" s="20">
        <v>71</v>
      </c>
      <c r="I682" s="20">
        <v>55</v>
      </c>
      <c r="J682" s="20">
        <v>35</v>
      </c>
      <c r="U682" s="39"/>
      <c r="V682" s="39"/>
      <c r="W682" s="39"/>
      <c r="X682" s="39"/>
      <c r="Y682" s="39"/>
      <c r="Z682" s="39"/>
    </row>
    <row r="683" spans="2:26" ht="15.75" hidden="1">
      <c r="B683" s="42" t="s">
        <v>389</v>
      </c>
      <c r="C683" s="20">
        <v>44</v>
      </c>
      <c r="D683" s="20">
        <v>27</v>
      </c>
      <c r="E683" s="20">
        <v>34</v>
      </c>
      <c r="F683" s="20">
        <v>53</v>
      </c>
      <c r="G683" s="20">
        <v>65</v>
      </c>
      <c r="H683" s="20">
        <v>48</v>
      </c>
      <c r="I683" s="20">
        <v>40</v>
      </c>
      <c r="J683" s="20">
        <v>33</v>
      </c>
      <c r="U683" s="39"/>
      <c r="V683" s="39"/>
      <c r="W683" s="39"/>
      <c r="X683" s="39"/>
      <c r="Y683" s="39"/>
      <c r="Z683" s="39"/>
    </row>
    <row r="684" spans="2:26" ht="15.75" hidden="1">
      <c r="B684" s="42" t="s">
        <v>390</v>
      </c>
      <c r="C684" s="20">
        <v>72</v>
      </c>
      <c r="D684" s="20">
        <v>39</v>
      </c>
      <c r="E684" s="20">
        <v>39</v>
      </c>
      <c r="F684" s="20">
        <v>77</v>
      </c>
      <c r="G684" s="20">
        <v>87</v>
      </c>
      <c r="H684" s="20">
        <v>76</v>
      </c>
      <c r="I684" s="20">
        <v>69</v>
      </c>
      <c r="J684" s="20">
        <v>39</v>
      </c>
      <c r="U684" s="39"/>
      <c r="V684" s="39"/>
      <c r="W684" s="39"/>
      <c r="X684" s="39"/>
      <c r="Y684" s="39"/>
      <c r="Z684" s="39"/>
    </row>
    <row r="685" spans="2:26" ht="15.75" hidden="1">
      <c r="B685" s="42" t="s">
        <v>391</v>
      </c>
      <c r="C685" s="20">
        <v>67</v>
      </c>
      <c r="D685" s="20">
        <v>33</v>
      </c>
      <c r="E685" s="20">
        <v>45</v>
      </c>
      <c r="F685" s="20">
        <v>82</v>
      </c>
      <c r="G685" s="20">
        <v>75</v>
      </c>
      <c r="H685" s="20">
        <v>71</v>
      </c>
      <c r="I685" s="20">
        <v>64</v>
      </c>
      <c r="J685" s="20">
        <v>41</v>
      </c>
      <c r="U685" s="39"/>
      <c r="V685" s="39"/>
      <c r="W685" s="39"/>
      <c r="X685" s="39"/>
      <c r="Y685" s="39"/>
      <c r="Z685" s="39"/>
    </row>
    <row r="686" spans="2:26" ht="15.75" hidden="1">
      <c r="B686" s="42" t="s">
        <v>392</v>
      </c>
      <c r="C686" s="20">
        <v>62</v>
      </c>
      <c r="D686" s="20">
        <v>39</v>
      </c>
      <c r="E686" s="20">
        <v>49</v>
      </c>
      <c r="F686" s="20">
        <v>65</v>
      </c>
      <c r="G686" s="20">
        <v>82</v>
      </c>
      <c r="H686" s="20">
        <v>66</v>
      </c>
      <c r="I686" s="20">
        <v>57</v>
      </c>
      <c r="J686" s="20">
        <v>45</v>
      </c>
      <c r="U686" s="39"/>
      <c r="V686" s="39"/>
      <c r="W686" s="39"/>
      <c r="X686" s="39"/>
      <c r="Y686" s="39"/>
      <c r="Z686" s="39"/>
    </row>
    <row r="687" spans="2:26" ht="15.75" hidden="1">
      <c r="B687" s="26" t="s">
        <v>145</v>
      </c>
      <c r="C687" s="17"/>
      <c r="D687" s="17"/>
      <c r="E687" s="17"/>
      <c r="F687" s="17"/>
      <c r="G687" s="17"/>
      <c r="H687" s="17"/>
      <c r="I687" s="17"/>
      <c r="J687" s="17"/>
      <c r="K687" s="17"/>
      <c r="L687" s="26"/>
      <c r="U687" s="39"/>
      <c r="V687" s="39"/>
      <c r="W687" s="39"/>
      <c r="X687" s="39"/>
      <c r="Y687" s="39"/>
      <c r="Z687" s="39"/>
    </row>
    <row r="688" spans="2:26" s="45" customFormat="1" ht="15.75" hidden="1">
      <c r="B688" s="26"/>
      <c r="C688" s="17"/>
      <c r="D688" s="17"/>
      <c r="E688" s="17"/>
      <c r="F688" s="17"/>
      <c r="G688" s="17"/>
      <c r="H688" s="17"/>
      <c r="I688" s="17"/>
      <c r="J688" s="56"/>
      <c r="K688" s="56"/>
      <c r="L688" s="44"/>
      <c r="U688" s="39"/>
      <c r="V688" s="39"/>
      <c r="W688" s="39"/>
      <c r="X688" s="39"/>
      <c r="Y688" s="39"/>
      <c r="Z688" s="39"/>
    </row>
    <row r="689" spans="2:26" ht="15" customHeight="1" hidden="1">
      <c r="B689" s="161" t="s">
        <v>99</v>
      </c>
      <c r="C689" s="161"/>
      <c r="D689" s="161"/>
      <c r="E689" s="161"/>
      <c r="F689" s="161"/>
      <c r="G689" s="161"/>
      <c r="H689" s="161"/>
      <c r="I689" s="161"/>
      <c r="J689" s="161"/>
      <c r="K689" s="161"/>
      <c r="L689" s="161"/>
      <c r="M689" s="137"/>
      <c r="U689" s="39"/>
      <c r="V689" s="39"/>
      <c r="W689" s="39"/>
      <c r="X689" s="39"/>
      <c r="Y689" s="39"/>
      <c r="Z689" s="39"/>
    </row>
    <row r="690" spans="2:26" ht="15" customHeight="1" hidden="1">
      <c r="B690" s="22"/>
      <c r="C690" s="22" t="s">
        <v>280</v>
      </c>
      <c r="D690" s="22" t="s">
        <v>298</v>
      </c>
      <c r="E690" s="22" t="s">
        <v>343</v>
      </c>
      <c r="F690" s="22" t="s">
        <v>299</v>
      </c>
      <c r="G690" s="22" t="s">
        <v>346</v>
      </c>
      <c r="H690" s="22" t="s">
        <v>345</v>
      </c>
      <c r="I690" s="22" t="s">
        <v>342</v>
      </c>
      <c r="J690" s="22" t="s">
        <v>334</v>
      </c>
      <c r="U690" s="39"/>
      <c r="V690" s="39"/>
      <c r="W690" s="39"/>
      <c r="X690" s="39"/>
      <c r="Y690" s="39"/>
      <c r="Z690" s="39"/>
    </row>
    <row r="691" spans="2:26" ht="15.75" hidden="1">
      <c r="B691" s="21" t="s">
        <v>283</v>
      </c>
      <c r="C691" s="20">
        <v>43</v>
      </c>
      <c r="D691" s="20">
        <v>21</v>
      </c>
      <c r="E691" s="20">
        <v>29</v>
      </c>
      <c r="F691" s="20">
        <v>56</v>
      </c>
      <c r="G691" s="20">
        <v>69</v>
      </c>
      <c r="H691" s="20">
        <v>46</v>
      </c>
      <c r="I691" s="20">
        <v>39</v>
      </c>
      <c r="J691" s="20">
        <v>26</v>
      </c>
      <c r="K691" s="17"/>
      <c r="L691" s="26"/>
      <c r="U691" s="39"/>
      <c r="V691" s="39"/>
      <c r="W691" s="39"/>
      <c r="X691" s="39"/>
      <c r="Y691" s="39"/>
      <c r="Z691" s="39"/>
    </row>
    <row r="692" spans="2:26" ht="15.75" hidden="1">
      <c r="B692" s="21" t="s">
        <v>300</v>
      </c>
      <c r="C692" s="20">
        <v>44</v>
      </c>
      <c r="D692" s="20">
        <v>21</v>
      </c>
      <c r="E692" s="20">
        <v>27</v>
      </c>
      <c r="F692" s="20">
        <v>58</v>
      </c>
      <c r="G692" s="20">
        <v>69</v>
      </c>
      <c r="H692" s="20">
        <v>47</v>
      </c>
      <c r="I692" s="20">
        <v>41</v>
      </c>
      <c r="J692" s="20">
        <v>25</v>
      </c>
      <c r="U692" s="39"/>
      <c r="V692" s="39"/>
      <c r="W692" s="39"/>
      <c r="X692" s="39"/>
      <c r="Y692" s="39"/>
      <c r="Z692" s="39"/>
    </row>
    <row r="693" spans="2:26" ht="15.75" hidden="1">
      <c r="B693" s="21" t="s">
        <v>301</v>
      </c>
      <c r="C693" s="20">
        <v>46</v>
      </c>
      <c r="D693" s="20">
        <v>22</v>
      </c>
      <c r="E693" s="20">
        <v>28</v>
      </c>
      <c r="F693" s="20">
        <v>54</v>
      </c>
      <c r="G693" s="20">
        <v>64</v>
      </c>
      <c r="H693" s="20">
        <v>51</v>
      </c>
      <c r="I693" s="20">
        <v>42</v>
      </c>
      <c r="J693" s="20">
        <v>26</v>
      </c>
      <c r="U693" s="39"/>
      <c r="V693" s="39"/>
      <c r="W693" s="39"/>
      <c r="X693" s="39"/>
      <c r="Y693" s="39"/>
      <c r="Z693" s="39"/>
    </row>
    <row r="694" spans="2:26" ht="15" customHeight="1" hidden="1">
      <c r="B694" s="42" t="s">
        <v>148</v>
      </c>
      <c r="C694" s="62">
        <v>24</v>
      </c>
      <c r="D694" s="20">
        <v>10</v>
      </c>
      <c r="E694" s="20">
        <v>30</v>
      </c>
      <c r="F694" s="20">
        <v>45</v>
      </c>
      <c r="G694" s="20">
        <v>50</v>
      </c>
      <c r="H694" s="20">
        <v>27</v>
      </c>
      <c r="I694" s="20">
        <v>21</v>
      </c>
      <c r="J694" s="20">
        <v>18</v>
      </c>
      <c r="U694" s="39"/>
      <c r="V694" s="39"/>
      <c r="W694" s="39"/>
      <c r="X694" s="39"/>
      <c r="Y694" s="39"/>
      <c r="Z694" s="39"/>
    </row>
    <row r="695" spans="2:26" ht="15.75" hidden="1">
      <c r="B695" s="42" t="s">
        <v>295</v>
      </c>
      <c r="C695" s="62">
        <v>27</v>
      </c>
      <c r="D695" s="20">
        <v>22</v>
      </c>
      <c r="E695" s="20">
        <v>25</v>
      </c>
      <c r="F695" s="20">
        <v>54</v>
      </c>
      <c r="G695" s="20">
        <v>67</v>
      </c>
      <c r="H695" s="20">
        <v>29</v>
      </c>
      <c r="I695" s="20">
        <v>25</v>
      </c>
      <c r="J695" s="20">
        <v>23</v>
      </c>
      <c r="U695" s="39"/>
      <c r="V695" s="39"/>
      <c r="W695" s="39"/>
      <c r="X695" s="39"/>
      <c r="Y695" s="39"/>
      <c r="Z695" s="39"/>
    </row>
    <row r="696" spans="2:26" ht="15.75" hidden="1">
      <c r="B696" s="42" t="s">
        <v>381</v>
      </c>
      <c r="C696" s="20">
        <v>44</v>
      </c>
      <c r="D696" s="20">
        <v>13</v>
      </c>
      <c r="E696" s="20">
        <v>28</v>
      </c>
      <c r="F696" s="20">
        <v>52</v>
      </c>
      <c r="G696" s="20">
        <v>76</v>
      </c>
      <c r="H696" s="20">
        <v>46</v>
      </c>
      <c r="I696" s="20">
        <v>41</v>
      </c>
      <c r="J696" s="20">
        <v>19</v>
      </c>
      <c r="U696" s="39"/>
      <c r="V696" s="39"/>
      <c r="W696" s="39"/>
      <c r="X696" s="39"/>
      <c r="Y696" s="39"/>
      <c r="Z696" s="39"/>
    </row>
    <row r="697" spans="2:26" ht="15.75" hidden="1">
      <c r="B697" s="42" t="s">
        <v>382</v>
      </c>
      <c r="C697" s="20">
        <v>30</v>
      </c>
      <c r="D697" s="20">
        <v>23</v>
      </c>
      <c r="E697" s="20">
        <v>29</v>
      </c>
      <c r="F697" s="20">
        <v>62</v>
      </c>
      <c r="G697" s="20" t="e">
        <f>NA()</f>
        <v>#N/A</v>
      </c>
      <c r="H697" s="20">
        <v>37</v>
      </c>
      <c r="I697" s="20">
        <v>25</v>
      </c>
      <c r="J697" s="20">
        <v>16</v>
      </c>
      <c r="U697" s="39"/>
      <c r="V697" s="39"/>
      <c r="W697" s="39"/>
      <c r="X697" s="39"/>
      <c r="Y697" s="39"/>
      <c r="Z697" s="39"/>
    </row>
    <row r="698" spans="2:26" ht="15.75" hidden="1">
      <c r="B698" s="42" t="s">
        <v>383</v>
      </c>
      <c r="C698" s="20">
        <v>35</v>
      </c>
      <c r="D698" s="20">
        <v>20</v>
      </c>
      <c r="E698" s="20">
        <v>32</v>
      </c>
      <c r="F698" s="20">
        <v>58</v>
      </c>
      <c r="G698" s="20">
        <v>52</v>
      </c>
      <c r="H698" s="20">
        <v>38</v>
      </c>
      <c r="I698" s="20">
        <v>32</v>
      </c>
      <c r="J698" s="20">
        <v>22</v>
      </c>
      <c r="U698" s="39"/>
      <c r="V698" s="39"/>
      <c r="W698" s="39"/>
      <c r="X698" s="39"/>
      <c r="Y698" s="39"/>
      <c r="Z698" s="39"/>
    </row>
    <row r="699" spans="2:26" ht="15.75" hidden="1">
      <c r="B699" s="42" t="s">
        <v>276</v>
      </c>
      <c r="C699" s="20">
        <v>29</v>
      </c>
      <c r="D699" s="20">
        <v>16</v>
      </c>
      <c r="E699" s="20">
        <v>22</v>
      </c>
      <c r="F699" s="20">
        <v>55</v>
      </c>
      <c r="G699" s="20">
        <v>55</v>
      </c>
      <c r="H699" s="20">
        <v>33</v>
      </c>
      <c r="I699" s="20">
        <v>26</v>
      </c>
      <c r="J699" s="20">
        <v>18</v>
      </c>
      <c r="U699" s="39"/>
      <c r="V699" s="39"/>
      <c r="W699" s="39"/>
      <c r="X699" s="39"/>
      <c r="Y699" s="39"/>
      <c r="Z699" s="39"/>
    </row>
    <row r="700" spans="2:26" ht="15.75" hidden="1">
      <c r="B700" s="42" t="s">
        <v>385</v>
      </c>
      <c r="C700" s="20">
        <v>37</v>
      </c>
      <c r="D700" s="20">
        <v>25</v>
      </c>
      <c r="E700" s="20">
        <v>25</v>
      </c>
      <c r="F700" s="20">
        <v>54</v>
      </c>
      <c r="G700" s="20">
        <v>54</v>
      </c>
      <c r="H700" s="20">
        <v>40</v>
      </c>
      <c r="I700" s="20">
        <v>34</v>
      </c>
      <c r="J700" s="20">
        <v>28</v>
      </c>
      <c r="U700" s="39"/>
      <c r="V700" s="39"/>
      <c r="W700" s="39"/>
      <c r="X700" s="39"/>
      <c r="Y700" s="39"/>
      <c r="Z700" s="39"/>
    </row>
    <row r="701" spans="2:26" ht="15.75" hidden="1">
      <c r="B701" s="42" t="s">
        <v>386</v>
      </c>
      <c r="C701" s="20">
        <v>3</v>
      </c>
      <c r="D701" s="20">
        <v>2</v>
      </c>
      <c r="E701" s="20">
        <v>3</v>
      </c>
      <c r="F701" s="20">
        <v>11</v>
      </c>
      <c r="G701" s="20" t="e">
        <f>NA()</f>
        <v>#N/A</v>
      </c>
      <c r="H701" s="20">
        <v>4</v>
      </c>
      <c r="I701" s="20">
        <v>3</v>
      </c>
      <c r="J701" s="20">
        <v>2</v>
      </c>
      <c r="U701" s="39"/>
      <c r="V701" s="39"/>
      <c r="W701" s="39"/>
      <c r="X701" s="39"/>
      <c r="Y701" s="39"/>
      <c r="Z701" s="39"/>
    </row>
    <row r="702" spans="2:26" ht="15.75" hidden="1">
      <c r="B702" s="42" t="s">
        <v>281</v>
      </c>
      <c r="C702" s="20">
        <v>45</v>
      </c>
      <c r="D702" s="20">
        <v>11</v>
      </c>
      <c r="E702" s="20">
        <v>21</v>
      </c>
      <c r="F702" s="20">
        <v>57</v>
      </c>
      <c r="G702" s="20" t="e">
        <f>NA()</f>
        <v>#N/A</v>
      </c>
      <c r="H702" s="20">
        <v>45</v>
      </c>
      <c r="I702" s="20">
        <v>45</v>
      </c>
      <c r="J702" s="20">
        <v>22</v>
      </c>
      <c r="U702" s="39"/>
      <c r="V702" s="39"/>
      <c r="W702" s="39"/>
      <c r="X702" s="39"/>
      <c r="Y702" s="39"/>
      <c r="Z702" s="39"/>
    </row>
    <row r="703" spans="2:26" ht="15.75" hidden="1">
      <c r="B703" s="42" t="s">
        <v>388</v>
      </c>
      <c r="C703" s="20">
        <v>51</v>
      </c>
      <c r="D703" s="20">
        <v>22</v>
      </c>
      <c r="E703" s="20">
        <v>20</v>
      </c>
      <c r="F703" s="20">
        <v>61</v>
      </c>
      <c r="G703" s="20">
        <v>60</v>
      </c>
      <c r="H703" s="20">
        <v>57</v>
      </c>
      <c r="I703" s="20">
        <v>45</v>
      </c>
      <c r="J703" s="20">
        <v>22</v>
      </c>
      <c r="U703" s="39"/>
      <c r="V703" s="39"/>
      <c r="W703" s="39"/>
      <c r="X703" s="39"/>
      <c r="Y703" s="39"/>
      <c r="Z703" s="39"/>
    </row>
    <row r="704" spans="2:26" ht="15.75" hidden="1">
      <c r="B704" s="42" t="s">
        <v>389</v>
      </c>
      <c r="C704" s="20">
        <v>38</v>
      </c>
      <c r="D704" s="20">
        <v>21</v>
      </c>
      <c r="E704" s="20">
        <v>28</v>
      </c>
      <c r="F704" s="20">
        <v>46</v>
      </c>
      <c r="G704" s="20">
        <v>55</v>
      </c>
      <c r="H704" s="20">
        <v>40</v>
      </c>
      <c r="I704" s="20">
        <v>36</v>
      </c>
      <c r="J704" s="20">
        <v>25</v>
      </c>
      <c r="U704" s="39"/>
      <c r="V704" s="39"/>
      <c r="W704" s="39"/>
      <c r="X704" s="39"/>
      <c r="Y704" s="39"/>
      <c r="Z704" s="39"/>
    </row>
    <row r="705" spans="2:26" ht="15.75" hidden="1">
      <c r="B705" s="42" t="s">
        <v>390</v>
      </c>
      <c r="C705" s="20">
        <v>66</v>
      </c>
      <c r="D705" s="20">
        <v>28</v>
      </c>
      <c r="E705" s="20">
        <v>30</v>
      </c>
      <c r="F705" s="20">
        <v>70</v>
      </c>
      <c r="G705" s="20">
        <v>84</v>
      </c>
      <c r="H705" s="20">
        <v>70</v>
      </c>
      <c r="I705" s="20">
        <v>62</v>
      </c>
      <c r="J705" s="20">
        <v>32</v>
      </c>
      <c r="U705" s="39"/>
      <c r="V705" s="39"/>
      <c r="W705" s="39"/>
      <c r="X705" s="39"/>
      <c r="Y705" s="39"/>
      <c r="Z705" s="39"/>
    </row>
    <row r="706" spans="2:26" ht="15.75" hidden="1">
      <c r="B706" s="42" t="s">
        <v>391</v>
      </c>
      <c r="C706" s="20">
        <v>59</v>
      </c>
      <c r="D706" s="20">
        <v>23</v>
      </c>
      <c r="E706" s="20">
        <v>37</v>
      </c>
      <c r="F706" s="20">
        <v>74</v>
      </c>
      <c r="G706" s="20">
        <v>69</v>
      </c>
      <c r="H706" s="20">
        <v>61</v>
      </c>
      <c r="I706" s="20">
        <v>58</v>
      </c>
      <c r="J706" s="20">
        <v>33</v>
      </c>
      <c r="U706" s="39"/>
      <c r="V706" s="39"/>
      <c r="W706" s="39"/>
      <c r="X706" s="39"/>
      <c r="Y706" s="39"/>
      <c r="Z706" s="39"/>
    </row>
    <row r="707" spans="2:26" ht="15.75" hidden="1">
      <c r="B707" s="42" t="s">
        <v>392</v>
      </c>
      <c r="C707" s="20">
        <v>47</v>
      </c>
      <c r="D707" s="20">
        <v>18</v>
      </c>
      <c r="E707" s="20">
        <v>39</v>
      </c>
      <c r="F707" s="20">
        <v>49</v>
      </c>
      <c r="G707" s="20">
        <v>70</v>
      </c>
      <c r="H707" s="20">
        <v>48</v>
      </c>
      <c r="I707" s="20">
        <v>46</v>
      </c>
      <c r="J707" s="20">
        <v>20</v>
      </c>
      <c r="U707" s="39"/>
      <c r="V707" s="39"/>
      <c r="W707" s="39"/>
      <c r="X707" s="39"/>
      <c r="Y707" s="39"/>
      <c r="Z707" s="39"/>
    </row>
    <row r="708" spans="2:26" s="12" customFormat="1" ht="15.75" hidden="1">
      <c r="B708" s="26" t="s">
        <v>307</v>
      </c>
      <c r="C708" s="17"/>
      <c r="D708" s="17"/>
      <c r="E708" s="17"/>
      <c r="F708" s="17"/>
      <c r="G708" s="17"/>
      <c r="H708" s="17"/>
      <c r="I708" s="17"/>
      <c r="J708" s="25"/>
      <c r="U708" s="39"/>
      <c r="V708" s="39"/>
      <c r="W708" s="39"/>
      <c r="X708" s="39"/>
      <c r="Y708" s="39"/>
      <c r="Z708" s="39"/>
    </row>
    <row r="709" spans="2:26" s="12" customFormat="1" ht="15.75" hidden="1">
      <c r="B709" s="26"/>
      <c r="C709" s="17"/>
      <c r="D709" s="17"/>
      <c r="E709" s="17"/>
      <c r="F709" s="17"/>
      <c r="G709" s="17"/>
      <c r="H709" s="17"/>
      <c r="I709" s="17"/>
      <c r="J709" s="25"/>
      <c r="U709" s="39"/>
      <c r="V709" s="39"/>
      <c r="W709" s="39"/>
      <c r="X709" s="39"/>
      <c r="Y709" s="39"/>
      <c r="Z709" s="39"/>
    </row>
    <row r="710" spans="1:20" ht="30.75" customHeight="1">
      <c r="A710" s="24"/>
      <c r="B710" s="165" t="s">
        <v>111</v>
      </c>
      <c r="C710" s="166"/>
      <c r="D710" s="166"/>
      <c r="E710" s="166"/>
      <c r="F710" s="166"/>
      <c r="G710" s="166"/>
      <c r="H710" s="166"/>
      <c r="I710" s="166"/>
      <c r="J710" s="166"/>
      <c r="K710" s="166"/>
      <c r="L710" s="166"/>
      <c r="M710" s="166"/>
      <c r="T710" s="61"/>
    </row>
    <row r="711" spans="1:22" ht="81.75" customHeight="1">
      <c r="A711" s="24"/>
      <c r="B711" s="153" t="s">
        <v>522</v>
      </c>
      <c r="C711" s="137"/>
      <c r="D711" s="137"/>
      <c r="E711" s="137"/>
      <c r="F711" s="137"/>
      <c r="G711" s="137"/>
      <c r="H711" s="137"/>
      <c r="I711" s="137"/>
      <c r="J711" s="137"/>
      <c r="K711" s="137"/>
      <c r="L711" s="137"/>
      <c r="M711" s="137"/>
      <c r="N711" s="138"/>
      <c r="O711" s="138"/>
      <c r="P711" s="138"/>
      <c r="Q711" s="138"/>
      <c r="R711" s="138"/>
      <c r="S711" s="138"/>
      <c r="T711" s="138"/>
      <c r="U711" s="138"/>
      <c r="V711" s="138"/>
    </row>
    <row r="712" spans="2:26" s="12" customFormat="1" ht="15.75">
      <c r="B712" s="26"/>
      <c r="C712" s="17"/>
      <c r="D712" s="17"/>
      <c r="E712" s="17"/>
      <c r="F712" s="17"/>
      <c r="G712" s="17"/>
      <c r="H712" s="17"/>
      <c r="I712" s="17"/>
      <c r="J712" s="25"/>
      <c r="U712" s="39"/>
      <c r="V712" s="39"/>
      <c r="W712" s="39"/>
      <c r="X712" s="39"/>
      <c r="Y712" s="39"/>
      <c r="Z712" s="39"/>
    </row>
    <row r="713" spans="2:26" s="12" customFormat="1" ht="15.75">
      <c r="B713" s="125" t="s">
        <v>521</v>
      </c>
      <c r="C713" s="17"/>
      <c r="D713" s="17"/>
      <c r="E713" s="17"/>
      <c r="F713" s="17"/>
      <c r="G713" s="17"/>
      <c r="H713" s="17"/>
      <c r="I713" s="17"/>
      <c r="J713" s="25"/>
      <c r="U713" s="39"/>
      <c r="V713" s="39"/>
      <c r="W713" s="39"/>
      <c r="X713" s="39"/>
      <c r="Y713" s="39"/>
      <c r="Z713" s="39"/>
    </row>
    <row r="714" spans="1:26" s="12" customFormat="1" ht="15" customHeight="1" hidden="1">
      <c r="A714" s="37"/>
      <c r="B714" s="162" t="s">
        <v>611</v>
      </c>
      <c r="C714" s="162"/>
      <c r="D714" s="162"/>
      <c r="E714" s="162"/>
      <c r="F714" s="162"/>
      <c r="G714" s="162"/>
      <c r="H714" s="162"/>
      <c r="I714" s="162"/>
      <c r="J714" s="162"/>
      <c r="K714" s="162"/>
      <c r="L714" s="163"/>
      <c r="U714" s="39"/>
      <c r="V714" s="39"/>
      <c r="W714" s="39"/>
      <c r="X714" s="39"/>
      <c r="Y714" s="39"/>
      <c r="Z714" s="39"/>
    </row>
    <row r="715" spans="1:26" s="12" customFormat="1" ht="47.25" hidden="1">
      <c r="A715" s="37"/>
      <c r="B715" s="13"/>
      <c r="C715" s="22" t="s">
        <v>280</v>
      </c>
      <c r="D715" s="22" t="s">
        <v>297</v>
      </c>
      <c r="E715" s="22" t="s">
        <v>343</v>
      </c>
      <c r="F715" s="22" t="s">
        <v>344</v>
      </c>
      <c r="G715" s="38" t="s">
        <v>311</v>
      </c>
      <c r="H715" s="38" t="s">
        <v>345</v>
      </c>
      <c r="I715" s="38" t="s">
        <v>342</v>
      </c>
      <c r="J715" s="38" t="s">
        <v>334</v>
      </c>
      <c r="K715" s="13"/>
      <c r="L715" s="28"/>
      <c r="U715" s="39"/>
      <c r="V715" s="39"/>
      <c r="W715" s="39"/>
      <c r="X715" s="39"/>
      <c r="Y715" s="39"/>
      <c r="Z715" s="39"/>
    </row>
    <row r="716" spans="1:26" s="12" customFormat="1" ht="15.75" hidden="1">
      <c r="A716" s="37">
        <v>1</v>
      </c>
      <c r="B716" s="13" t="str">
        <f>INDEX(B397:B412,$A$716)</f>
        <v>State</v>
      </c>
      <c r="C716" s="121">
        <f>INDEX(C397:C412,$A$716)/100*100%</f>
        <v>0.48</v>
      </c>
      <c r="D716" s="121">
        <f aca="true" t="shared" si="2" ref="D716:J716">INDEX(D397:D412,$A$716)/100*100%</f>
        <v>0.33</v>
      </c>
      <c r="E716" s="121">
        <f t="shared" si="2"/>
        <v>0.36</v>
      </c>
      <c r="F716" s="121">
        <f t="shared" si="2"/>
        <v>0.59</v>
      </c>
      <c r="G716" s="121">
        <f t="shared" si="2"/>
        <v>0.65</v>
      </c>
      <c r="H716" s="121">
        <f t="shared" si="2"/>
        <v>0.43</v>
      </c>
      <c r="I716" s="121">
        <f t="shared" si="2"/>
        <v>0.53</v>
      </c>
      <c r="J716" s="121">
        <f t="shared" si="2"/>
        <v>0.32</v>
      </c>
      <c r="K716" s="13" t="s">
        <v>337</v>
      </c>
      <c r="L716" s="28"/>
      <c r="U716" s="39"/>
      <c r="V716" s="39"/>
      <c r="W716" s="39"/>
      <c r="X716" s="39"/>
      <c r="Y716" s="39"/>
      <c r="Z716" s="39"/>
    </row>
    <row r="717" spans="1:26" s="12" customFormat="1" ht="15.75" hidden="1">
      <c r="A717" s="15"/>
      <c r="B717" s="13" t="str">
        <f>INDEX(B376:B391,$A$716)</f>
        <v>State</v>
      </c>
      <c r="C717" s="121">
        <f>INDEX(C376:C391,$A$716)/100*100%</f>
        <v>0.49</v>
      </c>
      <c r="D717" s="121">
        <f aca="true" t="shared" si="3" ref="D717:J717">INDEX(D376:D391,$A$716)/100*100%</f>
        <v>0.34</v>
      </c>
      <c r="E717" s="121">
        <f t="shared" si="3"/>
        <v>0.38</v>
      </c>
      <c r="F717" s="121">
        <f t="shared" si="3"/>
        <v>0.59</v>
      </c>
      <c r="G717" s="121">
        <f t="shared" si="3"/>
        <v>0.67</v>
      </c>
      <c r="H717" s="121">
        <f t="shared" si="3"/>
        <v>0.44</v>
      </c>
      <c r="I717" s="121">
        <f t="shared" si="3"/>
        <v>0.54</v>
      </c>
      <c r="J717" s="121">
        <f t="shared" si="3"/>
        <v>0.34</v>
      </c>
      <c r="K717" s="13" t="s">
        <v>338</v>
      </c>
      <c r="U717" s="39"/>
      <c r="V717" s="39"/>
      <c r="W717" s="39"/>
      <c r="X717" s="39"/>
      <c r="Y717" s="39"/>
      <c r="Z717" s="39"/>
    </row>
    <row r="718" spans="21:26" ht="15.75">
      <c r="U718" s="39"/>
      <c r="V718" s="39"/>
      <c r="W718" s="39"/>
      <c r="X718" s="39"/>
      <c r="Y718" s="39"/>
      <c r="Z718" s="39"/>
    </row>
    <row r="719" spans="21:26" ht="15.75">
      <c r="U719" s="39"/>
      <c r="V719" s="39"/>
      <c r="W719" s="39"/>
      <c r="X719" s="39"/>
      <c r="Y719" s="39"/>
      <c r="Z719" s="39"/>
    </row>
    <row r="720" spans="21:26" ht="15.75">
      <c r="U720" s="39"/>
      <c r="V720" s="39"/>
      <c r="W720" s="39"/>
      <c r="X720" s="39"/>
      <c r="Y720" s="39"/>
      <c r="Z720" s="39"/>
    </row>
    <row r="721" spans="21:26" ht="15.75">
      <c r="U721" s="39"/>
      <c r="V721" s="39"/>
      <c r="W721" s="39"/>
      <c r="X721" s="39"/>
      <c r="Y721" s="39"/>
      <c r="Z721" s="39"/>
    </row>
    <row r="722" spans="21:26" ht="15.75">
      <c r="U722" s="39"/>
      <c r="V722" s="39"/>
      <c r="W722" s="39"/>
      <c r="X722" s="39"/>
      <c r="Y722" s="39"/>
      <c r="Z722" s="39"/>
    </row>
    <row r="723" spans="21:26" ht="15.75">
      <c r="U723" s="39"/>
      <c r="V723" s="39"/>
      <c r="W723" s="39"/>
      <c r="X723" s="39"/>
      <c r="Y723" s="39"/>
      <c r="Z723" s="39"/>
    </row>
    <row r="724" spans="21:26" ht="15.75">
      <c r="U724" s="39"/>
      <c r="V724" s="39"/>
      <c r="W724" s="39"/>
      <c r="X724" s="39"/>
      <c r="Y724" s="39"/>
      <c r="Z724" s="39"/>
    </row>
    <row r="725" spans="21:26" ht="15.75">
      <c r="U725" s="39"/>
      <c r="V725" s="39"/>
      <c r="W725" s="39"/>
      <c r="X725" s="39"/>
      <c r="Y725" s="39"/>
      <c r="Z725" s="39"/>
    </row>
    <row r="726" spans="21:26" ht="15.75">
      <c r="U726" s="39"/>
      <c r="V726" s="39"/>
      <c r="W726" s="39"/>
      <c r="X726" s="39"/>
      <c r="Y726" s="39"/>
      <c r="Z726" s="39"/>
    </row>
    <row r="727" spans="21:26" ht="15.75">
      <c r="U727" s="39"/>
      <c r="V727" s="39"/>
      <c r="W727" s="39"/>
      <c r="X727" s="39"/>
      <c r="Y727" s="39"/>
      <c r="Z727" s="39"/>
    </row>
    <row r="728" spans="21:26" ht="15.75">
      <c r="U728" s="39"/>
      <c r="V728" s="39"/>
      <c r="W728" s="39"/>
      <c r="X728" s="39"/>
      <c r="Y728" s="39"/>
      <c r="Z728" s="39"/>
    </row>
    <row r="729" spans="21:26" ht="15.75">
      <c r="U729" s="39"/>
      <c r="V729" s="39"/>
      <c r="W729" s="39"/>
      <c r="X729" s="39"/>
      <c r="Y729" s="39"/>
      <c r="Z729" s="39"/>
    </row>
    <row r="730" spans="21:26" ht="15.75">
      <c r="U730" s="39"/>
      <c r="V730" s="39"/>
      <c r="W730" s="39"/>
      <c r="X730" s="39"/>
      <c r="Y730" s="39"/>
      <c r="Z730" s="39"/>
    </row>
    <row r="731" spans="21:26" ht="15.75">
      <c r="U731" s="39"/>
      <c r="V731" s="39"/>
      <c r="W731" s="39"/>
      <c r="X731" s="39"/>
      <c r="Y731" s="39"/>
      <c r="Z731" s="39"/>
    </row>
    <row r="732" spans="21:26" ht="15.75">
      <c r="U732" s="39"/>
      <c r="V732" s="39"/>
      <c r="W732" s="39"/>
      <c r="X732" s="39"/>
      <c r="Y732" s="39"/>
      <c r="Z732" s="39"/>
    </row>
    <row r="733" spans="21:26" ht="15.75">
      <c r="U733" s="39"/>
      <c r="V733" s="39"/>
      <c r="W733" s="39"/>
      <c r="X733" s="39"/>
      <c r="Y733" s="39"/>
      <c r="Z733" s="39"/>
    </row>
    <row r="734" spans="2:26" ht="15.75">
      <c r="B734" s="16" t="s">
        <v>123</v>
      </c>
      <c r="U734" s="39"/>
      <c r="V734" s="39"/>
      <c r="W734" s="39"/>
      <c r="X734" s="39"/>
      <c r="Y734" s="39"/>
      <c r="Z734" s="39"/>
    </row>
    <row r="735" spans="2:26" ht="15.75">
      <c r="B735" s="12" t="s">
        <v>112</v>
      </c>
      <c r="C735" s="18"/>
      <c r="D735" s="40"/>
      <c r="E735" s="40"/>
      <c r="F735" s="40"/>
      <c r="G735" s="18"/>
      <c r="H735" s="18"/>
      <c r="I735" s="18"/>
      <c r="J735" s="17"/>
      <c r="K735" s="17"/>
      <c r="L735" s="26"/>
      <c r="U735" s="39"/>
      <c r="V735" s="39"/>
      <c r="W735" s="39"/>
      <c r="X735" s="39"/>
      <c r="Y735" s="39"/>
      <c r="Z735" s="39"/>
    </row>
    <row r="736" spans="10:26" ht="15.75">
      <c r="J736" s="34"/>
      <c r="K736" s="34"/>
      <c r="L736" s="26"/>
      <c r="U736" s="39"/>
      <c r="V736" s="39"/>
      <c r="W736" s="39"/>
      <c r="X736" s="39"/>
      <c r="Y736" s="39"/>
      <c r="Z736" s="39"/>
    </row>
    <row r="737" spans="1:22" ht="83.25" customHeight="1">
      <c r="A737" s="24"/>
      <c r="B737" s="153" t="s">
        <v>582</v>
      </c>
      <c r="C737" s="137"/>
      <c r="D737" s="137"/>
      <c r="E737" s="137"/>
      <c r="F737" s="137"/>
      <c r="G737" s="137"/>
      <c r="H737" s="137"/>
      <c r="I737" s="137"/>
      <c r="J737" s="137"/>
      <c r="K737" s="137"/>
      <c r="L737" s="137"/>
      <c r="M737" s="137"/>
      <c r="N737" s="138"/>
      <c r="O737" s="138"/>
      <c r="P737" s="138"/>
      <c r="Q737" s="138"/>
      <c r="R737" s="138"/>
      <c r="S737" s="138"/>
      <c r="T737" s="138"/>
      <c r="U737" s="138"/>
      <c r="V737" s="138"/>
    </row>
    <row r="738" spans="10:26" ht="15.75">
      <c r="J738" s="34"/>
      <c r="K738" s="34"/>
      <c r="L738" s="26"/>
      <c r="U738" s="39"/>
      <c r="V738" s="39"/>
      <c r="W738" s="39"/>
      <c r="X738" s="39"/>
      <c r="Y738" s="39"/>
      <c r="Z738" s="39"/>
    </row>
    <row r="739" spans="2:26" ht="15.75">
      <c r="B739" s="125" t="s">
        <v>523</v>
      </c>
      <c r="U739" s="39"/>
      <c r="V739" s="39"/>
      <c r="W739" s="39"/>
      <c r="X739" s="39"/>
      <c r="Y739" s="39"/>
      <c r="Z739" s="39"/>
    </row>
    <row r="740" spans="1:26" ht="15" customHeight="1" hidden="1">
      <c r="A740" s="37"/>
      <c r="B740" s="162" t="s">
        <v>263</v>
      </c>
      <c r="C740" s="162"/>
      <c r="D740" s="162"/>
      <c r="E740" s="162"/>
      <c r="F740" s="162"/>
      <c r="G740" s="162"/>
      <c r="H740" s="162"/>
      <c r="I740" s="162"/>
      <c r="J740" s="162"/>
      <c r="K740" s="162"/>
      <c r="L740" s="162"/>
      <c r="M740" s="163"/>
      <c r="U740" s="39"/>
      <c r="V740" s="39"/>
      <c r="W740" s="39"/>
      <c r="X740" s="39"/>
      <c r="Y740" s="39"/>
      <c r="Z740" s="39"/>
    </row>
    <row r="741" spans="1:26" ht="78.75" hidden="1">
      <c r="A741" s="37"/>
      <c r="B741" s="13"/>
      <c r="C741" s="22" t="s">
        <v>280</v>
      </c>
      <c r="D741" s="22" t="s">
        <v>297</v>
      </c>
      <c r="E741" s="22" t="s">
        <v>343</v>
      </c>
      <c r="F741" s="22" t="s">
        <v>344</v>
      </c>
      <c r="G741" s="38" t="s">
        <v>311</v>
      </c>
      <c r="H741" s="38" t="s">
        <v>345</v>
      </c>
      <c r="I741" s="38" t="s">
        <v>342</v>
      </c>
      <c r="J741" s="38" t="s">
        <v>279</v>
      </c>
      <c r="K741" s="13"/>
      <c r="L741" s="28"/>
      <c r="M741" s="28"/>
      <c r="U741" s="39"/>
      <c r="V741" s="39"/>
      <c r="W741" s="39"/>
      <c r="X741" s="39"/>
      <c r="Y741" s="39"/>
      <c r="Z741" s="39"/>
    </row>
    <row r="742" spans="1:26" ht="15.75" hidden="1">
      <c r="A742" s="37">
        <v>3</v>
      </c>
      <c r="B742" s="13" t="str">
        <f>INDEX(B439:B454,$A$742)</f>
        <v>Region 11</v>
      </c>
      <c r="C742" s="121">
        <f>INDEX(C439:C454,$A$742)/100*100%</f>
        <v>0.55</v>
      </c>
      <c r="D742" s="121">
        <f aca="true" t="shared" si="4" ref="D742:J742">INDEX(D439:D454,$A$742)/100*100%</f>
        <v>0.31</v>
      </c>
      <c r="E742" s="121">
        <f t="shared" si="4"/>
        <v>0.38</v>
      </c>
      <c r="F742" s="121">
        <f t="shared" si="4"/>
        <v>0.63</v>
      </c>
      <c r="G742" s="121">
        <f t="shared" si="4"/>
        <v>0.7</v>
      </c>
      <c r="H742" s="121">
        <f t="shared" si="4"/>
        <v>0.6</v>
      </c>
      <c r="I742" s="121">
        <f t="shared" si="4"/>
        <v>0.51</v>
      </c>
      <c r="J742" s="121">
        <f t="shared" si="4"/>
        <v>0.36</v>
      </c>
      <c r="K742" s="13" t="s">
        <v>337</v>
      </c>
      <c r="L742" s="28"/>
      <c r="M742" s="28"/>
      <c r="U742" s="39"/>
      <c r="V742" s="39"/>
      <c r="W742" s="39"/>
      <c r="X742" s="39"/>
      <c r="Y742" s="39"/>
      <c r="Z742" s="39"/>
    </row>
    <row r="743" spans="1:26" ht="15.75" hidden="1">
      <c r="A743" s="15"/>
      <c r="B743" s="13" t="str">
        <f>INDEX(B418:B433,$A$742)</f>
        <v>Region 11</v>
      </c>
      <c r="C743" s="121">
        <f>INDEX(C418:C433,$A$742)/100*100%</f>
        <v>0.59</v>
      </c>
      <c r="D743" s="121">
        <f aca="true" t="shared" si="5" ref="D743:J743">INDEX(D418:D433,$A$742)/100*100%</f>
        <v>0.33</v>
      </c>
      <c r="E743" s="121">
        <f t="shared" si="5"/>
        <v>0.47</v>
      </c>
      <c r="F743" s="121">
        <f t="shared" si="5"/>
        <v>0.65</v>
      </c>
      <c r="G743" s="121">
        <f t="shared" si="5"/>
        <v>0.75</v>
      </c>
      <c r="H743" s="121">
        <f t="shared" si="5"/>
        <v>0.63</v>
      </c>
      <c r="I743" s="121">
        <f t="shared" si="5"/>
        <v>0.55</v>
      </c>
      <c r="J743" s="121">
        <f t="shared" si="5"/>
        <v>0.41</v>
      </c>
      <c r="K743" s="13" t="s">
        <v>338</v>
      </c>
      <c r="L743" s="12"/>
      <c r="M743" s="12"/>
      <c r="U743" s="39"/>
      <c r="V743" s="39"/>
      <c r="W743" s="39"/>
      <c r="X743" s="39"/>
      <c r="Y743" s="39"/>
      <c r="Z743" s="39"/>
    </row>
    <row r="744" spans="2:26" ht="15.75">
      <c r="B744" s="15"/>
      <c r="C744" s="15"/>
      <c r="D744" s="15"/>
      <c r="E744" s="15"/>
      <c r="F744" s="15"/>
      <c r="G744" s="15"/>
      <c r="H744" s="15"/>
      <c r="I744" s="15"/>
      <c r="U744" s="39"/>
      <c r="V744" s="39"/>
      <c r="W744" s="39"/>
      <c r="X744" s="39"/>
      <c r="Y744" s="39"/>
      <c r="Z744" s="39"/>
    </row>
    <row r="745" spans="21:26" ht="15.75">
      <c r="U745" s="39"/>
      <c r="V745" s="39"/>
      <c r="W745" s="39"/>
      <c r="X745" s="39"/>
      <c r="Y745" s="39"/>
      <c r="Z745" s="39"/>
    </row>
    <row r="746" spans="21:26" ht="15.75">
      <c r="U746" s="39"/>
      <c r="V746" s="39"/>
      <c r="W746" s="39"/>
      <c r="X746" s="39"/>
      <c r="Y746" s="39"/>
      <c r="Z746" s="39"/>
    </row>
    <row r="747" spans="21:26" ht="15.75">
      <c r="U747" s="39"/>
      <c r="V747" s="39"/>
      <c r="W747" s="39"/>
      <c r="X747" s="39"/>
      <c r="Y747" s="39"/>
      <c r="Z747" s="39"/>
    </row>
    <row r="748" spans="21:26" ht="15.75">
      <c r="U748" s="39"/>
      <c r="V748" s="39"/>
      <c r="W748" s="39"/>
      <c r="X748" s="39"/>
      <c r="Y748" s="39"/>
      <c r="Z748" s="39"/>
    </row>
    <row r="749" spans="21:26" ht="15.75">
      <c r="U749" s="39"/>
      <c r="V749" s="39"/>
      <c r="W749" s="39"/>
      <c r="X749" s="39"/>
      <c r="Y749" s="39"/>
      <c r="Z749" s="39"/>
    </row>
    <row r="750" spans="21:26" ht="15.75">
      <c r="U750" s="39"/>
      <c r="V750" s="39"/>
      <c r="W750" s="39"/>
      <c r="X750" s="39"/>
      <c r="Y750" s="39"/>
      <c r="Z750" s="39"/>
    </row>
    <row r="751" spans="21:26" ht="15.75">
      <c r="U751" s="39"/>
      <c r="V751" s="39"/>
      <c r="W751" s="39"/>
      <c r="X751" s="39"/>
      <c r="Y751" s="39"/>
      <c r="Z751" s="39"/>
    </row>
    <row r="752" spans="21:26" ht="15.75">
      <c r="U752" s="39"/>
      <c r="V752" s="39"/>
      <c r="W752" s="39"/>
      <c r="X752" s="39"/>
      <c r="Y752" s="39"/>
      <c r="Z752" s="39"/>
    </row>
    <row r="753" spans="21:26" ht="15.75">
      <c r="U753" s="39"/>
      <c r="V753" s="39"/>
      <c r="W753" s="39"/>
      <c r="X753" s="39"/>
      <c r="Y753" s="39"/>
      <c r="Z753" s="39"/>
    </row>
    <row r="754" spans="21:26" ht="15.75">
      <c r="U754" s="39"/>
      <c r="V754" s="39"/>
      <c r="W754" s="39"/>
      <c r="X754" s="39"/>
      <c r="Y754" s="39"/>
      <c r="Z754" s="39"/>
    </row>
    <row r="755" spans="21:26" ht="15.75">
      <c r="U755" s="39"/>
      <c r="V755" s="39"/>
      <c r="W755" s="39"/>
      <c r="X755" s="39"/>
      <c r="Y755" s="39"/>
      <c r="Z755" s="39"/>
    </row>
    <row r="756" spans="21:26" ht="15.75">
      <c r="U756" s="39"/>
      <c r="V756" s="39"/>
      <c r="W756" s="39"/>
      <c r="X756" s="39"/>
      <c r="Y756" s="39"/>
      <c r="Z756" s="39"/>
    </row>
    <row r="757" spans="21:26" ht="15.75">
      <c r="U757" s="39"/>
      <c r="V757" s="39"/>
      <c r="W757" s="39"/>
      <c r="X757" s="39"/>
      <c r="Y757" s="39"/>
      <c r="Z757" s="39"/>
    </row>
    <row r="758" spans="21:26" ht="15.75">
      <c r="U758" s="39"/>
      <c r="V758" s="39"/>
      <c r="W758" s="39"/>
      <c r="X758" s="39"/>
      <c r="Y758" s="39"/>
      <c r="Z758" s="39"/>
    </row>
    <row r="759" spans="21:26" ht="15.75">
      <c r="U759" s="39"/>
      <c r="V759" s="39"/>
      <c r="W759" s="39"/>
      <c r="X759" s="39"/>
      <c r="Y759" s="39"/>
      <c r="Z759" s="39"/>
    </row>
    <row r="760" spans="21:26" ht="15.75">
      <c r="U760" s="39"/>
      <c r="V760" s="39"/>
      <c r="W760" s="39"/>
      <c r="X760" s="39"/>
      <c r="Y760" s="39"/>
      <c r="Z760" s="39"/>
    </row>
    <row r="761" spans="21:26" ht="15.75">
      <c r="U761" s="39"/>
      <c r="V761" s="39"/>
      <c r="W761" s="39"/>
      <c r="X761" s="39"/>
      <c r="Y761" s="39"/>
      <c r="Z761" s="39"/>
    </row>
    <row r="762" spans="2:26" ht="15.75">
      <c r="B762" s="16" t="s">
        <v>123</v>
      </c>
      <c r="U762" s="39"/>
      <c r="V762" s="39"/>
      <c r="W762" s="39"/>
      <c r="X762" s="39"/>
      <c r="Y762" s="39"/>
      <c r="Z762" s="39"/>
    </row>
    <row r="763" spans="2:26" ht="15" customHeight="1">
      <c r="B763" s="12" t="s">
        <v>113</v>
      </c>
      <c r="C763" s="18"/>
      <c r="D763" s="40"/>
      <c r="E763" s="40"/>
      <c r="F763" s="40"/>
      <c r="G763" s="18"/>
      <c r="H763" s="18"/>
      <c r="I763" s="18"/>
      <c r="J763" s="17"/>
      <c r="K763" s="17"/>
      <c r="L763" s="26"/>
      <c r="U763" s="39"/>
      <c r="V763" s="39"/>
      <c r="W763" s="39"/>
      <c r="X763" s="39"/>
      <c r="Y763" s="39"/>
      <c r="Z763" s="39"/>
    </row>
    <row r="764" spans="11:26" ht="15.75">
      <c r="K764" s="63"/>
      <c r="U764" s="39"/>
      <c r="V764" s="39"/>
      <c r="W764" s="39"/>
      <c r="X764" s="39"/>
      <c r="Y764" s="39"/>
      <c r="Z764" s="39"/>
    </row>
    <row r="765" spans="1:22" ht="68.25" customHeight="1">
      <c r="A765" s="24"/>
      <c r="B765" s="153" t="s">
        <v>524</v>
      </c>
      <c r="C765" s="137"/>
      <c r="D765" s="137"/>
      <c r="E765" s="137"/>
      <c r="F765" s="137"/>
      <c r="G765" s="137"/>
      <c r="H765" s="137"/>
      <c r="I765" s="137"/>
      <c r="J765" s="137"/>
      <c r="K765" s="137"/>
      <c r="L765" s="137"/>
      <c r="M765" s="137"/>
      <c r="N765" s="138"/>
      <c r="O765" s="138"/>
      <c r="P765" s="138"/>
      <c r="Q765" s="138"/>
      <c r="R765" s="138"/>
      <c r="S765" s="138"/>
      <c r="T765" s="138"/>
      <c r="U765" s="138"/>
      <c r="V765" s="138"/>
    </row>
    <row r="766" spans="1:20" ht="15.75">
      <c r="A766" s="24"/>
      <c r="B766" s="25"/>
      <c r="C766" s="11"/>
      <c r="D766" s="11"/>
      <c r="E766" s="11"/>
      <c r="F766" s="11"/>
      <c r="G766" s="11"/>
      <c r="H766" s="11"/>
      <c r="I766" s="11"/>
      <c r="J766" s="11"/>
      <c r="K766" s="11"/>
      <c r="L766" s="11"/>
      <c r="M766" s="11"/>
      <c r="T766" s="61"/>
    </row>
    <row r="767" spans="2:26" ht="15.75">
      <c r="B767" s="125" t="s">
        <v>292</v>
      </c>
      <c r="U767" s="39"/>
      <c r="V767" s="39"/>
      <c r="W767" s="39"/>
      <c r="X767" s="39"/>
      <c r="Y767" s="39"/>
      <c r="Z767" s="39"/>
    </row>
    <row r="768" spans="1:26" ht="15" customHeight="1" hidden="1">
      <c r="A768" s="37"/>
      <c r="B768" s="162" t="s">
        <v>264</v>
      </c>
      <c r="C768" s="162"/>
      <c r="D768" s="162"/>
      <c r="E768" s="162"/>
      <c r="F768" s="162"/>
      <c r="G768" s="162"/>
      <c r="H768" s="162"/>
      <c r="I768" s="162"/>
      <c r="J768" s="162"/>
      <c r="K768" s="162"/>
      <c r="L768" s="162"/>
      <c r="U768" s="39"/>
      <c r="V768" s="39"/>
      <c r="W768" s="39"/>
      <c r="X768" s="39"/>
      <c r="Y768" s="39"/>
      <c r="Z768" s="39"/>
    </row>
    <row r="769" spans="1:26" ht="47.25" hidden="1">
      <c r="A769" s="37"/>
      <c r="B769" s="13"/>
      <c r="C769" s="22" t="s">
        <v>280</v>
      </c>
      <c r="D769" s="22" t="s">
        <v>297</v>
      </c>
      <c r="E769" s="22" t="s">
        <v>343</v>
      </c>
      <c r="F769" s="22" t="s">
        <v>344</v>
      </c>
      <c r="G769" s="38" t="s">
        <v>311</v>
      </c>
      <c r="H769" s="38" t="s">
        <v>345</v>
      </c>
      <c r="I769" s="38" t="s">
        <v>342</v>
      </c>
      <c r="J769" s="38" t="s">
        <v>334</v>
      </c>
      <c r="K769" s="13"/>
      <c r="U769" s="39"/>
      <c r="V769" s="39"/>
      <c r="W769" s="39"/>
      <c r="X769" s="39"/>
      <c r="Y769" s="39"/>
      <c r="Z769" s="39"/>
    </row>
    <row r="770" spans="1:26" ht="15.75" hidden="1">
      <c r="A770" s="37">
        <v>3</v>
      </c>
      <c r="B770" s="13" t="str">
        <f>INDEX(B481:B496,$A$770)</f>
        <v>Region 11</v>
      </c>
      <c r="C770" s="121">
        <f>INDEX(C481:C496,$A$770)/100*100%</f>
        <v>0.39</v>
      </c>
      <c r="D770" s="121">
        <f aca="true" t="shared" si="6" ref="D770:J770">INDEX(D481:D496,$A$770)/100*100%</f>
        <v>0.17</v>
      </c>
      <c r="E770" s="121">
        <f t="shared" si="6"/>
        <v>0.21</v>
      </c>
      <c r="F770" s="121">
        <f t="shared" si="6"/>
        <v>0.46</v>
      </c>
      <c r="G770" s="121">
        <f t="shared" si="6"/>
        <v>0.53</v>
      </c>
      <c r="H770" s="121">
        <f t="shared" si="6"/>
        <v>0.38</v>
      </c>
      <c r="I770" s="121">
        <f t="shared" si="6"/>
        <v>0.39</v>
      </c>
      <c r="J770" s="121">
        <f t="shared" si="6"/>
        <v>0.19</v>
      </c>
      <c r="K770" s="13" t="s">
        <v>337</v>
      </c>
      <c r="U770" s="39"/>
      <c r="V770" s="39"/>
      <c r="W770" s="39"/>
      <c r="X770" s="39"/>
      <c r="Y770" s="39"/>
      <c r="Z770" s="39"/>
    </row>
    <row r="771" spans="1:26" ht="15.75" hidden="1">
      <c r="A771" s="15"/>
      <c r="B771" s="13" t="str">
        <f>INDEX(B460:B475,$A$770)</f>
        <v>Region 11</v>
      </c>
      <c r="C771" s="121">
        <f>INDEX(C460:C475,$A$770)/100*100%</f>
        <v>0.42</v>
      </c>
      <c r="D771" s="121">
        <f aca="true" t="shared" si="7" ref="D771:J771">INDEX(D460:D475,$A$770)/100*100%</f>
        <v>0.2</v>
      </c>
      <c r="E771" s="121">
        <f t="shared" si="7"/>
        <v>0.27</v>
      </c>
      <c r="F771" s="121">
        <f t="shared" si="7"/>
        <v>0.48</v>
      </c>
      <c r="G771" s="121">
        <f t="shared" si="7"/>
        <v>0.55</v>
      </c>
      <c r="H771" s="121">
        <f t="shared" si="7"/>
        <v>0.41</v>
      </c>
      <c r="I771" s="121">
        <f t="shared" si="7"/>
        <v>0.42</v>
      </c>
      <c r="J771" s="121">
        <f t="shared" si="7"/>
        <v>0.23</v>
      </c>
      <c r="K771" s="13" t="s">
        <v>338</v>
      </c>
      <c r="U771" s="39"/>
      <c r="V771" s="39"/>
      <c r="W771" s="39"/>
      <c r="X771" s="39"/>
      <c r="Y771" s="39"/>
      <c r="Z771" s="39"/>
    </row>
    <row r="772" spans="2:26" ht="15.75">
      <c r="B772" s="16"/>
      <c r="U772" s="39"/>
      <c r="V772" s="39"/>
      <c r="W772" s="39"/>
      <c r="X772" s="39"/>
      <c r="Y772" s="39"/>
      <c r="Z772" s="39"/>
    </row>
    <row r="773" spans="2:26" ht="15.75">
      <c r="B773" s="15"/>
      <c r="C773" s="15"/>
      <c r="D773" s="15"/>
      <c r="E773" s="15"/>
      <c r="F773" s="15"/>
      <c r="G773" s="15"/>
      <c r="H773" s="15"/>
      <c r="I773" s="15"/>
      <c r="U773" s="39"/>
      <c r="V773" s="39"/>
      <c r="W773" s="39"/>
      <c r="X773" s="39"/>
      <c r="Y773" s="39"/>
      <c r="Z773" s="39"/>
    </row>
    <row r="774" spans="21:26" ht="15.75">
      <c r="U774" s="39"/>
      <c r="V774" s="39"/>
      <c r="W774" s="39"/>
      <c r="X774" s="39"/>
      <c r="Y774" s="39"/>
      <c r="Z774" s="39"/>
    </row>
    <row r="775" spans="21:26" ht="15.75">
      <c r="U775" s="39"/>
      <c r="V775" s="39"/>
      <c r="W775" s="39"/>
      <c r="X775" s="39"/>
      <c r="Y775" s="39"/>
      <c r="Z775" s="39"/>
    </row>
    <row r="776" spans="21:26" ht="15.75">
      <c r="U776" s="39"/>
      <c r="V776" s="39"/>
      <c r="W776" s="39"/>
      <c r="X776" s="39"/>
      <c r="Y776" s="39"/>
      <c r="Z776" s="39"/>
    </row>
    <row r="777" spans="21:26" ht="15.75">
      <c r="U777" s="39"/>
      <c r="V777" s="39"/>
      <c r="W777" s="39"/>
      <c r="X777" s="39"/>
      <c r="Y777" s="39"/>
      <c r="Z777" s="39"/>
    </row>
    <row r="778" spans="21:26" ht="15.75">
      <c r="U778" s="39"/>
      <c r="V778" s="39"/>
      <c r="W778" s="39"/>
      <c r="X778" s="39"/>
      <c r="Y778" s="39"/>
      <c r="Z778" s="39"/>
    </row>
    <row r="779" spans="21:26" ht="15.75">
      <c r="U779" s="39"/>
      <c r="V779" s="39"/>
      <c r="W779" s="39"/>
      <c r="X779" s="39"/>
      <c r="Y779" s="39"/>
      <c r="Z779" s="39"/>
    </row>
    <row r="780" spans="21:26" ht="15.75">
      <c r="U780" s="39"/>
      <c r="V780" s="39"/>
      <c r="W780" s="39"/>
      <c r="X780" s="39"/>
      <c r="Y780" s="39"/>
      <c r="Z780" s="39"/>
    </row>
    <row r="781" spans="21:26" ht="15.75">
      <c r="U781" s="39"/>
      <c r="V781" s="39"/>
      <c r="W781" s="39"/>
      <c r="X781" s="39"/>
      <c r="Y781" s="39"/>
      <c r="Z781" s="39"/>
    </row>
    <row r="782" spans="21:26" ht="15.75">
      <c r="U782" s="39"/>
      <c r="V782" s="39"/>
      <c r="W782" s="39"/>
      <c r="X782" s="39"/>
      <c r="Y782" s="39"/>
      <c r="Z782" s="39"/>
    </row>
    <row r="783" spans="21:26" ht="15.75">
      <c r="U783" s="39"/>
      <c r="V783" s="39"/>
      <c r="W783" s="39"/>
      <c r="X783" s="39"/>
      <c r="Y783" s="39"/>
      <c r="Z783" s="39"/>
    </row>
    <row r="784" spans="21:26" ht="15.75">
      <c r="U784" s="39"/>
      <c r="V784" s="39"/>
      <c r="W784" s="39"/>
      <c r="X784" s="39"/>
      <c r="Y784" s="39"/>
      <c r="Z784" s="39"/>
    </row>
    <row r="785" spans="21:26" ht="15.75">
      <c r="U785" s="39"/>
      <c r="V785" s="39"/>
      <c r="W785" s="39"/>
      <c r="X785" s="39"/>
      <c r="Y785" s="39"/>
      <c r="Z785" s="39"/>
    </row>
    <row r="786" spans="21:26" ht="15.75">
      <c r="U786" s="39"/>
      <c r="V786" s="39"/>
      <c r="W786" s="39"/>
      <c r="X786" s="39"/>
      <c r="Y786" s="39"/>
      <c r="Z786" s="39"/>
    </row>
    <row r="787" spans="21:26" ht="15.75">
      <c r="U787" s="39"/>
      <c r="V787" s="39"/>
      <c r="W787" s="39"/>
      <c r="X787" s="39"/>
      <c r="Y787" s="39"/>
      <c r="Z787" s="39"/>
    </row>
    <row r="788" spans="21:26" ht="15.75">
      <c r="U788" s="39"/>
      <c r="V788" s="39"/>
      <c r="W788" s="39"/>
      <c r="X788" s="39"/>
      <c r="Y788" s="39"/>
      <c r="Z788" s="39"/>
    </row>
    <row r="789" spans="2:26" ht="15.75">
      <c r="B789" s="16" t="s">
        <v>123</v>
      </c>
      <c r="U789" s="39"/>
      <c r="V789" s="39"/>
      <c r="W789" s="39"/>
      <c r="X789" s="39"/>
      <c r="Y789" s="39"/>
      <c r="Z789" s="39"/>
    </row>
    <row r="790" spans="2:26" ht="15.75">
      <c r="B790" s="12" t="s">
        <v>124</v>
      </c>
      <c r="C790" s="18"/>
      <c r="D790" s="40"/>
      <c r="E790" s="40"/>
      <c r="F790" s="40"/>
      <c r="G790" s="18"/>
      <c r="H790" s="18"/>
      <c r="I790" s="18"/>
      <c r="J790" s="17"/>
      <c r="K790" s="17"/>
      <c r="L790" s="26"/>
      <c r="U790" s="39"/>
      <c r="V790" s="39"/>
      <c r="W790" s="39"/>
      <c r="X790" s="39"/>
      <c r="Y790" s="39"/>
      <c r="Z790" s="39"/>
    </row>
    <row r="791" spans="2:26" ht="15" customHeight="1" hidden="1">
      <c r="B791" s="164" t="s">
        <v>125</v>
      </c>
      <c r="C791" s="164"/>
      <c r="D791" s="164"/>
      <c r="E791" s="164"/>
      <c r="F791" s="164"/>
      <c r="G791" s="164"/>
      <c r="H791" s="164"/>
      <c r="I791" s="164"/>
      <c r="J791" s="164"/>
      <c r="K791" s="164"/>
      <c r="L791" s="164"/>
      <c r="M791" s="164"/>
      <c r="U791" s="39"/>
      <c r="V791" s="39"/>
      <c r="W791" s="39"/>
      <c r="X791" s="39"/>
      <c r="Y791" s="39"/>
      <c r="Z791" s="39"/>
    </row>
    <row r="792" spans="2:26" ht="15" customHeight="1" hidden="1">
      <c r="B792" s="86"/>
      <c r="C792" s="87" t="s">
        <v>280</v>
      </c>
      <c r="D792" s="87" t="s">
        <v>298</v>
      </c>
      <c r="E792" s="87" t="s">
        <v>343</v>
      </c>
      <c r="F792" s="87" t="s">
        <v>299</v>
      </c>
      <c r="G792" s="87" t="s">
        <v>345</v>
      </c>
      <c r="H792" s="87" t="s">
        <v>342</v>
      </c>
      <c r="I792" s="87" t="s">
        <v>334</v>
      </c>
      <c r="U792" s="39"/>
      <c r="V792" s="39"/>
      <c r="W792" s="39"/>
      <c r="X792" s="39"/>
      <c r="Y792" s="39"/>
      <c r="Z792" s="39"/>
    </row>
    <row r="793" spans="2:26" ht="15" customHeight="1" hidden="1">
      <c r="B793" s="84" t="s">
        <v>148</v>
      </c>
      <c r="C793" s="62">
        <f aca="true" t="shared" si="8" ref="C793:F805">C463-C484</f>
        <v>-2</v>
      </c>
      <c r="D793" s="62">
        <f t="shared" si="8"/>
        <v>-4</v>
      </c>
      <c r="E793" s="62">
        <f t="shared" si="8"/>
        <v>6</v>
      </c>
      <c r="F793" s="62">
        <f t="shared" si="8"/>
        <v>2</v>
      </c>
      <c r="G793" s="62">
        <f aca="true" t="shared" si="9" ref="G793:I805">H463-H484</f>
        <v>-8</v>
      </c>
      <c r="H793" s="62">
        <f t="shared" si="9"/>
        <v>3</v>
      </c>
      <c r="I793" s="62">
        <f t="shared" si="9"/>
        <v>-9</v>
      </c>
      <c r="U793" s="39"/>
      <c r="V793" s="39"/>
      <c r="W793" s="39"/>
      <c r="X793" s="39"/>
      <c r="Y793" s="39"/>
      <c r="Z793" s="39"/>
    </row>
    <row r="794" spans="2:26" ht="15.75" hidden="1">
      <c r="B794" s="84" t="s">
        <v>295</v>
      </c>
      <c r="C794" s="62">
        <f t="shared" si="8"/>
        <v>4</v>
      </c>
      <c r="D794" s="62">
        <f t="shared" si="8"/>
        <v>3</v>
      </c>
      <c r="E794" s="62">
        <f t="shared" si="8"/>
        <v>4</v>
      </c>
      <c r="F794" s="62">
        <f t="shared" si="8"/>
        <v>6</v>
      </c>
      <c r="G794" s="62">
        <f t="shared" si="9"/>
        <v>4</v>
      </c>
      <c r="H794" s="62">
        <f t="shared" si="9"/>
        <v>3</v>
      </c>
      <c r="I794" s="62">
        <f t="shared" si="9"/>
        <v>4</v>
      </c>
      <c r="U794" s="39"/>
      <c r="V794" s="39"/>
      <c r="W794" s="39"/>
      <c r="X794" s="39"/>
      <c r="Y794" s="39"/>
      <c r="Z794" s="39"/>
    </row>
    <row r="795" spans="2:26" ht="15.75" hidden="1">
      <c r="B795" s="84" t="s">
        <v>381</v>
      </c>
      <c r="C795" s="62">
        <f t="shared" si="8"/>
        <v>1</v>
      </c>
      <c r="D795" s="62">
        <f t="shared" si="8"/>
        <v>9</v>
      </c>
      <c r="E795" s="62">
        <f t="shared" si="8"/>
        <v>-3</v>
      </c>
      <c r="F795" s="62">
        <f t="shared" si="8"/>
        <v>1</v>
      </c>
      <c r="G795" s="62">
        <f t="shared" si="9"/>
        <v>-2</v>
      </c>
      <c r="H795" s="62">
        <f t="shared" si="9"/>
        <v>3</v>
      </c>
      <c r="I795" s="62">
        <f t="shared" si="9"/>
        <v>-2</v>
      </c>
      <c r="U795" s="39"/>
      <c r="V795" s="39"/>
      <c r="W795" s="39"/>
      <c r="X795" s="39"/>
      <c r="Y795" s="39"/>
      <c r="Z795" s="39"/>
    </row>
    <row r="796" spans="2:26" ht="15.75" hidden="1">
      <c r="B796" s="84" t="s">
        <v>382</v>
      </c>
      <c r="C796" s="62">
        <f t="shared" si="8"/>
        <v>2</v>
      </c>
      <c r="D796" s="62">
        <f t="shared" si="8"/>
        <v>5</v>
      </c>
      <c r="E796" s="62">
        <f t="shared" si="8"/>
        <v>12</v>
      </c>
      <c r="F796" s="62">
        <f t="shared" si="8"/>
        <v>-1</v>
      </c>
      <c r="G796" s="62">
        <f t="shared" si="9"/>
        <v>-3</v>
      </c>
      <c r="H796" s="62">
        <f t="shared" si="9"/>
        <v>5</v>
      </c>
      <c r="I796" s="62">
        <f t="shared" si="9"/>
        <v>11</v>
      </c>
      <c r="U796" s="39"/>
      <c r="V796" s="39"/>
      <c r="W796" s="39"/>
      <c r="X796" s="39"/>
      <c r="Y796" s="39"/>
      <c r="Z796" s="39"/>
    </row>
    <row r="797" spans="2:26" ht="15.75" hidden="1">
      <c r="B797" s="84" t="s">
        <v>383</v>
      </c>
      <c r="C797" s="62">
        <f t="shared" si="8"/>
        <v>2</v>
      </c>
      <c r="D797" s="62">
        <f t="shared" si="8"/>
        <v>6</v>
      </c>
      <c r="E797" s="62">
        <f t="shared" si="8"/>
        <v>3</v>
      </c>
      <c r="F797" s="62">
        <f t="shared" si="8"/>
        <v>0</v>
      </c>
      <c r="G797" s="62">
        <f t="shared" si="9"/>
        <v>2</v>
      </c>
      <c r="H797" s="62">
        <f t="shared" si="9"/>
        <v>1</v>
      </c>
      <c r="I797" s="62">
        <f t="shared" si="9"/>
        <v>2</v>
      </c>
      <c r="U797" s="39"/>
      <c r="V797" s="39"/>
      <c r="W797" s="39"/>
      <c r="X797" s="39"/>
      <c r="Y797" s="39"/>
      <c r="Z797" s="39"/>
    </row>
    <row r="798" spans="2:26" ht="15.75" hidden="1">
      <c r="B798" s="84" t="s">
        <v>276</v>
      </c>
      <c r="C798" s="62">
        <f t="shared" si="8"/>
        <v>2</v>
      </c>
      <c r="D798" s="62">
        <f t="shared" si="8"/>
        <v>2</v>
      </c>
      <c r="E798" s="62">
        <f t="shared" si="8"/>
        <v>5</v>
      </c>
      <c r="F798" s="62">
        <f t="shared" si="8"/>
        <v>-5</v>
      </c>
      <c r="G798" s="62">
        <f t="shared" si="9"/>
        <v>0</v>
      </c>
      <c r="H798" s="62">
        <f t="shared" si="9"/>
        <v>4</v>
      </c>
      <c r="I798" s="62">
        <f t="shared" si="9"/>
        <v>5</v>
      </c>
      <c r="U798" s="39"/>
      <c r="V798" s="39"/>
      <c r="W798" s="39"/>
      <c r="X798" s="39"/>
      <c r="Y798" s="39"/>
      <c r="Z798" s="39"/>
    </row>
    <row r="799" spans="2:26" ht="15.75" hidden="1">
      <c r="B799" s="84" t="s">
        <v>385</v>
      </c>
      <c r="C799" s="62">
        <f t="shared" si="8"/>
        <v>1</v>
      </c>
      <c r="D799" s="62">
        <f t="shared" si="8"/>
        <v>-4</v>
      </c>
      <c r="E799" s="62">
        <f t="shared" si="8"/>
        <v>0</v>
      </c>
      <c r="F799" s="62">
        <f t="shared" si="8"/>
        <v>1</v>
      </c>
      <c r="G799" s="62">
        <f t="shared" si="9"/>
        <v>4</v>
      </c>
      <c r="H799" s="62">
        <f t="shared" si="9"/>
        <v>-2</v>
      </c>
      <c r="I799" s="62">
        <f t="shared" si="9"/>
        <v>0</v>
      </c>
      <c r="U799" s="39"/>
      <c r="V799" s="39"/>
      <c r="W799" s="39"/>
      <c r="X799" s="39"/>
      <c r="Y799" s="39"/>
      <c r="Z799" s="39"/>
    </row>
    <row r="800" spans="2:26" ht="15.75" hidden="1">
      <c r="B800" s="84" t="s">
        <v>281</v>
      </c>
      <c r="C800" s="62">
        <f t="shared" si="8"/>
        <v>8</v>
      </c>
      <c r="D800" s="62">
        <f t="shared" si="8"/>
        <v>-3</v>
      </c>
      <c r="E800" s="62">
        <f t="shared" si="8"/>
        <v>4</v>
      </c>
      <c r="F800" s="62">
        <f t="shared" si="8"/>
        <v>10</v>
      </c>
      <c r="G800" s="62">
        <f t="shared" si="9"/>
        <v>-4</v>
      </c>
      <c r="H800" s="62">
        <f t="shared" si="9"/>
        <v>15</v>
      </c>
      <c r="I800" s="62">
        <f t="shared" si="9"/>
        <v>-8</v>
      </c>
      <c r="U800" s="39"/>
      <c r="V800" s="39"/>
      <c r="W800" s="39"/>
      <c r="X800" s="39"/>
      <c r="Y800" s="39"/>
      <c r="Z800" s="39"/>
    </row>
    <row r="801" spans="2:26" ht="15.75" hidden="1">
      <c r="B801" s="84" t="s">
        <v>388</v>
      </c>
      <c r="C801" s="62">
        <f t="shared" si="8"/>
        <v>1</v>
      </c>
      <c r="D801" s="62">
        <f t="shared" si="8"/>
        <v>-12</v>
      </c>
      <c r="E801" s="62">
        <f t="shared" si="8"/>
        <v>3</v>
      </c>
      <c r="F801" s="62">
        <f t="shared" si="8"/>
        <v>5</v>
      </c>
      <c r="G801" s="62">
        <f t="shared" si="9"/>
        <v>0</v>
      </c>
      <c r="H801" s="62">
        <f t="shared" si="9"/>
        <v>3</v>
      </c>
      <c r="I801" s="62">
        <f t="shared" si="9"/>
        <v>8</v>
      </c>
      <c r="U801" s="39"/>
      <c r="V801" s="39"/>
      <c r="W801" s="39"/>
      <c r="X801" s="39"/>
      <c r="Y801" s="39"/>
      <c r="Z801" s="39"/>
    </row>
    <row r="802" spans="2:26" ht="15.75" hidden="1">
      <c r="B802" s="84" t="s">
        <v>389</v>
      </c>
      <c r="C802" s="62">
        <f t="shared" si="8"/>
        <v>2</v>
      </c>
      <c r="D802" s="62">
        <f t="shared" si="8"/>
        <v>6</v>
      </c>
      <c r="E802" s="62">
        <f t="shared" si="8"/>
        <v>3</v>
      </c>
      <c r="F802" s="62">
        <f t="shared" si="8"/>
        <v>3</v>
      </c>
      <c r="G802" s="62">
        <f t="shared" si="9"/>
        <v>3</v>
      </c>
      <c r="H802" s="62">
        <f t="shared" si="9"/>
        <v>2</v>
      </c>
      <c r="I802" s="62">
        <f t="shared" si="9"/>
        <v>1</v>
      </c>
      <c r="U802" s="39"/>
      <c r="V802" s="39"/>
      <c r="W802" s="39"/>
      <c r="X802" s="39"/>
      <c r="Y802" s="39"/>
      <c r="Z802" s="39"/>
    </row>
    <row r="803" spans="2:26" ht="15.75" hidden="1">
      <c r="B803" s="84" t="s">
        <v>390</v>
      </c>
      <c r="C803" s="62">
        <f t="shared" si="8"/>
        <v>-1</v>
      </c>
      <c r="D803" s="62">
        <f t="shared" si="8"/>
        <v>0</v>
      </c>
      <c r="E803" s="62">
        <f t="shared" si="8"/>
        <v>-2</v>
      </c>
      <c r="F803" s="62">
        <f t="shared" si="8"/>
        <v>-1</v>
      </c>
      <c r="G803" s="62">
        <f t="shared" si="9"/>
        <v>-1</v>
      </c>
      <c r="H803" s="62">
        <f t="shared" si="9"/>
        <v>-2</v>
      </c>
      <c r="I803" s="62">
        <f t="shared" si="9"/>
        <v>-7</v>
      </c>
      <c r="U803" s="39"/>
      <c r="V803" s="39"/>
      <c r="W803" s="39"/>
      <c r="X803" s="39"/>
      <c r="Y803" s="39"/>
      <c r="Z803" s="39"/>
    </row>
    <row r="804" spans="2:26" ht="15.75" hidden="1">
      <c r="B804" s="84" t="s">
        <v>391</v>
      </c>
      <c r="C804" s="62">
        <f t="shared" si="8"/>
        <v>0</v>
      </c>
      <c r="D804" s="62">
        <f t="shared" si="8"/>
        <v>-2</v>
      </c>
      <c r="E804" s="62">
        <f t="shared" si="8"/>
        <v>-3</v>
      </c>
      <c r="F804" s="62">
        <f t="shared" si="8"/>
        <v>-1</v>
      </c>
      <c r="G804" s="62">
        <f t="shared" si="9"/>
        <v>0</v>
      </c>
      <c r="H804" s="62">
        <f t="shared" si="9"/>
        <v>-1</v>
      </c>
      <c r="I804" s="62">
        <f t="shared" si="9"/>
        <v>0</v>
      </c>
      <c r="U804" s="39"/>
      <c r="V804" s="39"/>
      <c r="W804" s="39"/>
      <c r="X804" s="39"/>
      <c r="Y804" s="39"/>
      <c r="Z804" s="39"/>
    </row>
    <row r="805" spans="2:26" ht="15.75" hidden="1">
      <c r="B805" s="84" t="s">
        <v>392</v>
      </c>
      <c r="C805" s="62">
        <f t="shared" si="8"/>
        <v>0</v>
      </c>
      <c r="D805" s="62">
        <f t="shared" si="8"/>
        <v>-4</v>
      </c>
      <c r="E805" s="62">
        <f t="shared" si="8"/>
        <v>6</v>
      </c>
      <c r="F805" s="62">
        <f t="shared" si="8"/>
        <v>1</v>
      </c>
      <c r="G805" s="62">
        <f t="shared" si="9"/>
        <v>1</v>
      </c>
      <c r="H805" s="62">
        <f t="shared" si="9"/>
        <v>-1</v>
      </c>
      <c r="I805" s="62">
        <f t="shared" si="9"/>
        <v>8</v>
      </c>
      <c r="U805" s="39"/>
      <c r="V805" s="39"/>
      <c r="W805" s="39"/>
      <c r="X805" s="39"/>
      <c r="Y805" s="39"/>
      <c r="Z805" s="39"/>
    </row>
    <row r="806" spans="2:26" ht="15.75" hidden="1">
      <c r="B806" s="62" t="s">
        <v>300</v>
      </c>
      <c r="C806" s="62">
        <f aca="true" t="shared" si="10" ref="C806:F807">C461-C482</f>
        <v>1</v>
      </c>
      <c r="D806" s="62">
        <f t="shared" si="10"/>
        <v>1</v>
      </c>
      <c r="E806" s="62">
        <f t="shared" si="10"/>
        <v>4</v>
      </c>
      <c r="F806" s="62">
        <f t="shared" si="10"/>
        <v>0</v>
      </c>
      <c r="G806" s="62">
        <f aca="true" t="shared" si="11" ref="G806:I807">H461-H482</f>
        <v>1</v>
      </c>
      <c r="H806" s="62">
        <f t="shared" si="11"/>
        <v>1</v>
      </c>
      <c r="I806" s="62">
        <f t="shared" si="11"/>
        <v>2</v>
      </c>
      <c r="U806" s="39"/>
      <c r="V806" s="39"/>
      <c r="W806" s="39"/>
      <c r="X806" s="39"/>
      <c r="Y806" s="39"/>
      <c r="Z806" s="39"/>
    </row>
    <row r="807" spans="2:26" ht="15.75" hidden="1">
      <c r="B807" s="62" t="s">
        <v>301</v>
      </c>
      <c r="C807" s="62">
        <f t="shared" si="10"/>
        <v>3</v>
      </c>
      <c r="D807" s="62">
        <f t="shared" si="10"/>
        <v>3</v>
      </c>
      <c r="E807" s="62">
        <f t="shared" si="10"/>
        <v>6</v>
      </c>
      <c r="F807" s="62">
        <f t="shared" si="10"/>
        <v>2</v>
      </c>
      <c r="G807" s="62">
        <f t="shared" si="11"/>
        <v>3</v>
      </c>
      <c r="H807" s="62">
        <f t="shared" si="11"/>
        <v>3</v>
      </c>
      <c r="I807" s="62">
        <f t="shared" si="11"/>
        <v>4</v>
      </c>
      <c r="U807" s="39"/>
      <c r="V807" s="39"/>
      <c r="W807" s="39"/>
      <c r="X807" s="39"/>
      <c r="Y807" s="39"/>
      <c r="Z807" s="39"/>
    </row>
    <row r="808" spans="2:26" ht="15.75" hidden="1">
      <c r="B808" s="62" t="s">
        <v>283</v>
      </c>
      <c r="C808" s="62">
        <f>C460-C481</f>
        <v>2</v>
      </c>
      <c r="D808" s="62">
        <f>D460-D481</f>
        <v>3</v>
      </c>
      <c r="E808" s="62">
        <f>E460-E481</f>
        <v>4</v>
      </c>
      <c r="F808" s="62">
        <f>F460-F481</f>
        <v>1</v>
      </c>
      <c r="G808" s="62">
        <f>H460-H481</f>
        <v>2</v>
      </c>
      <c r="H808" s="62">
        <f>I460-I481</f>
        <v>2</v>
      </c>
      <c r="I808" s="62">
        <f>J460-J481</f>
        <v>3</v>
      </c>
      <c r="U808" s="39"/>
      <c r="V808" s="39"/>
      <c r="W808" s="39"/>
      <c r="X808" s="39"/>
      <c r="Y808" s="39"/>
      <c r="Z808" s="39"/>
    </row>
    <row r="809" spans="2:26" ht="15.75" hidden="1">
      <c r="B809" s="12" t="s">
        <v>126</v>
      </c>
      <c r="C809" s="67"/>
      <c r="D809" s="67"/>
      <c r="E809" s="67"/>
      <c r="F809" s="67"/>
      <c r="G809" s="67"/>
      <c r="H809" s="67"/>
      <c r="I809" s="67"/>
      <c r="U809" s="39"/>
      <c r="V809" s="39"/>
      <c r="W809" s="39"/>
      <c r="X809" s="39"/>
      <c r="Y809" s="39"/>
      <c r="Z809" s="39"/>
    </row>
    <row r="810" spans="2:26" ht="15.75" hidden="1">
      <c r="B810" s="12" t="s">
        <v>127</v>
      </c>
      <c r="C810" s="67"/>
      <c r="D810" s="67"/>
      <c r="E810" s="67"/>
      <c r="F810" s="67"/>
      <c r="G810" s="67"/>
      <c r="H810" s="67"/>
      <c r="I810" s="67"/>
      <c r="U810" s="39"/>
      <c r="V810" s="39"/>
      <c r="W810" s="39"/>
      <c r="X810" s="39"/>
      <c r="Y810" s="39"/>
      <c r="Z810" s="39"/>
    </row>
    <row r="811" spans="2:26" ht="15.75" hidden="1">
      <c r="B811" s="12"/>
      <c r="C811" s="67"/>
      <c r="D811" s="67"/>
      <c r="E811" s="67"/>
      <c r="F811" s="67"/>
      <c r="G811" s="67"/>
      <c r="H811" s="67"/>
      <c r="I811" s="67"/>
      <c r="U811" s="39"/>
      <c r="V811" s="39"/>
      <c r="W811" s="39"/>
      <c r="X811" s="39"/>
      <c r="Y811" s="39"/>
      <c r="Z811" s="39"/>
    </row>
    <row r="813" spans="1:20" ht="30" customHeight="1">
      <c r="A813" s="24"/>
      <c r="B813" s="165" t="s">
        <v>89</v>
      </c>
      <c r="C813" s="166"/>
      <c r="D813" s="166"/>
      <c r="E813" s="166"/>
      <c r="F813" s="166"/>
      <c r="G813" s="166"/>
      <c r="H813" s="166"/>
      <c r="I813" s="166"/>
      <c r="J813" s="166"/>
      <c r="K813" s="166"/>
      <c r="L813" s="166"/>
      <c r="M813" s="166"/>
      <c r="T813" s="61"/>
    </row>
    <row r="814" spans="1:22" ht="66" customHeight="1">
      <c r="A814" s="24"/>
      <c r="B814" s="153" t="s">
        <v>40</v>
      </c>
      <c r="C814" s="137"/>
      <c r="D814" s="137"/>
      <c r="E814" s="137"/>
      <c r="F814" s="137"/>
      <c r="G814" s="137"/>
      <c r="H814" s="137"/>
      <c r="I814" s="137"/>
      <c r="J814" s="137"/>
      <c r="K814" s="137"/>
      <c r="L814" s="137"/>
      <c r="M814" s="137"/>
      <c r="N814" s="138"/>
      <c r="O814" s="138"/>
      <c r="P814" s="138"/>
      <c r="Q814" s="138"/>
      <c r="R814" s="138"/>
      <c r="S814" s="138"/>
      <c r="T814" s="138"/>
      <c r="U814" s="138"/>
      <c r="V814" s="138"/>
    </row>
    <row r="815" spans="1:20" ht="15.75">
      <c r="A815" s="24"/>
      <c r="B815" s="25"/>
      <c r="C815" s="11"/>
      <c r="D815" s="11"/>
      <c r="E815" s="11"/>
      <c r="F815" s="11"/>
      <c r="G815" s="11"/>
      <c r="H815" s="11"/>
      <c r="I815" s="11"/>
      <c r="J815" s="11"/>
      <c r="K815" s="11"/>
      <c r="L815" s="11"/>
      <c r="M815" s="11"/>
      <c r="T815" s="61"/>
    </row>
    <row r="816" spans="1:22" ht="66" customHeight="1">
      <c r="A816" s="24"/>
      <c r="B816" s="153" t="s">
        <v>583</v>
      </c>
      <c r="C816" s="137"/>
      <c r="D816" s="137"/>
      <c r="E816" s="137"/>
      <c r="F816" s="137"/>
      <c r="G816" s="137"/>
      <c r="H816" s="137"/>
      <c r="I816" s="137"/>
      <c r="J816" s="137"/>
      <c r="K816" s="137"/>
      <c r="L816" s="137"/>
      <c r="M816" s="137"/>
      <c r="N816" s="138"/>
      <c r="O816" s="138"/>
      <c r="P816" s="138"/>
      <c r="Q816" s="138"/>
      <c r="R816" s="138"/>
      <c r="S816" s="138"/>
      <c r="T816" s="138"/>
      <c r="U816" s="138"/>
      <c r="V816" s="138"/>
    </row>
    <row r="817" spans="1:20" ht="15.75">
      <c r="A817" s="24"/>
      <c r="B817" s="25"/>
      <c r="C817" s="11"/>
      <c r="D817" s="11"/>
      <c r="E817" s="11"/>
      <c r="F817" s="11"/>
      <c r="G817" s="11"/>
      <c r="H817" s="11"/>
      <c r="I817" s="11"/>
      <c r="J817" s="11"/>
      <c r="K817" s="11"/>
      <c r="L817" s="11"/>
      <c r="M817" s="11"/>
      <c r="T817" s="61"/>
    </row>
    <row r="818" ht="15.75">
      <c r="B818" s="123" t="s">
        <v>293</v>
      </c>
    </row>
    <row r="819" spans="1:26" s="12" customFormat="1" ht="15" customHeight="1" hidden="1">
      <c r="A819" s="1"/>
      <c r="B819" s="164" t="s">
        <v>265</v>
      </c>
      <c r="C819" s="164"/>
      <c r="D819" s="164"/>
      <c r="E819" s="164"/>
      <c r="F819" s="164"/>
      <c r="G819" s="164"/>
      <c r="H819" s="164"/>
      <c r="I819" s="164"/>
      <c r="J819" s="164"/>
      <c r="K819" s="164"/>
      <c r="L819" s="164"/>
      <c r="M819" s="164"/>
      <c r="U819" s="39"/>
      <c r="V819" s="39"/>
      <c r="W819" s="39"/>
      <c r="X819" s="39"/>
      <c r="Y819" s="39"/>
      <c r="Z819" s="39"/>
    </row>
    <row r="820" spans="1:26" s="12" customFormat="1" ht="78.75" hidden="1">
      <c r="A820" s="37"/>
      <c r="B820" s="13"/>
      <c r="C820" s="22" t="s">
        <v>280</v>
      </c>
      <c r="D820" s="22" t="s">
        <v>297</v>
      </c>
      <c r="E820" s="22" t="s">
        <v>343</v>
      </c>
      <c r="F820" s="22" t="s">
        <v>344</v>
      </c>
      <c r="G820" s="38" t="s">
        <v>311</v>
      </c>
      <c r="H820" s="38" t="s">
        <v>345</v>
      </c>
      <c r="I820" s="38" t="s">
        <v>342</v>
      </c>
      <c r="J820" s="38" t="s">
        <v>279</v>
      </c>
      <c r="K820" s="13"/>
      <c r="U820" s="39"/>
      <c r="V820" s="39"/>
      <c r="W820" s="39"/>
      <c r="X820" s="39"/>
      <c r="Y820" s="39"/>
      <c r="Z820" s="39"/>
    </row>
    <row r="821" spans="1:26" s="12" customFormat="1" ht="15.75" hidden="1">
      <c r="A821" s="37">
        <v>3</v>
      </c>
      <c r="B821" s="13" t="str">
        <f>INDEX(B586:B602,$A$821)</f>
        <v>Region 11</v>
      </c>
      <c r="C821" s="121">
        <f>INDEX(C586:C602,$A$821)/100*100%</f>
        <v>0.3</v>
      </c>
      <c r="D821" s="121">
        <f aca="true" t="shared" si="12" ref="D821:J821">INDEX(D586:D602,$A$821)/100*100%</f>
        <v>0.2</v>
      </c>
      <c r="E821" s="121">
        <f t="shared" si="12"/>
        <v>0.2</v>
      </c>
      <c r="F821" s="121">
        <f t="shared" si="12"/>
        <v>0.34</v>
      </c>
      <c r="G821" s="121">
        <f t="shared" si="12"/>
        <v>0.36</v>
      </c>
      <c r="H821" s="121">
        <f t="shared" si="12"/>
        <v>0.24</v>
      </c>
      <c r="I821" s="121">
        <f t="shared" si="12"/>
        <v>0.36</v>
      </c>
      <c r="J821" s="121">
        <f t="shared" si="12"/>
        <v>0.17</v>
      </c>
      <c r="K821" s="13" t="s">
        <v>146</v>
      </c>
      <c r="U821" s="39"/>
      <c r="V821" s="39"/>
      <c r="W821" s="39"/>
      <c r="X821" s="39"/>
      <c r="Y821" s="39"/>
      <c r="Z821" s="39"/>
    </row>
    <row r="822" spans="1:26" s="12" customFormat="1" ht="15.75" hidden="1">
      <c r="A822" s="15"/>
      <c r="B822" s="13" t="str">
        <f>INDEX(B565:B581,$A$821)</f>
        <v>Region 11</v>
      </c>
      <c r="C822" s="121">
        <f>INDEX(C565:C581,$A$821)/100*100%</f>
        <v>0.41</v>
      </c>
      <c r="D822" s="121">
        <f aca="true" t="shared" si="13" ref="D822:J822">INDEX(D565:D581,$A$821)/100*100%</f>
        <v>0.29</v>
      </c>
      <c r="E822" s="121">
        <f t="shared" si="13"/>
        <v>0.29</v>
      </c>
      <c r="F822" s="121">
        <f t="shared" si="13"/>
        <v>0.46</v>
      </c>
      <c r="G822" s="121">
        <f t="shared" si="13"/>
        <v>0.5</v>
      </c>
      <c r="H822" s="121">
        <f t="shared" si="13"/>
        <v>0.33</v>
      </c>
      <c r="I822" s="121">
        <f t="shared" si="13"/>
        <v>0.48</v>
      </c>
      <c r="J822" s="121">
        <f t="shared" si="13"/>
        <v>0.28</v>
      </c>
      <c r="K822" s="13" t="s">
        <v>147</v>
      </c>
      <c r="U822" s="39"/>
      <c r="V822" s="39"/>
      <c r="W822" s="39"/>
      <c r="X822" s="39"/>
      <c r="Y822" s="39"/>
      <c r="Z822" s="39"/>
    </row>
    <row r="823" spans="1:26" s="12" customFormat="1" ht="15.75" hidden="1">
      <c r="A823" s="15"/>
      <c r="B823" s="13" t="str">
        <f>INDEX(B544:B560,$A$821)</f>
        <v>Region 11</v>
      </c>
      <c r="C823" s="121">
        <f>INDEX(C544:C560,$A$821)/100*100%</f>
        <v>0.42</v>
      </c>
      <c r="D823" s="121">
        <f aca="true" t="shared" si="14" ref="D823:J823">INDEX(D544:D560,$A$821)/100*100%</f>
        <v>0.31</v>
      </c>
      <c r="E823" s="121">
        <f t="shared" si="14"/>
        <v>0.3</v>
      </c>
      <c r="F823" s="121">
        <f t="shared" si="14"/>
        <v>0.48</v>
      </c>
      <c r="G823" s="121">
        <f t="shared" si="14"/>
        <v>0.53</v>
      </c>
      <c r="H823" s="121">
        <f t="shared" si="14"/>
        <v>0.36</v>
      </c>
      <c r="I823" s="121">
        <f t="shared" si="14"/>
        <v>0.48</v>
      </c>
      <c r="J823" s="121">
        <f t="shared" si="14"/>
        <v>0.27</v>
      </c>
      <c r="K823" s="13" t="s">
        <v>285</v>
      </c>
      <c r="U823" s="39"/>
      <c r="V823" s="39"/>
      <c r="W823" s="39"/>
      <c r="X823" s="39"/>
      <c r="Y823" s="39"/>
      <c r="Z823" s="39"/>
    </row>
    <row r="824" spans="1:26" s="12" customFormat="1" ht="15.75" hidden="1">
      <c r="A824" s="15"/>
      <c r="B824" s="13" t="str">
        <f>INDEX(B523:B539,$A$821)</f>
        <v>Region 11</v>
      </c>
      <c r="C824" s="121">
        <f>INDEX(C523:C539,$A$821)/100*100%</f>
        <v>0.55</v>
      </c>
      <c r="D824" s="121">
        <f aca="true" t="shared" si="15" ref="D824:J824">INDEX(D523:D539,$A$821)/100*100%</f>
        <v>0.38</v>
      </c>
      <c r="E824" s="121">
        <f t="shared" si="15"/>
        <v>0.39</v>
      </c>
      <c r="F824" s="121">
        <f t="shared" si="15"/>
        <v>0.63</v>
      </c>
      <c r="G824" s="121">
        <f t="shared" si="15"/>
        <v>0.62</v>
      </c>
      <c r="H824" s="121">
        <f t="shared" si="15"/>
        <v>0.5</v>
      </c>
      <c r="I824" s="121">
        <f t="shared" si="15"/>
        <v>0.6</v>
      </c>
      <c r="J824" s="121">
        <f t="shared" si="15"/>
        <v>0.35</v>
      </c>
      <c r="K824" s="13" t="s">
        <v>313</v>
      </c>
      <c r="U824" s="39"/>
      <c r="V824" s="39"/>
      <c r="W824" s="39"/>
      <c r="X824" s="39"/>
      <c r="Y824" s="39"/>
      <c r="Z824" s="39"/>
    </row>
    <row r="825" spans="1:26" s="12" customFormat="1" ht="15.75" hidden="1">
      <c r="A825" s="15"/>
      <c r="B825" s="13" t="str">
        <f>INDEX(B502:B518,$A$821)</f>
        <v>Region 11</v>
      </c>
      <c r="C825" s="121">
        <f>INDEX(C502:C518,$A$821)/100*100%</f>
        <v>0.6</v>
      </c>
      <c r="D825" s="121">
        <f aca="true" t="shared" si="16" ref="D825:J825">INDEX(D502:D518,$A$821)/100*100%</f>
        <v>0.46</v>
      </c>
      <c r="E825" s="121">
        <f t="shared" si="16"/>
        <v>0.45</v>
      </c>
      <c r="F825" s="121">
        <f t="shared" si="16"/>
        <v>0.68</v>
      </c>
      <c r="G825" s="121">
        <f t="shared" si="16"/>
        <v>0.69</v>
      </c>
      <c r="H825" s="121">
        <f t="shared" si="16"/>
        <v>0.55</v>
      </c>
      <c r="I825" s="121">
        <f t="shared" si="16"/>
        <v>0.64</v>
      </c>
      <c r="J825" s="121">
        <f t="shared" si="16"/>
        <v>0.43</v>
      </c>
      <c r="K825" s="13" t="s">
        <v>314</v>
      </c>
      <c r="U825" s="39"/>
      <c r="V825" s="39"/>
      <c r="W825" s="39"/>
      <c r="X825" s="39"/>
      <c r="Y825" s="39"/>
      <c r="Z825" s="39"/>
    </row>
    <row r="826" spans="1:26" s="12" customFormat="1" ht="15.75">
      <c r="A826" s="15"/>
      <c r="B826" s="15"/>
      <c r="C826" s="15"/>
      <c r="D826" s="15"/>
      <c r="E826" s="15"/>
      <c r="F826" s="15"/>
      <c r="G826" s="15"/>
      <c r="H826" s="15"/>
      <c r="I826" s="15"/>
      <c r="J826" s="15"/>
      <c r="K826" s="15"/>
      <c r="U826" s="39"/>
      <c r="V826" s="39"/>
      <c r="W826" s="39"/>
      <c r="X826" s="39"/>
      <c r="Y826" s="39"/>
      <c r="Z826" s="39"/>
    </row>
    <row r="827" spans="1:26" s="12" customFormat="1" ht="15.75">
      <c r="A827" s="15"/>
      <c r="B827" s="15"/>
      <c r="C827" s="15"/>
      <c r="D827" s="15"/>
      <c r="E827" s="15"/>
      <c r="F827" s="15"/>
      <c r="G827" s="15"/>
      <c r="H827" s="15"/>
      <c r="I827" s="15"/>
      <c r="J827" s="15"/>
      <c r="K827" s="15"/>
      <c r="U827" s="39"/>
      <c r="V827" s="39"/>
      <c r="W827" s="39"/>
      <c r="X827" s="39"/>
      <c r="Y827" s="39"/>
      <c r="Z827" s="39"/>
    </row>
    <row r="828" spans="2:26" ht="15.75">
      <c r="B828" s="15"/>
      <c r="C828" s="15"/>
      <c r="D828" s="15"/>
      <c r="E828" s="15"/>
      <c r="F828" s="15"/>
      <c r="G828" s="15"/>
      <c r="H828" s="15"/>
      <c r="I828" s="15"/>
      <c r="U828" s="39"/>
      <c r="V828" s="39"/>
      <c r="W828" s="39"/>
      <c r="X828" s="39"/>
      <c r="Y828" s="39"/>
      <c r="Z828" s="39"/>
    </row>
    <row r="829" spans="21:26" ht="15.75">
      <c r="U829" s="39"/>
      <c r="V829" s="39"/>
      <c r="W829" s="39"/>
      <c r="X829" s="39"/>
      <c r="Y829" s="39"/>
      <c r="Z829" s="39"/>
    </row>
    <row r="830" spans="21:26" ht="15.75">
      <c r="U830" s="39"/>
      <c r="V830" s="39"/>
      <c r="W830" s="39"/>
      <c r="X830" s="39"/>
      <c r="Y830" s="39"/>
      <c r="Z830" s="39"/>
    </row>
    <row r="831" spans="21:26" ht="15.75">
      <c r="U831" s="39"/>
      <c r="V831" s="39"/>
      <c r="W831" s="39"/>
      <c r="X831" s="39"/>
      <c r="Y831" s="39"/>
      <c r="Z831" s="39"/>
    </row>
    <row r="832" spans="21:26" ht="15.75">
      <c r="U832" s="39"/>
      <c r="V832" s="39"/>
      <c r="W832" s="39"/>
      <c r="X832" s="39"/>
      <c r="Y832" s="39"/>
      <c r="Z832" s="39"/>
    </row>
    <row r="833" spans="21:26" ht="15.75">
      <c r="U833" s="39"/>
      <c r="V833" s="39"/>
      <c r="W833" s="39"/>
      <c r="X833" s="39"/>
      <c r="Y833" s="39"/>
      <c r="Z833" s="39"/>
    </row>
    <row r="834" spans="21:26" ht="15.75">
      <c r="U834" s="39"/>
      <c r="V834" s="39"/>
      <c r="W834" s="39"/>
      <c r="X834" s="39"/>
      <c r="Y834" s="39"/>
      <c r="Z834" s="39"/>
    </row>
    <row r="835" spans="21:26" ht="15.75">
      <c r="U835" s="39"/>
      <c r="V835" s="39"/>
      <c r="W835" s="39"/>
      <c r="X835" s="39"/>
      <c r="Y835" s="39"/>
      <c r="Z835" s="39"/>
    </row>
    <row r="836" spans="21:26" ht="15.75">
      <c r="U836" s="39"/>
      <c r="V836" s="39"/>
      <c r="W836" s="39"/>
      <c r="X836" s="39"/>
      <c r="Y836" s="39"/>
      <c r="Z836" s="39"/>
    </row>
    <row r="837" spans="21:26" ht="15.75">
      <c r="U837" s="39"/>
      <c r="V837" s="39"/>
      <c r="W837" s="39"/>
      <c r="X837" s="39"/>
      <c r="Y837" s="39"/>
      <c r="Z837" s="39"/>
    </row>
    <row r="838" spans="21:26" ht="15.75">
      <c r="U838" s="39"/>
      <c r="V838" s="39"/>
      <c r="W838" s="39"/>
      <c r="X838" s="39"/>
      <c r="Y838" s="39"/>
      <c r="Z838" s="39"/>
    </row>
    <row r="839" spans="21:26" ht="15.75">
      <c r="U839" s="39"/>
      <c r="V839" s="39"/>
      <c r="W839" s="39"/>
      <c r="X839" s="39"/>
      <c r="Y839" s="39"/>
      <c r="Z839" s="39"/>
    </row>
    <row r="840" spans="21:26" ht="15.75">
      <c r="U840" s="39"/>
      <c r="V840" s="39"/>
      <c r="W840" s="39"/>
      <c r="X840" s="39"/>
      <c r="Y840" s="39"/>
      <c r="Z840" s="39"/>
    </row>
    <row r="841" spans="21:26" ht="15.75">
      <c r="U841" s="39"/>
      <c r="V841" s="39"/>
      <c r="W841" s="39"/>
      <c r="X841" s="39"/>
      <c r="Y841" s="39"/>
      <c r="Z841" s="39"/>
    </row>
    <row r="842" spans="21:26" ht="15.75">
      <c r="U842" s="39"/>
      <c r="V842" s="39"/>
      <c r="W842" s="39"/>
      <c r="X842" s="39"/>
      <c r="Y842" s="39"/>
      <c r="Z842" s="39"/>
    </row>
    <row r="843" spans="21:26" ht="15.75">
      <c r="U843" s="39"/>
      <c r="V843" s="39"/>
      <c r="W843" s="39"/>
      <c r="X843" s="39"/>
      <c r="Y843" s="39"/>
      <c r="Z843" s="39"/>
    </row>
    <row r="844" spans="21:26" ht="15.75">
      <c r="U844" s="39"/>
      <c r="V844" s="39"/>
      <c r="W844" s="39"/>
      <c r="X844" s="39"/>
      <c r="Y844" s="39"/>
      <c r="Z844" s="39"/>
    </row>
    <row r="845" spans="21:26" ht="15.75">
      <c r="U845" s="39"/>
      <c r="V845" s="39"/>
      <c r="W845" s="39"/>
      <c r="X845" s="39"/>
      <c r="Y845" s="39"/>
      <c r="Z845" s="39"/>
    </row>
    <row r="846" spans="2:26" ht="15.75">
      <c r="B846" s="16" t="s">
        <v>525</v>
      </c>
      <c r="U846" s="39"/>
      <c r="V846" s="39"/>
      <c r="W846" s="39"/>
      <c r="X846" s="39"/>
      <c r="Y846" s="39"/>
      <c r="Z846" s="39"/>
    </row>
    <row r="848" spans="1:22" ht="113.25" customHeight="1">
      <c r="A848" s="24"/>
      <c r="B848" s="153" t="s">
        <v>527</v>
      </c>
      <c r="C848" s="137"/>
      <c r="D848" s="137"/>
      <c r="E848" s="137"/>
      <c r="F848" s="137"/>
      <c r="G848" s="137"/>
      <c r="H848" s="137"/>
      <c r="I848" s="137"/>
      <c r="J848" s="137"/>
      <c r="K848" s="137"/>
      <c r="L848" s="137"/>
      <c r="M848" s="137"/>
      <c r="N848" s="138"/>
      <c r="O848" s="138"/>
      <c r="P848" s="138"/>
      <c r="Q848" s="138"/>
      <c r="R848" s="138"/>
      <c r="S848" s="138"/>
      <c r="T848" s="138"/>
      <c r="U848" s="138"/>
      <c r="V848" s="138"/>
    </row>
    <row r="849" spans="1:20" ht="15.75">
      <c r="A849" s="24"/>
      <c r="B849" s="25"/>
      <c r="C849" s="11"/>
      <c r="D849" s="11"/>
      <c r="E849" s="11"/>
      <c r="F849" s="11"/>
      <c r="G849" s="11"/>
      <c r="H849" s="11"/>
      <c r="I849" s="11"/>
      <c r="J849" s="11"/>
      <c r="K849" s="11"/>
      <c r="L849" s="11"/>
      <c r="M849" s="11"/>
      <c r="T849" s="61"/>
    </row>
    <row r="850" ht="15.75">
      <c r="B850" s="123" t="s">
        <v>526</v>
      </c>
    </row>
    <row r="851" ht="15.75" hidden="1">
      <c r="B851" s="1" t="s">
        <v>267</v>
      </c>
    </row>
    <row r="852" spans="2:26" ht="15" customHeight="1" hidden="1">
      <c r="B852" s="38" t="s">
        <v>302</v>
      </c>
      <c r="C852" s="38" t="s">
        <v>280</v>
      </c>
      <c r="D852" s="38" t="s">
        <v>298</v>
      </c>
      <c r="E852" s="38" t="s">
        <v>343</v>
      </c>
      <c r="F852" s="38" t="s">
        <v>299</v>
      </c>
      <c r="G852" s="38" t="s">
        <v>345</v>
      </c>
      <c r="H852" s="38" t="s">
        <v>342</v>
      </c>
      <c r="I852" s="38" t="s">
        <v>334</v>
      </c>
      <c r="U852" s="39"/>
      <c r="V852" s="39"/>
      <c r="W852" s="39"/>
      <c r="X852" s="39"/>
      <c r="Y852" s="39"/>
      <c r="Z852" s="39"/>
    </row>
    <row r="853" spans="2:26" ht="15" customHeight="1" hidden="1">
      <c r="B853" s="42" t="s">
        <v>148</v>
      </c>
      <c r="C853" s="53">
        <v>0.087</v>
      </c>
      <c r="D853" s="53">
        <v>0.091</v>
      </c>
      <c r="E853" s="53">
        <v>0.1</v>
      </c>
      <c r="F853" s="53">
        <v>0.102</v>
      </c>
      <c r="G853" s="53">
        <v>0.079</v>
      </c>
      <c r="H853" s="53">
        <v>0.092</v>
      </c>
      <c r="I853" s="53">
        <v>0.08</v>
      </c>
      <c r="J853" s="122"/>
      <c r="K853" s="122"/>
      <c r="L853" s="122"/>
      <c r="M853" s="122"/>
      <c r="N853" s="122"/>
      <c r="O853" s="122"/>
      <c r="P853" s="122"/>
      <c r="U853" s="39"/>
      <c r="V853" s="39"/>
      <c r="W853" s="39"/>
      <c r="X853" s="39"/>
      <c r="Y853" s="39"/>
      <c r="Z853" s="39"/>
    </row>
    <row r="854" spans="2:26" ht="15.75" hidden="1">
      <c r="B854" s="42" t="s">
        <v>295</v>
      </c>
      <c r="C854" s="53">
        <v>0.059000000000000004</v>
      </c>
      <c r="D854" s="53">
        <v>0.052000000000000005</v>
      </c>
      <c r="E854" s="53">
        <v>0.062000000000000006</v>
      </c>
      <c r="F854" s="53">
        <v>0.092</v>
      </c>
      <c r="G854" s="53">
        <v>0.063</v>
      </c>
      <c r="H854" s="53">
        <v>0.054000000000000006</v>
      </c>
      <c r="I854" s="53">
        <v>0.055999999999999994</v>
      </c>
      <c r="J854" s="122"/>
      <c r="K854" s="122"/>
      <c r="L854" s="122"/>
      <c r="M854" s="122"/>
      <c r="N854" s="122"/>
      <c r="O854" s="122"/>
      <c r="P854" s="122"/>
      <c r="U854" s="39"/>
      <c r="V854" s="39"/>
      <c r="W854" s="39"/>
      <c r="X854" s="39"/>
      <c r="Y854" s="39"/>
      <c r="Z854" s="39"/>
    </row>
    <row r="855" spans="2:26" ht="15.75" hidden="1">
      <c r="B855" s="42" t="s">
        <v>381</v>
      </c>
      <c r="C855" s="53">
        <v>0.079</v>
      </c>
      <c r="D855" s="53">
        <v>0.067</v>
      </c>
      <c r="E855" s="53">
        <v>0.047</v>
      </c>
      <c r="F855" s="53">
        <v>0.094</v>
      </c>
      <c r="G855" s="53">
        <v>0.081</v>
      </c>
      <c r="H855" s="53">
        <v>0.07400000000000001</v>
      </c>
      <c r="I855" s="53">
        <v>0.057</v>
      </c>
      <c r="J855" s="122"/>
      <c r="K855" s="122"/>
      <c r="L855" s="122"/>
      <c r="M855" s="122"/>
      <c r="N855" s="122"/>
      <c r="O855" s="122"/>
      <c r="P855" s="122"/>
      <c r="U855" s="39"/>
      <c r="V855" s="39"/>
      <c r="W855" s="39"/>
      <c r="X855" s="39"/>
      <c r="Y855" s="39"/>
      <c r="Z855" s="39"/>
    </row>
    <row r="856" spans="2:26" ht="15.75" hidden="1">
      <c r="B856" s="42" t="s">
        <v>382</v>
      </c>
      <c r="C856" s="53">
        <v>0.037000000000000005</v>
      </c>
      <c r="D856" s="53">
        <v>0.043</v>
      </c>
      <c r="E856" s="53">
        <v>0.045</v>
      </c>
      <c r="F856" s="53">
        <v>0.03</v>
      </c>
      <c r="G856" s="53">
        <v>0.047</v>
      </c>
      <c r="H856" s="53">
        <v>0.027999999999999997</v>
      </c>
      <c r="I856" s="53">
        <v>0.039</v>
      </c>
      <c r="J856" s="122"/>
      <c r="K856" s="122"/>
      <c r="L856" s="122"/>
      <c r="M856" s="122"/>
      <c r="N856" s="122"/>
      <c r="O856" s="122"/>
      <c r="P856" s="122"/>
      <c r="U856" s="39"/>
      <c r="V856" s="39"/>
      <c r="W856" s="39"/>
      <c r="X856" s="39"/>
      <c r="Y856" s="39"/>
      <c r="Z856" s="39"/>
    </row>
    <row r="857" spans="2:26" ht="15.75" hidden="1">
      <c r="B857" s="42" t="s">
        <v>383</v>
      </c>
      <c r="C857" s="53">
        <v>0.019</v>
      </c>
      <c r="D857" s="53">
        <v>0.034</v>
      </c>
      <c r="E857" s="53">
        <v>0.023</v>
      </c>
      <c r="F857" s="53">
        <v>0.023</v>
      </c>
      <c r="G857" s="53">
        <v>0.023</v>
      </c>
      <c r="H857" s="53">
        <v>0.012</v>
      </c>
      <c r="I857" s="53">
        <v>0.021</v>
      </c>
      <c r="J857" s="122"/>
      <c r="K857" s="122"/>
      <c r="L857" s="122"/>
      <c r="M857" s="122"/>
      <c r="N857" s="122"/>
      <c r="O857" s="122"/>
      <c r="P857" s="122"/>
      <c r="U857" s="39"/>
      <c r="V857" s="39"/>
      <c r="W857" s="39"/>
      <c r="X857" s="39"/>
      <c r="Y857" s="39"/>
      <c r="Z857" s="39"/>
    </row>
    <row r="858" spans="2:26" ht="15.75" hidden="1">
      <c r="B858" s="42" t="s">
        <v>276</v>
      </c>
      <c r="C858" s="53">
        <v>0.049</v>
      </c>
      <c r="D858" s="53">
        <v>0.048</v>
      </c>
      <c r="E858" s="53">
        <v>0.042</v>
      </c>
      <c r="F858" s="53">
        <v>0.077</v>
      </c>
      <c r="G858" s="53">
        <v>0.05</v>
      </c>
      <c r="H858" s="53">
        <v>0.051</v>
      </c>
      <c r="I858" s="53">
        <v>0.04</v>
      </c>
      <c r="J858" s="122"/>
      <c r="K858" s="122"/>
      <c r="L858" s="122"/>
      <c r="M858" s="122"/>
      <c r="N858" s="122"/>
      <c r="O858" s="122"/>
      <c r="P858" s="122"/>
      <c r="U858" s="39"/>
      <c r="V858" s="39"/>
      <c r="W858" s="39"/>
      <c r="X858" s="39"/>
      <c r="Y858" s="39"/>
      <c r="Z858" s="39"/>
    </row>
    <row r="859" spans="2:26" ht="15.75" hidden="1">
      <c r="B859" s="42" t="s">
        <v>385</v>
      </c>
      <c r="C859" s="53">
        <v>0.06</v>
      </c>
      <c r="D859" s="53">
        <v>0.034</v>
      </c>
      <c r="E859" s="53">
        <v>0.063</v>
      </c>
      <c r="F859" s="53">
        <v>0.077</v>
      </c>
      <c r="G859" s="53">
        <v>0.067</v>
      </c>
      <c r="H859" s="53">
        <v>0.053</v>
      </c>
      <c r="I859" s="53">
        <v>0.051</v>
      </c>
      <c r="J859" s="122"/>
      <c r="K859" s="122"/>
      <c r="L859" s="122"/>
      <c r="M859" s="122"/>
      <c r="N859" s="122"/>
      <c r="O859" s="122"/>
      <c r="P859" s="122"/>
      <c r="U859" s="39"/>
      <c r="V859" s="39"/>
      <c r="W859" s="39"/>
      <c r="X859" s="39"/>
      <c r="Y859" s="39"/>
      <c r="Z859" s="39"/>
    </row>
    <row r="860" spans="2:26" ht="15.75" hidden="1">
      <c r="B860" s="42" t="s">
        <v>386</v>
      </c>
      <c r="C860" s="53">
        <v>0.063</v>
      </c>
      <c r="D860" s="53">
        <v>0.065</v>
      </c>
      <c r="E860" s="53">
        <v>0.055</v>
      </c>
      <c r="F860" s="53">
        <v>0.107</v>
      </c>
      <c r="G860" s="53">
        <v>0.067</v>
      </c>
      <c r="H860" s="53">
        <v>0.06</v>
      </c>
      <c r="I860" s="53">
        <v>0.048</v>
      </c>
      <c r="J860" s="122"/>
      <c r="K860" s="122"/>
      <c r="L860" s="122"/>
      <c r="M860" s="122"/>
      <c r="N860" s="122"/>
      <c r="O860" s="122"/>
      <c r="P860" s="122"/>
      <c r="U860" s="39"/>
      <c r="V860" s="39"/>
      <c r="W860" s="39"/>
      <c r="X860" s="39"/>
      <c r="Y860" s="39"/>
      <c r="Z860" s="39"/>
    </row>
    <row r="861" spans="2:26" ht="15.75" hidden="1">
      <c r="B861" s="42" t="s">
        <v>281</v>
      </c>
      <c r="C861" s="53">
        <v>0.065</v>
      </c>
      <c r="D861" s="53">
        <v>0.092</v>
      </c>
      <c r="E861" s="53">
        <v>0.055</v>
      </c>
      <c r="F861" s="53">
        <v>0.07200000000000001</v>
      </c>
      <c r="G861" s="53">
        <v>0.06</v>
      </c>
      <c r="H861" s="53">
        <v>0.067</v>
      </c>
      <c r="I861" s="53">
        <v>0.055</v>
      </c>
      <c r="J861" s="122"/>
      <c r="K861" s="122"/>
      <c r="L861" s="122"/>
      <c r="M861" s="122"/>
      <c r="N861" s="122"/>
      <c r="O861" s="122"/>
      <c r="P861" s="122"/>
      <c r="U861" s="39"/>
      <c r="V861" s="39"/>
      <c r="W861" s="39"/>
      <c r="X861" s="39"/>
      <c r="Y861" s="39"/>
      <c r="Z861" s="39"/>
    </row>
    <row r="862" spans="2:26" ht="15.75" hidden="1">
      <c r="B862" s="42" t="s">
        <v>388</v>
      </c>
      <c r="C862" s="53">
        <v>0.061</v>
      </c>
      <c r="D862" s="53">
        <v>0.037000000000000005</v>
      </c>
      <c r="E862" s="53">
        <v>0.08</v>
      </c>
      <c r="F862" s="53">
        <v>0.061</v>
      </c>
      <c r="G862" s="53">
        <v>0.071</v>
      </c>
      <c r="H862" s="53">
        <v>0.053</v>
      </c>
      <c r="I862" s="53">
        <v>0.06</v>
      </c>
      <c r="J862" s="122"/>
      <c r="K862" s="122"/>
      <c r="L862" s="122"/>
      <c r="M862" s="122"/>
      <c r="N862" s="122"/>
      <c r="O862" s="122"/>
      <c r="P862" s="122"/>
      <c r="U862" s="39"/>
      <c r="V862" s="39"/>
      <c r="W862" s="39"/>
      <c r="X862" s="39"/>
      <c r="Y862" s="39"/>
      <c r="Z862" s="39"/>
    </row>
    <row r="863" spans="2:26" ht="15.75" hidden="1">
      <c r="B863" s="42" t="s">
        <v>389</v>
      </c>
      <c r="C863" s="53">
        <v>0.07200000000000001</v>
      </c>
      <c r="D863" s="53">
        <v>0.062000000000000006</v>
      </c>
      <c r="E863" s="53">
        <v>0.07400000000000001</v>
      </c>
      <c r="F863" s="53">
        <v>0.08800000000000001</v>
      </c>
      <c r="G863" s="53">
        <v>0.081</v>
      </c>
      <c r="H863" s="53">
        <v>0.066</v>
      </c>
      <c r="I863" s="53">
        <v>0.07200000000000001</v>
      </c>
      <c r="J863" s="122"/>
      <c r="K863" s="122"/>
      <c r="L863" s="122"/>
      <c r="M863" s="122"/>
      <c r="N863" s="122"/>
      <c r="O863" s="122"/>
      <c r="P863" s="122"/>
      <c r="U863" s="39"/>
      <c r="V863" s="39"/>
      <c r="W863" s="39"/>
      <c r="X863" s="39"/>
      <c r="Y863" s="39"/>
      <c r="Z863" s="39"/>
    </row>
    <row r="864" spans="2:26" ht="15.75" hidden="1">
      <c r="B864" s="42" t="s">
        <v>390</v>
      </c>
      <c r="C864" s="53">
        <v>0.071</v>
      </c>
      <c r="D864" s="53">
        <v>0.07</v>
      </c>
      <c r="E864" s="53">
        <v>0.07400000000000001</v>
      </c>
      <c r="F864" s="53">
        <v>0.078</v>
      </c>
      <c r="G864" s="53">
        <v>0.076</v>
      </c>
      <c r="H864" s="53">
        <v>0.068</v>
      </c>
      <c r="I864" s="53">
        <v>0.057</v>
      </c>
      <c r="J864" s="122"/>
      <c r="K864" s="122"/>
      <c r="L864" s="122"/>
      <c r="M864" s="122"/>
      <c r="N864" s="122"/>
      <c r="O864" s="122"/>
      <c r="P864" s="122"/>
      <c r="U864" s="39"/>
      <c r="V864" s="39"/>
      <c r="W864" s="39"/>
      <c r="X864" s="39"/>
      <c r="Y864" s="39"/>
      <c r="Z864" s="39"/>
    </row>
    <row r="865" spans="2:26" ht="15.75" hidden="1">
      <c r="B865" s="42" t="s">
        <v>391</v>
      </c>
      <c r="C865" s="53">
        <v>0.079</v>
      </c>
      <c r="D865" s="53">
        <v>0.079</v>
      </c>
      <c r="E865" s="53">
        <v>0.08800000000000001</v>
      </c>
      <c r="F865" s="53">
        <v>0.08800000000000001</v>
      </c>
      <c r="G865" s="53">
        <v>0.091</v>
      </c>
      <c r="H865" s="53">
        <v>0.067</v>
      </c>
      <c r="I865" s="53">
        <v>0.078</v>
      </c>
      <c r="J865" s="122"/>
      <c r="K865" s="122"/>
      <c r="L865" s="122"/>
      <c r="M865" s="122"/>
      <c r="N865" s="122"/>
      <c r="O865" s="122"/>
      <c r="P865" s="122"/>
      <c r="U865" s="39"/>
      <c r="V865" s="39"/>
      <c r="W865" s="39"/>
      <c r="X865" s="39"/>
      <c r="Y865" s="39"/>
      <c r="Z865" s="39"/>
    </row>
    <row r="866" spans="2:26" ht="15.75" hidden="1">
      <c r="B866" s="42" t="s">
        <v>392</v>
      </c>
      <c r="C866" s="53">
        <v>0.008</v>
      </c>
      <c r="D866" s="53">
        <v>0.048</v>
      </c>
      <c r="E866" s="53">
        <v>0.013000000000000001</v>
      </c>
      <c r="F866" s="53">
        <v>0.008</v>
      </c>
      <c r="G866" s="53">
        <v>0.018000000000000002</v>
      </c>
      <c r="H866" s="53">
        <v>-0.008</v>
      </c>
      <c r="I866" s="53">
        <v>-0.013000000000000001</v>
      </c>
      <c r="J866" s="122"/>
      <c r="K866" s="122"/>
      <c r="L866" s="122"/>
      <c r="M866" s="122"/>
      <c r="N866" s="122"/>
      <c r="O866" s="122"/>
      <c r="P866" s="122"/>
      <c r="U866" s="39"/>
      <c r="V866" s="39"/>
      <c r="W866" s="39"/>
      <c r="X866" s="39"/>
      <c r="Y866" s="39"/>
      <c r="Z866" s="39"/>
    </row>
    <row r="867" spans="2:26" ht="15.75" hidden="1">
      <c r="B867" s="21" t="s">
        <v>300</v>
      </c>
      <c r="C867" s="53">
        <v>0.064</v>
      </c>
      <c r="D867" s="53">
        <v>0.055</v>
      </c>
      <c r="E867" s="53">
        <v>0.063</v>
      </c>
      <c r="F867" s="53">
        <v>0.073</v>
      </c>
      <c r="G867" s="53">
        <v>0.07</v>
      </c>
      <c r="H867" s="53">
        <v>0.055999999999999994</v>
      </c>
      <c r="I867" s="53">
        <v>0.057999999999999996</v>
      </c>
      <c r="J867" s="122"/>
      <c r="K867" s="122"/>
      <c r="L867" s="122"/>
      <c r="M867" s="122"/>
      <c r="N867" s="122"/>
      <c r="O867" s="122"/>
      <c r="P867" s="122"/>
      <c r="U867" s="39"/>
      <c r="V867" s="39"/>
      <c r="W867" s="39"/>
      <c r="X867" s="39"/>
      <c r="Y867" s="39"/>
      <c r="Z867" s="39"/>
    </row>
    <row r="868" spans="2:26" ht="15.75" hidden="1">
      <c r="B868" s="21" t="s">
        <v>301</v>
      </c>
      <c r="C868" s="53">
        <v>0.07400000000000001</v>
      </c>
      <c r="D868" s="53">
        <v>0.061</v>
      </c>
      <c r="E868" s="53">
        <v>0.06</v>
      </c>
      <c r="F868" s="53">
        <v>0.085</v>
      </c>
      <c r="G868" s="53">
        <v>0.079</v>
      </c>
      <c r="H868" s="53">
        <v>0.068</v>
      </c>
      <c r="I868" s="53">
        <v>0.059000000000000004</v>
      </c>
      <c r="J868" s="122"/>
      <c r="K868" s="122"/>
      <c r="L868" s="122"/>
      <c r="M868" s="122"/>
      <c r="N868" s="122"/>
      <c r="O868" s="122"/>
      <c r="P868" s="122"/>
      <c r="U868" s="39"/>
      <c r="V868" s="39"/>
      <c r="W868" s="39"/>
      <c r="X868" s="39"/>
      <c r="Y868" s="39"/>
      <c r="Z868" s="39"/>
    </row>
    <row r="869" spans="2:26" ht="15.75" hidden="1">
      <c r="B869" s="21" t="s">
        <v>283</v>
      </c>
      <c r="C869" s="53">
        <v>0.069</v>
      </c>
      <c r="D869" s="53">
        <v>0.062000000000000006</v>
      </c>
      <c r="E869" s="53">
        <v>0.065</v>
      </c>
      <c r="F869" s="53">
        <v>0.079</v>
      </c>
      <c r="G869" s="53">
        <v>0.075</v>
      </c>
      <c r="H869" s="53">
        <v>0.065</v>
      </c>
      <c r="I869" s="53">
        <v>0.062000000000000006</v>
      </c>
      <c r="J869" s="122"/>
      <c r="K869" s="122"/>
      <c r="L869" s="122"/>
      <c r="M869" s="122"/>
      <c r="N869" s="122"/>
      <c r="O869" s="122"/>
      <c r="P869" s="122"/>
      <c r="U869" s="39"/>
      <c r="V869" s="39"/>
      <c r="W869" s="39"/>
      <c r="X869" s="39"/>
      <c r="Y869" s="39"/>
      <c r="Z869" s="39"/>
    </row>
    <row r="870" spans="2:26" ht="15.75" hidden="1">
      <c r="B870" s="12" t="s">
        <v>102</v>
      </c>
      <c r="C870" s="67"/>
      <c r="D870" s="67"/>
      <c r="E870" s="67"/>
      <c r="F870" s="67"/>
      <c r="G870" s="67"/>
      <c r="H870" s="67"/>
      <c r="I870" s="67"/>
      <c r="U870" s="39"/>
      <c r="V870" s="39"/>
      <c r="W870" s="39"/>
      <c r="X870" s="39"/>
      <c r="Y870" s="39"/>
      <c r="Z870" s="39"/>
    </row>
    <row r="871" spans="2:26" ht="15.75" hidden="1">
      <c r="B871" s="12"/>
      <c r="C871" s="67"/>
      <c r="D871" s="67"/>
      <c r="E871" s="67"/>
      <c r="F871" s="67"/>
      <c r="G871" s="67"/>
      <c r="H871" s="67"/>
      <c r="I871" s="67"/>
      <c r="U871" s="39"/>
      <c r="V871" s="39"/>
      <c r="W871" s="39"/>
      <c r="X871" s="39"/>
      <c r="Y871" s="39"/>
      <c r="Z871" s="39"/>
    </row>
    <row r="872" spans="21:26" ht="15.75">
      <c r="U872" s="39"/>
      <c r="V872" s="39"/>
      <c r="W872" s="39"/>
      <c r="X872" s="39"/>
      <c r="Y872" s="39"/>
      <c r="Z872" s="39"/>
    </row>
    <row r="873" spans="21:26" ht="15.75">
      <c r="U873" s="39"/>
      <c r="V873" s="39"/>
      <c r="W873" s="39"/>
      <c r="X873" s="39"/>
      <c r="Y873" s="39"/>
      <c r="Z873" s="39"/>
    </row>
    <row r="874" spans="21:26" ht="15.75">
      <c r="U874" s="39"/>
      <c r="V874" s="39"/>
      <c r="W874" s="39"/>
      <c r="X874" s="39"/>
      <c r="Y874" s="39"/>
      <c r="Z874" s="39"/>
    </row>
    <row r="875" spans="21:26" ht="15.75">
      <c r="U875" s="39"/>
      <c r="V875" s="39"/>
      <c r="W875" s="39"/>
      <c r="X875" s="39"/>
      <c r="Y875" s="39"/>
      <c r="Z875" s="39"/>
    </row>
    <row r="876" spans="21:26" ht="15.75">
      <c r="U876" s="39"/>
      <c r="V876" s="39"/>
      <c r="W876" s="39"/>
      <c r="X876" s="39"/>
      <c r="Y876" s="39"/>
      <c r="Z876" s="39"/>
    </row>
    <row r="877" spans="21:26" ht="15.75">
      <c r="U877" s="39"/>
      <c r="V877" s="39"/>
      <c r="W877" s="39"/>
      <c r="X877" s="39"/>
      <c r="Y877" s="39"/>
      <c r="Z877" s="39"/>
    </row>
    <row r="878" spans="21:26" ht="15.75">
      <c r="U878" s="39"/>
      <c r="V878" s="39"/>
      <c r="W878" s="39"/>
      <c r="X878" s="39"/>
      <c r="Y878" s="39"/>
      <c r="Z878" s="39"/>
    </row>
    <row r="879" spans="21:26" ht="15.75">
      <c r="U879" s="39"/>
      <c r="V879" s="39"/>
      <c r="W879" s="39"/>
      <c r="X879" s="39"/>
      <c r="Y879" s="39"/>
      <c r="Z879" s="39"/>
    </row>
    <row r="880" spans="21:26" ht="15.75">
      <c r="U880" s="39"/>
      <c r="V880" s="39"/>
      <c r="W880" s="39"/>
      <c r="X880" s="39"/>
      <c r="Y880" s="39"/>
      <c r="Z880" s="39"/>
    </row>
    <row r="881" spans="21:26" ht="15.75">
      <c r="U881" s="39"/>
      <c r="V881" s="39"/>
      <c r="W881" s="39"/>
      <c r="X881" s="39"/>
      <c r="Y881" s="39"/>
      <c r="Z881" s="39"/>
    </row>
    <row r="882" spans="21:26" ht="15.75">
      <c r="U882" s="39"/>
      <c r="V882" s="39"/>
      <c r="W882" s="39"/>
      <c r="X882" s="39"/>
      <c r="Y882" s="39"/>
      <c r="Z882" s="39"/>
    </row>
    <row r="883" spans="21:26" ht="15.75">
      <c r="U883" s="39"/>
      <c r="V883" s="39"/>
      <c r="W883" s="39"/>
      <c r="X883" s="39"/>
      <c r="Y883" s="39"/>
      <c r="Z883" s="39"/>
    </row>
    <row r="884" spans="21:26" ht="15.75">
      <c r="U884" s="39"/>
      <c r="V884" s="39"/>
      <c r="W884" s="39"/>
      <c r="X884" s="39"/>
      <c r="Y884" s="39"/>
      <c r="Z884" s="39"/>
    </row>
    <row r="885" spans="21:26" ht="15.75">
      <c r="U885" s="39"/>
      <c r="V885" s="39"/>
      <c r="W885" s="39"/>
      <c r="X885" s="39"/>
      <c r="Y885" s="39"/>
      <c r="Z885" s="39"/>
    </row>
    <row r="886" spans="21:26" ht="15.75">
      <c r="U886" s="39"/>
      <c r="V886" s="39"/>
      <c r="W886" s="39"/>
      <c r="X886" s="39"/>
      <c r="Y886" s="39"/>
      <c r="Z886" s="39"/>
    </row>
    <row r="887" spans="21:26" ht="15.75">
      <c r="U887" s="39"/>
      <c r="V887" s="39"/>
      <c r="W887" s="39"/>
      <c r="X887" s="39"/>
      <c r="Y887" s="39"/>
      <c r="Z887" s="39"/>
    </row>
    <row r="888" spans="21:26" ht="15.75">
      <c r="U888" s="39"/>
      <c r="V888" s="39"/>
      <c r="W888" s="39"/>
      <c r="X888" s="39"/>
      <c r="Y888" s="39"/>
      <c r="Z888" s="39"/>
    </row>
    <row r="889" spans="21:26" ht="15.75">
      <c r="U889" s="39"/>
      <c r="V889" s="39"/>
      <c r="W889" s="39"/>
      <c r="X889" s="39"/>
      <c r="Y889" s="39"/>
      <c r="Z889" s="39"/>
    </row>
    <row r="890" spans="21:26" ht="15.75">
      <c r="U890" s="39"/>
      <c r="V890" s="39"/>
      <c r="W890" s="39"/>
      <c r="X890" s="39"/>
      <c r="Y890" s="39"/>
      <c r="Z890" s="39"/>
    </row>
    <row r="891" spans="21:26" ht="15.75">
      <c r="U891" s="39"/>
      <c r="V891" s="39"/>
      <c r="W891" s="39"/>
      <c r="X891" s="39"/>
      <c r="Y891" s="39"/>
      <c r="Z891" s="39"/>
    </row>
    <row r="892" spans="21:26" ht="15.75">
      <c r="U892" s="39"/>
      <c r="V892" s="39"/>
      <c r="W892" s="39"/>
      <c r="X892" s="39"/>
      <c r="Y892" s="39"/>
      <c r="Z892" s="39"/>
    </row>
    <row r="893" spans="21:26" ht="15.75">
      <c r="U893" s="39"/>
      <c r="V893" s="39"/>
      <c r="W893" s="39"/>
      <c r="X893" s="39"/>
      <c r="Y893" s="39"/>
      <c r="Z893" s="39"/>
    </row>
    <row r="894" spans="11:26" ht="15.75">
      <c r="K894" s="63"/>
      <c r="U894" s="39"/>
      <c r="V894" s="39"/>
      <c r="W894" s="39"/>
      <c r="X894" s="39"/>
      <c r="Y894" s="39"/>
      <c r="Z894" s="39"/>
    </row>
    <row r="895" spans="11:26" ht="15.75">
      <c r="K895" s="63"/>
      <c r="U895" s="39"/>
      <c r="V895" s="39"/>
      <c r="W895" s="39"/>
      <c r="X895" s="39"/>
      <c r="Y895" s="39"/>
      <c r="Z895" s="39"/>
    </row>
    <row r="896" spans="11:26" ht="15.75">
      <c r="K896" s="63"/>
      <c r="U896" s="39"/>
      <c r="V896" s="39"/>
      <c r="W896" s="39"/>
      <c r="X896" s="39"/>
      <c r="Y896" s="39"/>
      <c r="Z896" s="39"/>
    </row>
    <row r="897" spans="11:26" ht="15.75">
      <c r="K897" s="63"/>
      <c r="U897" s="39"/>
      <c r="V897" s="39"/>
      <c r="W897" s="39"/>
      <c r="X897" s="39"/>
      <c r="Y897" s="39"/>
      <c r="Z897" s="39"/>
    </row>
    <row r="898" spans="11:26" ht="15.75">
      <c r="K898" s="63"/>
      <c r="U898" s="39"/>
      <c r="V898" s="39"/>
      <c r="W898" s="39"/>
      <c r="X898" s="39"/>
      <c r="Y898" s="39"/>
      <c r="Z898" s="39"/>
    </row>
    <row r="899" spans="11:26" ht="15.75">
      <c r="K899" s="63"/>
      <c r="U899" s="39"/>
      <c r="V899" s="39"/>
      <c r="W899" s="39"/>
      <c r="X899" s="39"/>
      <c r="Y899" s="39"/>
      <c r="Z899" s="39"/>
    </row>
    <row r="900" spans="11:26" ht="15.75">
      <c r="K900" s="63"/>
      <c r="U900" s="39"/>
      <c r="V900" s="39"/>
      <c r="W900" s="39"/>
      <c r="X900" s="39"/>
      <c r="Y900" s="39"/>
      <c r="Z900" s="39"/>
    </row>
    <row r="901" spans="11:26" ht="15.75">
      <c r="K901" s="63"/>
      <c r="U901" s="39"/>
      <c r="V901" s="39"/>
      <c r="W901" s="39"/>
      <c r="X901" s="39"/>
      <c r="Y901" s="39"/>
      <c r="Z901" s="39"/>
    </row>
    <row r="902" spans="11:26" ht="15.75">
      <c r="K902" s="63"/>
      <c r="U902" s="39"/>
      <c r="V902" s="39"/>
      <c r="W902" s="39"/>
      <c r="X902" s="39"/>
      <c r="Y902" s="39"/>
      <c r="Z902" s="39"/>
    </row>
    <row r="903" spans="11:26" ht="15.75">
      <c r="K903" s="63"/>
      <c r="U903" s="39"/>
      <c r="V903" s="39"/>
      <c r="W903" s="39"/>
      <c r="X903" s="39"/>
      <c r="Y903" s="39"/>
      <c r="Z903" s="39"/>
    </row>
    <row r="904" spans="11:26" ht="15.75">
      <c r="K904" s="63"/>
      <c r="U904" s="39"/>
      <c r="V904" s="39"/>
      <c r="W904" s="39"/>
      <c r="X904" s="39"/>
      <c r="Y904" s="39"/>
      <c r="Z904" s="39"/>
    </row>
    <row r="905" spans="11:26" ht="15.75">
      <c r="K905" s="63"/>
      <c r="U905" s="39"/>
      <c r="V905" s="39"/>
      <c r="W905" s="39"/>
      <c r="X905" s="39"/>
      <c r="Y905" s="39"/>
      <c r="Z905" s="39"/>
    </row>
    <row r="906" spans="11:26" ht="15.75">
      <c r="K906" s="63"/>
      <c r="U906" s="39"/>
      <c r="V906" s="39"/>
      <c r="W906" s="39"/>
      <c r="X906" s="39"/>
      <c r="Y906" s="39"/>
      <c r="Z906" s="39"/>
    </row>
    <row r="907" spans="11:26" ht="15.75">
      <c r="K907" s="63"/>
      <c r="U907" s="39"/>
      <c r="V907" s="39"/>
      <c r="W907" s="39"/>
      <c r="X907" s="39"/>
      <c r="Y907" s="39"/>
      <c r="Z907" s="39"/>
    </row>
    <row r="908" spans="11:26" ht="15.75">
      <c r="K908" s="63"/>
      <c r="U908" s="39"/>
      <c r="V908" s="39"/>
      <c r="W908" s="39"/>
      <c r="X908" s="39"/>
      <c r="Y908" s="39"/>
      <c r="Z908" s="39"/>
    </row>
    <row r="909" spans="11:26" ht="15.75">
      <c r="K909" s="63"/>
      <c r="U909" s="39"/>
      <c r="V909" s="39"/>
      <c r="W909" s="39"/>
      <c r="X909" s="39"/>
      <c r="Y909" s="39"/>
      <c r="Z909" s="39"/>
    </row>
    <row r="910" spans="11:26" ht="15.75">
      <c r="K910" s="63"/>
      <c r="U910" s="39"/>
      <c r="V910" s="39"/>
      <c r="W910" s="39"/>
      <c r="X910" s="39"/>
      <c r="Y910" s="39"/>
      <c r="Z910" s="39"/>
    </row>
    <row r="911" spans="11:26" ht="15.75">
      <c r="K911" s="63"/>
      <c r="U911" s="39"/>
      <c r="V911" s="39"/>
      <c r="W911" s="39"/>
      <c r="X911" s="39"/>
      <c r="Y911" s="39"/>
      <c r="Z911" s="39"/>
    </row>
    <row r="912" spans="11:26" ht="15.75">
      <c r="K912" s="63"/>
      <c r="U912" s="39"/>
      <c r="V912" s="39"/>
      <c r="W912" s="39"/>
      <c r="X912" s="39"/>
      <c r="Y912" s="39"/>
      <c r="Z912" s="39"/>
    </row>
    <row r="913" spans="2:26" ht="15.75">
      <c r="B913" s="16" t="s">
        <v>101</v>
      </c>
      <c r="U913" s="39"/>
      <c r="V913" s="39"/>
      <c r="W913" s="39"/>
      <c r="X913" s="39"/>
      <c r="Y913" s="39"/>
      <c r="Z913" s="39"/>
    </row>
    <row r="914" spans="2:26" ht="15.75">
      <c r="B914" s="16"/>
      <c r="U914" s="39"/>
      <c r="V914" s="39"/>
      <c r="W914" s="39"/>
      <c r="X914" s="39"/>
      <c r="Y914" s="39"/>
      <c r="Z914" s="39"/>
    </row>
    <row r="915" spans="1:22" ht="51" customHeight="1">
      <c r="A915" s="24"/>
      <c r="B915" s="153" t="s">
        <v>529</v>
      </c>
      <c r="C915" s="137"/>
      <c r="D915" s="137"/>
      <c r="E915" s="137"/>
      <c r="F915" s="137"/>
      <c r="G915" s="137"/>
      <c r="H915" s="137"/>
      <c r="I915" s="137"/>
      <c r="J915" s="137"/>
      <c r="K915" s="137"/>
      <c r="L915" s="137"/>
      <c r="M915" s="137"/>
      <c r="N915" s="138"/>
      <c r="O915" s="138"/>
      <c r="P915" s="138"/>
      <c r="Q915" s="138"/>
      <c r="R915" s="138"/>
      <c r="S915" s="138"/>
      <c r="T915" s="138"/>
      <c r="U915" s="138"/>
      <c r="V915" s="138"/>
    </row>
    <row r="916" spans="1:20" ht="15.75">
      <c r="A916" s="24"/>
      <c r="B916" s="25"/>
      <c r="C916" s="11"/>
      <c r="D916" s="11"/>
      <c r="E916" s="11"/>
      <c r="F916" s="11"/>
      <c r="G916" s="11"/>
      <c r="H916" s="11"/>
      <c r="I916" s="11"/>
      <c r="J916" s="11"/>
      <c r="K916" s="11"/>
      <c r="L916" s="11"/>
      <c r="M916" s="11"/>
      <c r="T916" s="61"/>
    </row>
    <row r="917" ht="15.75">
      <c r="B917" s="123" t="s">
        <v>528</v>
      </c>
    </row>
    <row r="918" spans="1:26" s="12" customFormat="1" ht="15" customHeight="1" hidden="1">
      <c r="A918" s="1"/>
      <c r="B918" s="164" t="s">
        <v>269</v>
      </c>
      <c r="C918" s="164"/>
      <c r="D918" s="164"/>
      <c r="E918" s="164"/>
      <c r="F918" s="164"/>
      <c r="G918" s="164"/>
      <c r="H918" s="164"/>
      <c r="I918" s="164"/>
      <c r="J918" s="164"/>
      <c r="K918" s="164"/>
      <c r="L918" s="164"/>
      <c r="M918" s="164"/>
      <c r="U918" s="39"/>
      <c r="V918" s="39"/>
      <c r="W918" s="39"/>
      <c r="X918" s="39"/>
      <c r="Y918" s="39"/>
      <c r="Z918" s="39"/>
    </row>
    <row r="919" spans="1:11" ht="78.75" hidden="1">
      <c r="A919" s="37"/>
      <c r="B919" s="13"/>
      <c r="C919" s="22" t="s">
        <v>280</v>
      </c>
      <c r="D919" s="22" t="s">
        <v>297</v>
      </c>
      <c r="E919" s="22" t="s">
        <v>343</v>
      </c>
      <c r="F919" s="22" t="s">
        <v>344</v>
      </c>
      <c r="G919" s="38" t="s">
        <v>311</v>
      </c>
      <c r="H919" s="38" t="s">
        <v>345</v>
      </c>
      <c r="I919" s="38" t="s">
        <v>342</v>
      </c>
      <c r="J919" s="38" t="s">
        <v>279</v>
      </c>
      <c r="K919" s="13"/>
    </row>
    <row r="920" spans="1:11" ht="15.75" hidden="1">
      <c r="A920" s="37">
        <v>3</v>
      </c>
      <c r="B920" s="13" t="str">
        <f>INDEX(B691:B707,$A$920)</f>
        <v>Region 11</v>
      </c>
      <c r="C920" s="121">
        <f>INDEX(C691:C707,$A$920)/100*100%</f>
        <v>0.46</v>
      </c>
      <c r="D920" s="121">
        <f aca="true" t="shared" si="17" ref="D920:J920">INDEX(D691:D707,$A$920)/100*100%</f>
        <v>0.22</v>
      </c>
      <c r="E920" s="121">
        <f t="shared" si="17"/>
        <v>0.28</v>
      </c>
      <c r="F920" s="121">
        <f t="shared" si="17"/>
        <v>0.54</v>
      </c>
      <c r="G920" s="121">
        <f t="shared" si="17"/>
        <v>0.64</v>
      </c>
      <c r="H920" s="121">
        <f t="shared" si="17"/>
        <v>0.51</v>
      </c>
      <c r="I920" s="121">
        <f t="shared" si="17"/>
        <v>0.42</v>
      </c>
      <c r="J920" s="121">
        <f t="shared" si="17"/>
        <v>0.26</v>
      </c>
      <c r="K920" s="13" t="s">
        <v>146</v>
      </c>
    </row>
    <row r="921" spans="1:11" ht="15.75" hidden="1">
      <c r="A921" s="15"/>
      <c r="B921" s="13" t="str">
        <f>INDEX(B670:B686,$A$920)</f>
        <v>Region 11</v>
      </c>
      <c r="C921" s="121">
        <f>INDEX(C670:C686,$A$920)/100*100%</f>
        <v>0.51</v>
      </c>
      <c r="D921" s="121">
        <f aca="true" t="shared" si="18" ref="D921:J921">INDEX(D670:D686,$A$920)/100*100%</f>
        <v>0.27</v>
      </c>
      <c r="E921" s="121">
        <f t="shared" si="18"/>
        <v>0.33</v>
      </c>
      <c r="F921" s="121">
        <f t="shared" si="18"/>
        <v>0.61</v>
      </c>
      <c r="G921" s="121">
        <f t="shared" si="18"/>
        <v>0.68</v>
      </c>
      <c r="H921" s="121">
        <f t="shared" si="18"/>
        <v>0.56</v>
      </c>
      <c r="I921" s="121">
        <f t="shared" si="18"/>
        <v>0.47</v>
      </c>
      <c r="J921" s="121">
        <f t="shared" si="18"/>
        <v>0.32</v>
      </c>
      <c r="K921" s="13" t="s">
        <v>147</v>
      </c>
    </row>
    <row r="922" spans="1:11" ht="15.75" hidden="1">
      <c r="A922" s="15"/>
      <c r="B922" s="13" t="str">
        <f>INDEX(B649:B665,$A$920)</f>
        <v>Region 11</v>
      </c>
      <c r="C922" s="121">
        <f>INDEX(C649:C665,$A$920)/100*100%</f>
        <v>0.53</v>
      </c>
      <c r="D922" s="121">
        <f aca="true" t="shared" si="19" ref="D922:J922">INDEX(D649:D665,$A$920)/100*100%</f>
        <v>0.28</v>
      </c>
      <c r="E922" s="121">
        <f t="shared" si="19"/>
        <v>0.38</v>
      </c>
      <c r="F922" s="121">
        <f t="shared" si="19"/>
        <v>0.62</v>
      </c>
      <c r="G922" s="121">
        <f t="shared" si="19"/>
        <v>0.73</v>
      </c>
      <c r="H922" s="121">
        <f t="shared" si="19"/>
        <v>0.58</v>
      </c>
      <c r="I922" s="121">
        <f t="shared" si="19"/>
        <v>0.49</v>
      </c>
      <c r="J922" s="121">
        <f t="shared" si="19"/>
        <v>0.35</v>
      </c>
      <c r="K922" s="13" t="s">
        <v>285</v>
      </c>
    </row>
    <row r="923" spans="1:11" ht="15.75" hidden="1">
      <c r="A923" s="15"/>
      <c r="B923" s="13" t="str">
        <f>INDEX(B628:B644,$A$920)</f>
        <v>Region 11</v>
      </c>
      <c r="C923" s="121">
        <f>INDEX(C628:C644,$A$920)/100*100%</f>
        <v>0.56</v>
      </c>
      <c r="D923" s="121">
        <f aca="true" t="shared" si="20" ref="D923:J923">INDEX(D628:D644,$A$920)/100*100%</f>
        <v>0.3</v>
      </c>
      <c r="E923" s="121">
        <f t="shared" si="20"/>
        <v>0.41</v>
      </c>
      <c r="F923" s="121">
        <f t="shared" si="20"/>
        <v>0.65</v>
      </c>
      <c r="G923" s="121">
        <f t="shared" si="20"/>
        <v>0.72</v>
      </c>
      <c r="H923" s="121">
        <f t="shared" si="20"/>
        <v>0.59</v>
      </c>
      <c r="I923" s="121">
        <f t="shared" si="20"/>
        <v>0.52</v>
      </c>
      <c r="J923" s="121">
        <f t="shared" si="20"/>
        <v>0.39</v>
      </c>
      <c r="K923" s="13" t="s">
        <v>313</v>
      </c>
    </row>
    <row r="924" spans="1:11" ht="15.75" hidden="1">
      <c r="A924" s="15"/>
      <c r="B924" s="13" t="str">
        <f>INDEX(B607:B623,$A$920)</f>
        <v>Region 11</v>
      </c>
      <c r="C924" s="121">
        <f>INDEX(C607:C623,$A$920)/100*100%</f>
        <v>0.59</v>
      </c>
      <c r="D924" s="121">
        <f aca="true" t="shared" si="21" ref="D924:J924">INDEX(D607:D623,$A$920)/100*100%</f>
        <v>0.36</v>
      </c>
      <c r="E924" s="121">
        <f t="shared" si="21"/>
        <v>0.44</v>
      </c>
      <c r="F924" s="121">
        <f t="shared" si="21"/>
        <v>0.68</v>
      </c>
      <c r="G924" s="121">
        <f t="shared" si="21"/>
        <v>0.79</v>
      </c>
      <c r="H924" s="121">
        <f t="shared" si="21"/>
        <v>0.61</v>
      </c>
      <c r="I924" s="121">
        <f t="shared" si="21"/>
        <v>0.57</v>
      </c>
      <c r="J924" s="121">
        <f t="shared" si="21"/>
        <v>0.42</v>
      </c>
      <c r="K924" s="13" t="s">
        <v>314</v>
      </c>
    </row>
    <row r="925" ht="15.75"/>
    <row r="926" spans="1:26" s="12" customFormat="1" ht="15.75">
      <c r="A926" s="15"/>
      <c r="B926" s="15"/>
      <c r="C926" s="15"/>
      <c r="D926" s="15"/>
      <c r="E926" s="15"/>
      <c r="F926" s="15"/>
      <c r="G926" s="15"/>
      <c r="H926" s="15"/>
      <c r="I926" s="15"/>
      <c r="J926" s="15"/>
      <c r="K926" s="15"/>
      <c r="U926" s="39"/>
      <c r="V926" s="39"/>
      <c r="W926" s="39"/>
      <c r="X926" s="39"/>
      <c r="Y926" s="39"/>
      <c r="Z926" s="39"/>
    </row>
    <row r="927" spans="2:26" ht="15.75">
      <c r="B927" s="15"/>
      <c r="C927" s="15"/>
      <c r="D927" s="15"/>
      <c r="E927" s="15"/>
      <c r="F927" s="15"/>
      <c r="G927" s="15"/>
      <c r="H927" s="15"/>
      <c r="I927" s="15"/>
      <c r="U927" s="39"/>
      <c r="V927" s="39"/>
      <c r="W927" s="39"/>
      <c r="X927" s="39"/>
      <c r="Y927" s="39"/>
      <c r="Z927" s="39"/>
    </row>
    <row r="928" spans="21:26" ht="15.75">
      <c r="U928" s="39"/>
      <c r="V928" s="39"/>
      <c r="W928" s="39"/>
      <c r="X928" s="39"/>
      <c r="Y928" s="39"/>
      <c r="Z928" s="39"/>
    </row>
    <row r="929" spans="21:26" ht="15.75">
      <c r="U929" s="39"/>
      <c r="V929" s="39"/>
      <c r="W929" s="39"/>
      <c r="X929" s="39"/>
      <c r="Y929" s="39"/>
      <c r="Z929" s="39"/>
    </row>
    <row r="930" spans="21:26" ht="15.75">
      <c r="U930" s="39"/>
      <c r="V930" s="39"/>
      <c r="W930" s="39"/>
      <c r="X930" s="39"/>
      <c r="Y930" s="39"/>
      <c r="Z930" s="39"/>
    </row>
    <row r="931" spans="21:26" ht="15.75">
      <c r="U931" s="39"/>
      <c r="V931" s="39"/>
      <c r="W931" s="39"/>
      <c r="X931" s="39"/>
      <c r="Y931" s="39"/>
      <c r="Z931" s="39"/>
    </row>
    <row r="932" spans="21:26" ht="15.75">
      <c r="U932" s="39"/>
      <c r="V932" s="39"/>
      <c r="W932" s="39"/>
      <c r="X932" s="39"/>
      <c r="Y932" s="39"/>
      <c r="Z932" s="39"/>
    </row>
    <row r="933" spans="21:26" ht="15.75">
      <c r="U933" s="39"/>
      <c r="V933" s="39"/>
      <c r="W933" s="39"/>
      <c r="X933" s="39"/>
      <c r="Y933" s="39"/>
      <c r="Z933" s="39"/>
    </row>
    <row r="934" spans="21:26" ht="15.75">
      <c r="U934" s="39"/>
      <c r="V934" s="39"/>
      <c r="W934" s="39"/>
      <c r="X934" s="39"/>
      <c r="Y934" s="39"/>
      <c r="Z934" s="39"/>
    </row>
    <row r="935" spans="21:26" ht="15.75">
      <c r="U935" s="39"/>
      <c r="V935" s="39"/>
      <c r="W935" s="39"/>
      <c r="X935" s="39"/>
      <c r="Y935" s="39"/>
      <c r="Z935" s="39"/>
    </row>
    <row r="936" spans="21:26" ht="15.75">
      <c r="U936" s="39"/>
      <c r="V936" s="39"/>
      <c r="W936" s="39"/>
      <c r="X936" s="39"/>
      <c r="Y936" s="39"/>
      <c r="Z936" s="39"/>
    </row>
    <row r="937" spans="21:26" ht="15.75">
      <c r="U937" s="39"/>
      <c r="V937" s="39"/>
      <c r="W937" s="39"/>
      <c r="X937" s="39"/>
      <c r="Y937" s="39"/>
      <c r="Z937" s="39"/>
    </row>
    <row r="938" spans="21:26" ht="15.75">
      <c r="U938" s="39"/>
      <c r="V938" s="39"/>
      <c r="W938" s="39"/>
      <c r="X938" s="39"/>
      <c r="Y938" s="39"/>
      <c r="Z938" s="39"/>
    </row>
    <row r="939" spans="21:26" ht="15.75">
      <c r="U939" s="39"/>
      <c r="V939" s="39"/>
      <c r="W939" s="39"/>
      <c r="X939" s="39"/>
      <c r="Y939" s="39"/>
      <c r="Z939" s="39"/>
    </row>
    <row r="940" spans="21:26" ht="15.75">
      <c r="U940" s="39"/>
      <c r="V940" s="39"/>
      <c r="W940" s="39"/>
      <c r="X940" s="39"/>
      <c r="Y940" s="39"/>
      <c r="Z940" s="39"/>
    </row>
    <row r="941" spans="21:26" ht="15.75">
      <c r="U941" s="39"/>
      <c r="V941" s="39"/>
      <c r="W941" s="39"/>
      <c r="X941" s="39"/>
      <c r="Y941" s="39"/>
      <c r="Z941" s="39"/>
    </row>
    <row r="942" spans="21:26" ht="15.75">
      <c r="U942" s="39"/>
      <c r="V942" s="39"/>
      <c r="W942" s="39"/>
      <c r="X942" s="39"/>
      <c r="Y942" s="39"/>
      <c r="Z942" s="39"/>
    </row>
    <row r="943" spans="21:26" ht="15.75">
      <c r="U943" s="39"/>
      <c r="V943" s="39"/>
      <c r="W943" s="39"/>
      <c r="X943" s="39"/>
      <c r="Y943" s="39"/>
      <c r="Z943" s="39"/>
    </row>
    <row r="944" spans="21:26" ht="15.75">
      <c r="U944" s="39"/>
      <c r="V944" s="39"/>
      <c r="W944" s="39"/>
      <c r="X944" s="39"/>
      <c r="Y944" s="39"/>
      <c r="Z944" s="39"/>
    </row>
    <row r="945" spans="21:26" ht="15.75">
      <c r="U945" s="39"/>
      <c r="V945" s="39"/>
      <c r="W945" s="39"/>
      <c r="X945" s="39"/>
      <c r="Y945" s="39"/>
      <c r="Z945" s="39"/>
    </row>
    <row r="946" spans="2:26" ht="15.75">
      <c r="B946" s="16" t="s">
        <v>101</v>
      </c>
      <c r="U946" s="39"/>
      <c r="V946" s="39"/>
      <c r="W946" s="39"/>
      <c r="X946" s="39"/>
      <c r="Y946" s="39"/>
      <c r="Z946" s="39"/>
    </row>
    <row r="948" spans="1:22" ht="99" customHeight="1">
      <c r="A948" s="24"/>
      <c r="B948" s="153" t="s">
        <v>531</v>
      </c>
      <c r="C948" s="137"/>
      <c r="D948" s="137"/>
      <c r="E948" s="137"/>
      <c r="F948" s="137"/>
      <c r="G948" s="137"/>
      <c r="H948" s="137"/>
      <c r="I948" s="137"/>
      <c r="J948" s="137"/>
      <c r="K948" s="137"/>
      <c r="L948" s="137"/>
      <c r="M948" s="137"/>
      <c r="N948" s="138"/>
      <c r="O948" s="138"/>
      <c r="P948" s="138"/>
      <c r="Q948" s="138"/>
      <c r="R948" s="138"/>
      <c r="S948" s="138"/>
      <c r="T948" s="138"/>
      <c r="U948" s="138"/>
      <c r="V948" s="138"/>
    </row>
    <row r="949" spans="1:20" ht="15.75">
      <c r="A949" s="24"/>
      <c r="B949" s="25"/>
      <c r="C949" s="11"/>
      <c r="D949" s="11"/>
      <c r="E949" s="11"/>
      <c r="F949" s="11"/>
      <c r="G949" s="11"/>
      <c r="H949" s="11"/>
      <c r="I949" s="11"/>
      <c r="J949" s="11"/>
      <c r="K949" s="11"/>
      <c r="L949" s="11"/>
      <c r="M949" s="11"/>
      <c r="T949" s="61"/>
    </row>
    <row r="950" ht="15.75">
      <c r="B950" s="123" t="s">
        <v>530</v>
      </c>
    </row>
    <row r="951" ht="15.75" hidden="1">
      <c r="B951" s="1" t="s">
        <v>270</v>
      </c>
    </row>
    <row r="952" spans="2:26" ht="15" customHeight="1" hidden="1">
      <c r="B952" s="88"/>
      <c r="C952" s="23" t="s">
        <v>280</v>
      </c>
      <c r="D952" s="23" t="s">
        <v>298</v>
      </c>
      <c r="E952" s="23" t="s">
        <v>343</v>
      </c>
      <c r="F952" s="23" t="s">
        <v>299</v>
      </c>
      <c r="G952" s="23" t="s">
        <v>345</v>
      </c>
      <c r="H952" s="23" t="s">
        <v>342</v>
      </c>
      <c r="I952" s="23" t="s">
        <v>334</v>
      </c>
      <c r="U952" s="39"/>
      <c r="V952" s="39"/>
      <c r="W952" s="39"/>
      <c r="X952" s="39"/>
      <c r="Y952" s="39"/>
      <c r="Z952" s="39"/>
    </row>
    <row r="953" spans="2:26" ht="15" customHeight="1" hidden="1">
      <c r="B953" s="89" t="s">
        <v>148</v>
      </c>
      <c r="C953" s="53">
        <v>0.055999999999999994</v>
      </c>
      <c r="D953" s="53">
        <v>0.065</v>
      </c>
      <c r="E953" s="53">
        <v>0.062000000000000006</v>
      </c>
      <c r="F953" s="53">
        <v>0.08900000000000001</v>
      </c>
      <c r="G953" s="53">
        <v>0.063</v>
      </c>
      <c r="H953" s="53">
        <v>0.051</v>
      </c>
      <c r="I953" s="53">
        <v>0.044000000000000004</v>
      </c>
      <c r="U953" s="39"/>
      <c r="V953" s="39"/>
      <c r="W953" s="39"/>
      <c r="X953" s="39"/>
      <c r="Y953" s="39"/>
      <c r="Z953" s="39"/>
    </row>
    <row r="954" spans="2:26" ht="15.75" hidden="1">
      <c r="B954" s="89" t="s">
        <v>295</v>
      </c>
      <c r="C954" s="53">
        <v>0.047</v>
      </c>
      <c r="D954" s="53">
        <v>0.038</v>
      </c>
      <c r="E954" s="53">
        <v>0.053</v>
      </c>
      <c r="F954" s="53">
        <v>0.055999999999999994</v>
      </c>
      <c r="G954" s="53">
        <v>0.048</v>
      </c>
      <c r="H954" s="53">
        <v>0.046</v>
      </c>
      <c r="I954" s="53">
        <v>0.05</v>
      </c>
      <c r="U954" s="39"/>
      <c r="V954" s="39"/>
      <c r="W954" s="39"/>
      <c r="X954" s="39"/>
      <c r="Y954" s="39"/>
      <c r="Z954" s="39"/>
    </row>
    <row r="955" spans="2:26" ht="15.75" hidden="1">
      <c r="B955" s="89" t="s">
        <v>381</v>
      </c>
      <c r="C955" s="53">
        <v>0.023</v>
      </c>
      <c r="D955" s="53">
        <v>0.046</v>
      </c>
      <c r="E955" s="53">
        <v>0.031000000000000003</v>
      </c>
      <c r="F955" s="53">
        <v>0.024</v>
      </c>
      <c r="G955" s="53">
        <v>0.024</v>
      </c>
      <c r="H955" s="53">
        <v>0.022000000000000002</v>
      </c>
      <c r="I955" s="53">
        <v>0.052000000000000005</v>
      </c>
      <c r="U955" s="39"/>
      <c r="V955" s="39"/>
      <c r="W955" s="39"/>
      <c r="X955" s="39"/>
      <c r="Y955" s="39"/>
      <c r="Z955" s="39"/>
    </row>
    <row r="956" spans="2:26" ht="15.75" hidden="1">
      <c r="B956" s="89" t="s">
        <v>382</v>
      </c>
      <c r="C956" s="53">
        <v>0.002</v>
      </c>
      <c r="D956" s="53">
        <v>0.01</v>
      </c>
      <c r="E956" s="53">
        <v>0.03</v>
      </c>
      <c r="F956" s="53">
        <v>0.002</v>
      </c>
      <c r="G956" s="53">
        <v>-0.019</v>
      </c>
      <c r="H956" s="53">
        <v>0.018000000000000002</v>
      </c>
      <c r="I956" s="53">
        <v>0.02</v>
      </c>
      <c r="U956" s="39"/>
      <c r="V956" s="39"/>
      <c r="W956" s="39"/>
      <c r="X956" s="39"/>
      <c r="Y956" s="39"/>
      <c r="Z956" s="39"/>
    </row>
    <row r="957" spans="2:26" ht="15.75" hidden="1">
      <c r="B957" s="89" t="s">
        <v>383</v>
      </c>
      <c r="C957" s="53">
        <v>0.005</v>
      </c>
      <c r="D957" s="53">
        <v>0.024</v>
      </c>
      <c r="E957" s="53">
        <v>0.002</v>
      </c>
      <c r="F957" s="53">
        <v>0.017</v>
      </c>
      <c r="G957" s="53">
        <v>0.003</v>
      </c>
      <c r="H957" s="53">
        <v>0.009000000000000001</v>
      </c>
      <c r="I957" s="53">
        <v>0.011000000000000001</v>
      </c>
      <c r="U957" s="39"/>
      <c r="V957" s="39"/>
      <c r="W957" s="39"/>
      <c r="X957" s="39"/>
      <c r="Y957" s="39"/>
      <c r="Z957" s="39"/>
    </row>
    <row r="958" spans="2:26" ht="15.75" hidden="1">
      <c r="B958" s="89" t="s">
        <v>276</v>
      </c>
      <c r="C958" s="53">
        <v>0.027000000000000003</v>
      </c>
      <c r="D958" s="53">
        <v>0.022000000000000002</v>
      </c>
      <c r="E958" s="53">
        <v>0.034</v>
      </c>
      <c r="F958" s="53">
        <v>0.023</v>
      </c>
      <c r="G958" s="53">
        <v>0.019</v>
      </c>
      <c r="H958" s="53">
        <v>0.031000000000000003</v>
      </c>
      <c r="I958" s="53">
        <v>0.039</v>
      </c>
      <c r="U958" s="39"/>
      <c r="V958" s="39"/>
      <c r="W958" s="39"/>
      <c r="X958" s="39"/>
      <c r="Y958" s="39"/>
      <c r="Z958" s="39"/>
    </row>
    <row r="959" spans="2:26" ht="15.75" hidden="1">
      <c r="B959" s="89" t="s">
        <v>385</v>
      </c>
      <c r="C959" s="53">
        <v>0.028999999999999998</v>
      </c>
      <c r="D959" s="53">
        <v>0.023</v>
      </c>
      <c r="E959" s="53">
        <v>0.043</v>
      </c>
      <c r="F959" s="53">
        <v>0.026000000000000002</v>
      </c>
      <c r="G959" s="53">
        <v>0.028999999999999998</v>
      </c>
      <c r="H959" s="53">
        <v>0.027999999999999997</v>
      </c>
      <c r="I959" s="53">
        <v>0.037000000000000005</v>
      </c>
      <c r="U959" s="39"/>
      <c r="V959" s="39"/>
      <c r="W959" s="39"/>
      <c r="X959" s="39"/>
      <c r="Y959" s="39"/>
      <c r="Z959" s="39"/>
    </row>
    <row r="960" spans="2:26" ht="15.75" hidden="1">
      <c r="B960" s="89" t="s">
        <v>386</v>
      </c>
      <c r="C960" s="53">
        <v>0.048</v>
      </c>
      <c r="D960" s="53">
        <v>0.05</v>
      </c>
      <c r="E960" s="53">
        <v>0.054000000000000006</v>
      </c>
      <c r="F960" s="53">
        <v>0.07400000000000001</v>
      </c>
      <c r="G960" s="53">
        <v>0.044000000000000004</v>
      </c>
      <c r="H960" s="53">
        <v>0.051</v>
      </c>
      <c r="I960" s="53">
        <v>0.052000000000000005</v>
      </c>
      <c r="U960" s="39"/>
      <c r="V960" s="39"/>
      <c r="W960" s="39"/>
      <c r="X960" s="39"/>
      <c r="Y960" s="39"/>
      <c r="Z960" s="39"/>
    </row>
    <row r="961" spans="2:26" ht="15.75" hidden="1">
      <c r="B961" s="89" t="s">
        <v>281</v>
      </c>
      <c r="C961" s="53">
        <v>0.023</v>
      </c>
      <c r="D961" s="53">
        <v>0.076</v>
      </c>
      <c r="E961" s="53">
        <v>0.06</v>
      </c>
      <c r="F961" s="53">
        <v>0.013999999999999999</v>
      </c>
      <c r="G961" s="53">
        <v>0.022000000000000002</v>
      </c>
      <c r="H961" s="53">
        <v>0.022000000000000002</v>
      </c>
      <c r="I961" s="53">
        <v>0.047</v>
      </c>
      <c r="U961" s="39"/>
      <c r="V961" s="39"/>
      <c r="W961" s="39"/>
      <c r="X961" s="39"/>
      <c r="Y961" s="39"/>
      <c r="Z961" s="39"/>
    </row>
    <row r="962" spans="2:26" ht="15.75" hidden="1">
      <c r="B962" s="89" t="s">
        <v>388</v>
      </c>
      <c r="C962" s="53">
        <v>0.042</v>
      </c>
      <c r="D962" s="53">
        <v>0.038</v>
      </c>
      <c r="E962" s="53">
        <v>0.07400000000000001</v>
      </c>
      <c r="F962" s="53">
        <v>0.043</v>
      </c>
      <c r="G962" s="53">
        <v>0.023</v>
      </c>
      <c r="H962" s="53">
        <v>0.061</v>
      </c>
      <c r="I962" s="53">
        <v>0.049</v>
      </c>
      <c r="U962" s="39"/>
      <c r="V962" s="39"/>
      <c r="W962" s="39"/>
      <c r="X962" s="39"/>
      <c r="Y962" s="39"/>
      <c r="Z962" s="39"/>
    </row>
    <row r="963" spans="2:26" ht="15.75" hidden="1">
      <c r="B963" s="89" t="s">
        <v>389</v>
      </c>
      <c r="C963" s="53">
        <v>0.036000000000000004</v>
      </c>
      <c r="D963" s="53">
        <v>0.032</v>
      </c>
      <c r="E963" s="53">
        <v>0.043</v>
      </c>
      <c r="F963" s="53">
        <v>0.044000000000000004</v>
      </c>
      <c r="G963" s="53">
        <v>0.035</v>
      </c>
      <c r="H963" s="53">
        <v>0.035</v>
      </c>
      <c r="I963" s="53">
        <v>0.037000000000000005</v>
      </c>
      <c r="U963" s="39"/>
      <c r="V963" s="39"/>
      <c r="W963" s="39"/>
      <c r="X963" s="39"/>
      <c r="Y963" s="39"/>
      <c r="Z963" s="39"/>
    </row>
    <row r="964" spans="2:26" ht="15.75" hidden="1">
      <c r="B964" s="89" t="s">
        <v>390</v>
      </c>
      <c r="C964" s="53">
        <v>0.02</v>
      </c>
      <c r="D964" s="53">
        <v>0.045</v>
      </c>
      <c r="E964" s="53">
        <v>0.040999999999999995</v>
      </c>
      <c r="F964" s="53">
        <v>0.02</v>
      </c>
      <c r="G964" s="53">
        <v>0.013000000000000001</v>
      </c>
      <c r="H964" s="53">
        <v>0.027000000000000003</v>
      </c>
      <c r="I964" s="53">
        <v>0.028999999999999998</v>
      </c>
      <c r="U964" s="39"/>
      <c r="V964" s="39"/>
      <c r="W964" s="39"/>
      <c r="X964" s="39"/>
      <c r="Y964" s="39"/>
      <c r="Z964" s="39"/>
    </row>
    <row r="965" spans="2:26" ht="15.75" hidden="1">
      <c r="B965" s="89" t="s">
        <v>391</v>
      </c>
      <c r="C965" s="53">
        <v>0.028999999999999998</v>
      </c>
      <c r="D965" s="53">
        <v>0.051</v>
      </c>
      <c r="E965" s="53">
        <v>0.053</v>
      </c>
      <c r="F965" s="53">
        <v>0.026000000000000002</v>
      </c>
      <c r="G965" s="53">
        <v>0.028999999999999998</v>
      </c>
      <c r="H965" s="53">
        <v>0.025</v>
      </c>
      <c r="I965" s="53">
        <v>0.05</v>
      </c>
      <c r="U965" s="39"/>
      <c r="V965" s="39"/>
      <c r="W965" s="39"/>
      <c r="X965" s="39"/>
      <c r="Y965" s="39"/>
      <c r="Z965" s="39"/>
    </row>
    <row r="966" spans="2:26" ht="15.75" hidden="1">
      <c r="B966" s="89" t="s">
        <v>392</v>
      </c>
      <c r="C966" s="53">
        <v>0.034</v>
      </c>
      <c r="D966" s="53">
        <v>0.063</v>
      </c>
      <c r="E966" s="53">
        <v>0.036000000000000004</v>
      </c>
      <c r="F966" s="53">
        <v>0.045</v>
      </c>
      <c r="G966" s="53">
        <v>0.031000000000000003</v>
      </c>
      <c r="H966" s="53">
        <v>0.039</v>
      </c>
      <c r="I966" s="53">
        <v>0.064</v>
      </c>
      <c r="U966" s="39"/>
      <c r="V966" s="39"/>
      <c r="W966" s="39"/>
      <c r="X966" s="39"/>
      <c r="Y966" s="39"/>
      <c r="Z966" s="39"/>
    </row>
    <row r="967" spans="2:26" ht="15.75" hidden="1">
      <c r="B967" s="66" t="s">
        <v>300</v>
      </c>
      <c r="C967" s="53">
        <v>0.033</v>
      </c>
      <c r="D967" s="53">
        <v>0.036000000000000004</v>
      </c>
      <c r="E967" s="53">
        <v>0.048</v>
      </c>
      <c r="F967" s="53">
        <v>0.036000000000000004</v>
      </c>
      <c r="G967" s="53">
        <v>0.033</v>
      </c>
      <c r="H967" s="53">
        <v>0.035</v>
      </c>
      <c r="I967" s="53">
        <v>0.043</v>
      </c>
      <c r="U967" s="39"/>
      <c r="V967" s="39"/>
      <c r="W967" s="39"/>
      <c r="X967" s="39"/>
      <c r="Y967" s="39"/>
      <c r="Z967" s="39"/>
    </row>
    <row r="968" spans="2:26" ht="15.75" hidden="1">
      <c r="B968" s="66" t="s">
        <v>301</v>
      </c>
      <c r="C968" s="53">
        <v>0.031000000000000003</v>
      </c>
      <c r="D968" s="53">
        <v>0.031000000000000003</v>
      </c>
      <c r="E968" s="53">
        <v>0.04</v>
      </c>
      <c r="F968" s="53">
        <v>0.032</v>
      </c>
      <c r="G968" s="53">
        <v>0.023</v>
      </c>
      <c r="H968" s="53">
        <v>0.035</v>
      </c>
      <c r="I968" s="53">
        <v>0.039</v>
      </c>
      <c r="U968" s="39"/>
      <c r="V968" s="39"/>
      <c r="W968" s="39"/>
      <c r="X968" s="39"/>
      <c r="Y968" s="39"/>
      <c r="Z968" s="39"/>
    </row>
    <row r="969" spans="2:26" ht="15.75" hidden="1">
      <c r="B969" s="66" t="s">
        <v>283</v>
      </c>
      <c r="C969" s="53">
        <v>0.031000000000000003</v>
      </c>
      <c r="D969" s="53">
        <v>0.04</v>
      </c>
      <c r="E969" s="53">
        <v>0.042</v>
      </c>
      <c r="F969" s="53">
        <v>0.032</v>
      </c>
      <c r="G969" s="53">
        <v>0.027999999999999997</v>
      </c>
      <c r="H969" s="53">
        <v>0.035</v>
      </c>
      <c r="I969" s="53">
        <v>0.04</v>
      </c>
      <c r="U969" s="39"/>
      <c r="V969" s="39"/>
      <c r="W969" s="39"/>
      <c r="X969" s="39"/>
      <c r="Y969" s="39"/>
      <c r="Z969" s="39"/>
    </row>
    <row r="970" spans="2:26" ht="15.75" hidden="1">
      <c r="B970" s="12" t="s">
        <v>102</v>
      </c>
      <c r="K970" s="63"/>
      <c r="U970" s="39"/>
      <c r="V970" s="39"/>
      <c r="W970" s="39"/>
      <c r="X970" s="39"/>
      <c r="Y970" s="39"/>
      <c r="Z970" s="39"/>
    </row>
    <row r="971" spans="2:26" ht="15.75" hidden="1">
      <c r="B971" s="12"/>
      <c r="K971" s="63"/>
      <c r="U971" s="39"/>
      <c r="V971" s="39"/>
      <c r="W971" s="39"/>
      <c r="X971" s="39"/>
      <c r="Y971" s="39"/>
      <c r="Z971" s="39"/>
    </row>
    <row r="972" spans="11:26" ht="15.75">
      <c r="K972" s="63"/>
      <c r="U972" s="39"/>
      <c r="V972" s="39"/>
      <c r="W972" s="39"/>
      <c r="X972" s="39"/>
      <c r="Y972" s="39"/>
      <c r="Z972" s="39"/>
    </row>
    <row r="973" spans="11:26" ht="15.75">
      <c r="K973" s="63"/>
      <c r="U973" s="39"/>
      <c r="V973" s="39"/>
      <c r="W973" s="39"/>
      <c r="X973" s="39"/>
      <c r="Y973" s="39"/>
      <c r="Z973" s="39"/>
    </row>
    <row r="974" spans="11:26" ht="15.75">
      <c r="K974" s="63"/>
      <c r="U974" s="39"/>
      <c r="V974" s="39"/>
      <c r="W974" s="39"/>
      <c r="X974" s="39"/>
      <c r="Y974" s="39"/>
      <c r="Z974" s="39"/>
    </row>
    <row r="975" spans="11:26" ht="15.75">
      <c r="K975" s="63"/>
      <c r="U975" s="39"/>
      <c r="V975" s="39"/>
      <c r="W975" s="39"/>
      <c r="X975" s="39"/>
      <c r="Y975" s="39"/>
      <c r="Z975" s="39"/>
    </row>
    <row r="976" spans="11:26" ht="15.75">
      <c r="K976" s="63"/>
      <c r="U976" s="39"/>
      <c r="V976" s="39"/>
      <c r="W976" s="39"/>
      <c r="X976" s="39"/>
      <c r="Y976" s="39"/>
      <c r="Z976" s="39"/>
    </row>
    <row r="977" spans="11:26" ht="15.75">
      <c r="K977" s="63"/>
      <c r="U977" s="39"/>
      <c r="V977" s="39"/>
      <c r="W977" s="39"/>
      <c r="X977" s="39"/>
      <c r="Y977" s="39"/>
      <c r="Z977" s="39"/>
    </row>
    <row r="978" spans="11:26" ht="15.75">
      <c r="K978" s="63"/>
      <c r="U978" s="39"/>
      <c r="V978" s="39"/>
      <c r="W978" s="39"/>
      <c r="X978" s="39"/>
      <c r="Y978" s="39"/>
      <c r="Z978" s="39"/>
    </row>
    <row r="979" spans="11:26" ht="15.75">
      <c r="K979" s="63"/>
      <c r="U979" s="39"/>
      <c r="V979" s="39"/>
      <c r="W979" s="39"/>
      <c r="X979" s="39"/>
      <c r="Y979" s="39"/>
      <c r="Z979" s="39"/>
    </row>
    <row r="980" spans="11:26" ht="15.75">
      <c r="K980" s="63"/>
      <c r="U980" s="39"/>
      <c r="V980" s="39"/>
      <c r="W980" s="39"/>
      <c r="X980" s="39"/>
      <c r="Y980" s="39"/>
      <c r="Z980" s="39"/>
    </row>
    <row r="981" spans="11:26" ht="15.75">
      <c r="K981" s="63"/>
      <c r="U981" s="39"/>
      <c r="V981" s="39"/>
      <c r="W981" s="39"/>
      <c r="X981" s="39"/>
      <c r="Y981" s="39"/>
      <c r="Z981" s="39"/>
    </row>
    <row r="982" spans="11:26" ht="15.75">
      <c r="K982" s="63"/>
      <c r="U982" s="39"/>
      <c r="V982" s="39"/>
      <c r="W982" s="39"/>
      <c r="X982" s="39"/>
      <c r="Y982" s="39"/>
      <c r="Z982" s="39"/>
    </row>
    <row r="983" spans="11:26" ht="15.75">
      <c r="K983" s="63"/>
      <c r="U983" s="39"/>
      <c r="V983" s="39"/>
      <c r="W983" s="39"/>
      <c r="X983" s="39"/>
      <c r="Y983" s="39"/>
      <c r="Z983" s="39"/>
    </row>
    <row r="984" spans="11:26" ht="15.75">
      <c r="K984" s="63"/>
      <c r="U984" s="39"/>
      <c r="V984" s="39"/>
      <c r="W984" s="39"/>
      <c r="X984" s="39"/>
      <c r="Y984" s="39"/>
      <c r="Z984" s="39"/>
    </row>
    <row r="985" spans="11:26" ht="15.75">
      <c r="K985" s="63"/>
      <c r="U985" s="39"/>
      <c r="V985" s="39"/>
      <c r="W985" s="39"/>
      <c r="X985" s="39"/>
      <c r="Y985" s="39"/>
      <c r="Z985" s="39"/>
    </row>
    <row r="986" spans="11:26" ht="15.75">
      <c r="K986" s="63"/>
      <c r="U986" s="39"/>
      <c r="V986" s="39"/>
      <c r="W986" s="39"/>
      <c r="X986" s="39"/>
      <c r="Y986" s="39"/>
      <c r="Z986" s="39"/>
    </row>
    <row r="987" spans="11:26" ht="15.75">
      <c r="K987" s="63"/>
      <c r="U987" s="39"/>
      <c r="V987" s="39"/>
      <c r="W987" s="39"/>
      <c r="X987" s="39"/>
      <c r="Y987" s="39"/>
      <c r="Z987" s="39"/>
    </row>
    <row r="988" spans="11:26" ht="15.75">
      <c r="K988" s="63"/>
      <c r="U988" s="39"/>
      <c r="V988" s="39"/>
      <c r="W988" s="39"/>
      <c r="X988" s="39"/>
      <c r="Y988" s="39"/>
      <c r="Z988" s="39"/>
    </row>
    <row r="989" spans="11:26" ht="15.75">
      <c r="K989" s="63"/>
      <c r="U989" s="39"/>
      <c r="V989" s="39"/>
      <c r="W989" s="39"/>
      <c r="X989" s="39"/>
      <c r="Y989" s="39"/>
      <c r="Z989" s="39"/>
    </row>
    <row r="990" spans="11:26" ht="15.75">
      <c r="K990" s="63"/>
      <c r="U990" s="39"/>
      <c r="V990" s="39"/>
      <c r="W990" s="39"/>
      <c r="X990" s="39"/>
      <c r="Y990" s="39"/>
      <c r="Z990" s="39"/>
    </row>
    <row r="991" spans="11:26" ht="15.75">
      <c r="K991" s="63"/>
      <c r="U991" s="39"/>
      <c r="V991" s="39"/>
      <c r="W991" s="39"/>
      <c r="X991" s="39"/>
      <c r="Y991" s="39"/>
      <c r="Z991" s="39"/>
    </row>
    <row r="992" spans="11:26" ht="15.75">
      <c r="K992" s="63"/>
      <c r="U992" s="39"/>
      <c r="V992" s="39"/>
      <c r="W992" s="39"/>
      <c r="X992" s="39"/>
      <c r="Y992" s="39"/>
      <c r="Z992" s="39"/>
    </row>
    <row r="993" spans="11:26" ht="15.75">
      <c r="K993" s="63"/>
      <c r="U993" s="39"/>
      <c r="V993" s="39"/>
      <c r="W993" s="39"/>
      <c r="X993" s="39"/>
      <c r="Y993" s="39"/>
      <c r="Z993" s="39"/>
    </row>
    <row r="994" spans="11:26" ht="15.75">
      <c r="K994" s="63"/>
      <c r="U994" s="39"/>
      <c r="V994" s="39"/>
      <c r="W994" s="39"/>
      <c r="X994" s="39"/>
      <c r="Y994" s="39"/>
      <c r="Z994" s="39"/>
    </row>
    <row r="995" spans="11:26" ht="15.75">
      <c r="K995" s="63"/>
      <c r="U995" s="39"/>
      <c r="V995" s="39"/>
      <c r="W995" s="39"/>
      <c r="X995" s="39"/>
      <c r="Y995" s="39"/>
      <c r="Z995" s="39"/>
    </row>
    <row r="996" spans="11:26" ht="15.75">
      <c r="K996" s="63"/>
      <c r="U996" s="39"/>
      <c r="V996" s="39"/>
      <c r="W996" s="39"/>
      <c r="X996" s="39"/>
      <c r="Y996" s="39"/>
      <c r="Z996" s="39"/>
    </row>
    <row r="997" spans="11:26" ht="15.75">
      <c r="K997" s="63"/>
      <c r="U997" s="39"/>
      <c r="V997" s="39"/>
      <c r="W997" s="39"/>
      <c r="X997" s="39"/>
      <c r="Y997" s="39"/>
      <c r="Z997" s="39"/>
    </row>
    <row r="998" spans="11:26" ht="15.75">
      <c r="K998" s="63"/>
      <c r="U998" s="39"/>
      <c r="V998" s="39"/>
      <c r="W998" s="39"/>
      <c r="X998" s="39"/>
      <c r="Y998" s="39"/>
      <c r="Z998" s="39"/>
    </row>
    <row r="999" spans="11:26" ht="15.75">
      <c r="K999" s="63"/>
      <c r="U999" s="39"/>
      <c r="V999" s="39"/>
      <c r="W999" s="39"/>
      <c r="X999" s="39"/>
      <c r="Y999" s="39"/>
      <c r="Z999" s="39"/>
    </row>
    <row r="1000" spans="11:26" ht="15.75">
      <c r="K1000" s="63"/>
      <c r="U1000" s="39"/>
      <c r="V1000" s="39"/>
      <c r="W1000" s="39"/>
      <c r="X1000" s="39"/>
      <c r="Y1000" s="39"/>
      <c r="Z1000" s="39"/>
    </row>
    <row r="1001" spans="11:26" ht="15.75">
      <c r="K1001" s="63"/>
      <c r="U1001" s="39"/>
      <c r="V1001" s="39"/>
      <c r="W1001" s="39"/>
      <c r="X1001" s="39"/>
      <c r="Y1001" s="39"/>
      <c r="Z1001" s="39"/>
    </row>
    <row r="1002" spans="11:26" ht="15.75">
      <c r="K1002" s="63"/>
      <c r="U1002" s="39"/>
      <c r="V1002" s="39"/>
      <c r="W1002" s="39"/>
      <c r="X1002" s="39"/>
      <c r="Y1002" s="39"/>
      <c r="Z1002" s="39"/>
    </row>
    <row r="1003" spans="2:26" s="12" customFormat="1" ht="15.75">
      <c r="B1003" s="1"/>
      <c r="C1003" s="1"/>
      <c r="D1003" s="1"/>
      <c r="E1003" s="1"/>
      <c r="F1003" s="1"/>
      <c r="G1003" s="1"/>
      <c r="H1003" s="1"/>
      <c r="I1003" s="1"/>
      <c r="K1003" s="63"/>
      <c r="U1003" s="39"/>
      <c r="V1003" s="39"/>
      <c r="W1003" s="39"/>
      <c r="X1003" s="39"/>
      <c r="Y1003" s="39"/>
      <c r="Z1003" s="39"/>
    </row>
    <row r="1004" spans="10:26" s="12" customFormat="1" ht="15.75">
      <c r="J1004" s="50"/>
      <c r="K1004" s="50"/>
      <c r="L1004" s="15"/>
      <c r="U1004" s="39"/>
      <c r="V1004" s="39"/>
      <c r="W1004" s="39"/>
      <c r="X1004" s="39"/>
      <c r="Y1004" s="39"/>
      <c r="Z1004" s="39"/>
    </row>
    <row r="1005" spans="2:26" s="12" customFormat="1" ht="15.75">
      <c r="B1005" s="50"/>
      <c r="C1005" s="50"/>
      <c r="D1005" s="50"/>
      <c r="E1005" s="50"/>
      <c r="F1005" s="50"/>
      <c r="G1005" s="50"/>
      <c r="H1005" s="50"/>
      <c r="I1005" s="50"/>
      <c r="U1005" s="39"/>
      <c r="V1005" s="39"/>
      <c r="W1005" s="39"/>
      <c r="X1005" s="39"/>
      <c r="Y1005" s="39"/>
      <c r="Z1005" s="39"/>
    </row>
    <row r="1006" spans="2:26" s="12" customFormat="1" ht="15" customHeight="1">
      <c r="B1006" s="68"/>
      <c r="C1006" s="68"/>
      <c r="D1006" s="68"/>
      <c r="E1006" s="68"/>
      <c r="F1006" s="68"/>
      <c r="G1006" s="68"/>
      <c r="H1006" s="68"/>
      <c r="I1006" s="68"/>
      <c r="U1006" s="39"/>
      <c r="V1006" s="39"/>
      <c r="W1006" s="39"/>
      <c r="X1006" s="39"/>
      <c r="Y1006" s="39"/>
      <c r="Z1006" s="39"/>
    </row>
    <row r="1007" spans="2:26" s="12" customFormat="1" ht="15" customHeight="1">
      <c r="B1007" s="39"/>
      <c r="C1007" s="67"/>
      <c r="D1007" s="67"/>
      <c r="E1007" s="67"/>
      <c r="F1007" s="67"/>
      <c r="G1007" s="67"/>
      <c r="H1007" s="67"/>
      <c r="I1007" s="67"/>
      <c r="U1007" s="39"/>
      <c r="V1007" s="39"/>
      <c r="W1007" s="39"/>
      <c r="X1007" s="39"/>
      <c r="Y1007" s="39"/>
      <c r="Z1007" s="39"/>
    </row>
    <row r="1008" spans="2:26" s="12" customFormat="1" ht="15.75">
      <c r="B1008" s="39"/>
      <c r="C1008" s="67"/>
      <c r="D1008" s="67"/>
      <c r="E1008" s="67"/>
      <c r="F1008" s="67"/>
      <c r="G1008" s="67"/>
      <c r="H1008" s="67"/>
      <c r="I1008" s="67"/>
      <c r="U1008" s="39"/>
      <c r="V1008" s="39"/>
      <c r="W1008" s="39"/>
      <c r="X1008" s="39"/>
      <c r="Y1008" s="39"/>
      <c r="Z1008" s="39"/>
    </row>
    <row r="1009" spans="2:26" s="12" customFormat="1" ht="15.75">
      <c r="B1009" s="39"/>
      <c r="C1009" s="67"/>
      <c r="D1009" s="67"/>
      <c r="E1009" s="67"/>
      <c r="F1009" s="67"/>
      <c r="G1009" s="67"/>
      <c r="H1009" s="67"/>
      <c r="I1009" s="67"/>
      <c r="U1009" s="39"/>
      <c r="V1009" s="39"/>
      <c r="W1009" s="39"/>
      <c r="X1009" s="39"/>
      <c r="Y1009" s="39"/>
      <c r="Z1009" s="39"/>
    </row>
    <row r="1010" spans="2:11" s="12" customFormat="1" ht="15.75">
      <c r="B1010" s="39"/>
      <c r="C1010" s="67"/>
      <c r="D1010" s="67"/>
      <c r="E1010" s="67"/>
      <c r="F1010" s="67"/>
      <c r="G1010" s="67"/>
      <c r="H1010" s="67"/>
      <c r="I1010" s="67"/>
      <c r="J1010" s="69"/>
      <c r="K1010" s="69"/>
    </row>
    <row r="1011" spans="2:26" ht="15.75">
      <c r="B1011" s="16" t="s">
        <v>101</v>
      </c>
      <c r="U1011" s="39"/>
      <c r="V1011" s="39"/>
      <c r="W1011" s="39"/>
      <c r="X1011" s="39"/>
      <c r="Y1011" s="39"/>
      <c r="Z1011" s="39"/>
    </row>
    <row r="1012" spans="2:11" s="12" customFormat="1" ht="15.75">
      <c r="B1012" s="69"/>
      <c r="C1012" s="1"/>
      <c r="D1012" s="69"/>
      <c r="E1012" s="1"/>
      <c r="F1012" s="69"/>
      <c r="G1012" s="1"/>
      <c r="H1012" s="1"/>
      <c r="I1012" s="69"/>
      <c r="J1012" s="69"/>
      <c r="K1012" s="69"/>
    </row>
    <row r="1013" spans="1:22" ht="81.75" customHeight="1">
      <c r="A1013" s="24"/>
      <c r="B1013" s="153" t="s">
        <v>584</v>
      </c>
      <c r="C1013" s="137"/>
      <c r="D1013" s="137"/>
      <c r="E1013" s="137"/>
      <c r="F1013" s="137"/>
      <c r="G1013" s="137"/>
      <c r="H1013" s="137"/>
      <c r="I1013" s="137"/>
      <c r="J1013" s="137"/>
      <c r="K1013" s="137"/>
      <c r="L1013" s="137"/>
      <c r="M1013" s="137"/>
      <c r="N1013" s="138"/>
      <c r="O1013" s="138"/>
      <c r="P1013" s="138"/>
      <c r="Q1013" s="138"/>
      <c r="R1013" s="138"/>
      <c r="S1013" s="138"/>
      <c r="T1013" s="138"/>
      <c r="U1013" s="138"/>
      <c r="V1013" s="138"/>
    </row>
    <row r="1014" spans="1:20" ht="15.75">
      <c r="A1014" s="24"/>
      <c r="B1014" s="25"/>
      <c r="C1014" s="11"/>
      <c r="D1014" s="11"/>
      <c r="E1014" s="11"/>
      <c r="F1014" s="11"/>
      <c r="G1014" s="11"/>
      <c r="H1014" s="11"/>
      <c r="I1014" s="11"/>
      <c r="J1014" s="11"/>
      <c r="K1014" s="11"/>
      <c r="L1014" s="11"/>
      <c r="M1014" s="11"/>
      <c r="T1014" s="61"/>
    </row>
    <row r="1015" spans="1:22" ht="129.75" customHeight="1">
      <c r="A1015" s="24"/>
      <c r="B1015" s="153" t="s">
        <v>532</v>
      </c>
      <c r="C1015" s="137"/>
      <c r="D1015" s="137"/>
      <c r="E1015" s="137"/>
      <c r="F1015" s="137"/>
      <c r="G1015" s="137"/>
      <c r="H1015" s="137"/>
      <c r="I1015" s="137"/>
      <c r="J1015" s="137"/>
      <c r="K1015" s="137"/>
      <c r="L1015" s="137"/>
      <c r="M1015" s="137"/>
      <c r="N1015" s="138"/>
      <c r="O1015" s="138"/>
      <c r="P1015" s="138"/>
      <c r="Q1015" s="138"/>
      <c r="R1015" s="138"/>
      <c r="S1015" s="138"/>
      <c r="T1015" s="138"/>
      <c r="U1015" s="138"/>
      <c r="V1015" s="138"/>
    </row>
    <row r="1016" spans="1:20" ht="15.75">
      <c r="A1016" s="24"/>
      <c r="B1016" s="25"/>
      <c r="C1016" s="11"/>
      <c r="D1016" s="11"/>
      <c r="E1016" s="11"/>
      <c r="F1016" s="11"/>
      <c r="G1016" s="11"/>
      <c r="H1016" s="11"/>
      <c r="I1016" s="11"/>
      <c r="J1016" s="11"/>
      <c r="K1016" s="11"/>
      <c r="L1016" s="11"/>
      <c r="M1016" s="11"/>
      <c r="T1016" s="61"/>
    </row>
    <row r="1017" spans="2:26" s="12" customFormat="1" ht="15.75" hidden="1">
      <c r="B1017" s="70" t="s">
        <v>103</v>
      </c>
      <c r="C1017" s="1"/>
      <c r="D1017" s="69"/>
      <c r="E1017" s="1"/>
      <c r="F1017" s="69"/>
      <c r="G1017" s="1"/>
      <c r="H1017" s="1"/>
      <c r="I1017" s="69"/>
      <c r="U1017" s="39"/>
      <c r="V1017" s="39"/>
      <c r="W1017" s="39"/>
      <c r="X1017" s="39"/>
      <c r="Y1017" s="39"/>
      <c r="Z1017" s="39"/>
    </row>
    <row r="1018" spans="2:26" s="12" customFormat="1" ht="78.75" hidden="1">
      <c r="B1018" s="71" t="s">
        <v>134</v>
      </c>
      <c r="C1018" s="72" t="s">
        <v>138</v>
      </c>
      <c r="D1018" s="72" t="s">
        <v>161</v>
      </c>
      <c r="E1018" s="72" t="s">
        <v>162</v>
      </c>
      <c r="F1018" s="72" t="s">
        <v>163</v>
      </c>
      <c r="G1018" s="72" t="s">
        <v>164</v>
      </c>
      <c r="H1018" s="21" t="s">
        <v>170</v>
      </c>
      <c r="I1018" s="73" t="s">
        <v>135</v>
      </c>
      <c r="J1018" s="73" t="s">
        <v>136</v>
      </c>
      <c r="K1018" s="73" t="s">
        <v>137</v>
      </c>
      <c r="L1018" s="73" t="s">
        <v>129</v>
      </c>
      <c r="M1018" s="52"/>
      <c r="N1018" s="52"/>
      <c r="O1018" s="52"/>
      <c r="P1018" s="52"/>
      <c r="U1018" s="39"/>
      <c r="V1018" s="39"/>
      <c r="W1018" s="39"/>
      <c r="X1018" s="39"/>
      <c r="Y1018" s="39"/>
      <c r="Z1018" s="39"/>
    </row>
    <row r="1019" spans="2:26" s="12" customFormat="1" ht="15.75" hidden="1">
      <c r="B1019" s="21" t="s">
        <v>283</v>
      </c>
      <c r="C1019" s="21">
        <v>316392</v>
      </c>
      <c r="D1019" s="21">
        <v>0</v>
      </c>
      <c r="E1019" s="21">
        <v>2368</v>
      </c>
      <c r="F1019" s="21">
        <v>2914</v>
      </c>
      <c r="G1019" s="21">
        <v>3318</v>
      </c>
      <c r="H1019" s="21">
        <f aca="true" t="shared" si="22" ref="H1019:H1034">SUM(E1019:G1019)</f>
        <v>8600</v>
      </c>
      <c r="I1019" s="53">
        <f>E1019/C1019</f>
        <v>0.007484386457306127</v>
      </c>
      <c r="J1019" s="53">
        <f aca="true" t="shared" si="23" ref="J1019:J1034">F1019/C1019</f>
        <v>0.00921009380768161</v>
      </c>
      <c r="K1019" s="53">
        <f aca="true" t="shared" si="24" ref="K1019:K1034">G1019/C1019</f>
        <v>0.010486990821512554</v>
      </c>
      <c r="L1019" s="53">
        <f aca="true" t="shared" si="25" ref="L1019:L1034">H1019/C1019</f>
        <v>0.027181471086500292</v>
      </c>
      <c r="M1019" s="52"/>
      <c r="N1019" s="52"/>
      <c r="O1019" s="52"/>
      <c r="P1019" s="52"/>
      <c r="U1019" s="39"/>
      <c r="V1019" s="39"/>
      <c r="W1019" s="39"/>
      <c r="X1019" s="39"/>
      <c r="Y1019" s="39"/>
      <c r="Z1019" s="39"/>
    </row>
    <row r="1020" spans="2:26" s="12" customFormat="1" ht="15.75" hidden="1">
      <c r="B1020" s="72" t="s">
        <v>150</v>
      </c>
      <c r="C1020" s="71">
        <f aca="true" t="shared" si="26" ref="C1020:H1020">SUM(C1021:C1034)</f>
        <v>30564</v>
      </c>
      <c r="D1020" s="71">
        <f t="shared" si="26"/>
        <v>0</v>
      </c>
      <c r="E1020" s="71">
        <f t="shared" si="26"/>
        <v>199</v>
      </c>
      <c r="F1020" s="71">
        <f t="shared" si="26"/>
        <v>129</v>
      </c>
      <c r="G1020" s="71">
        <f t="shared" si="26"/>
        <v>336</v>
      </c>
      <c r="H1020" s="71">
        <f t="shared" si="26"/>
        <v>664</v>
      </c>
      <c r="I1020" s="53">
        <f aca="true" t="shared" si="27" ref="I1020:I1034">E1020/C1020</f>
        <v>0.006510927889019762</v>
      </c>
      <c r="J1020" s="53">
        <f t="shared" si="23"/>
        <v>0.004220651747153514</v>
      </c>
      <c r="K1020" s="53">
        <f t="shared" si="24"/>
        <v>0.01099332548095799</v>
      </c>
      <c r="L1020" s="53">
        <f t="shared" si="25"/>
        <v>0.021724905117131266</v>
      </c>
      <c r="M1020" s="52"/>
      <c r="N1020" s="52"/>
      <c r="O1020" s="52"/>
      <c r="P1020" s="52"/>
      <c r="U1020" s="39"/>
      <c r="V1020" s="39"/>
      <c r="W1020" s="39"/>
      <c r="X1020" s="39"/>
      <c r="Y1020" s="39"/>
      <c r="Z1020" s="39"/>
    </row>
    <row r="1021" spans="2:26" s="12" customFormat="1" ht="15.75" hidden="1">
      <c r="B1021" s="21" t="s">
        <v>148</v>
      </c>
      <c r="C1021" s="71">
        <v>446</v>
      </c>
      <c r="D1021" s="71">
        <v>0</v>
      </c>
      <c r="E1021" s="71">
        <v>1</v>
      </c>
      <c r="F1021" s="71">
        <v>1</v>
      </c>
      <c r="G1021" s="71">
        <v>7</v>
      </c>
      <c r="H1021" s="21">
        <f t="shared" si="22"/>
        <v>9</v>
      </c>
      <c r="I1021" s="53">
        <f t="shared" si="27"/>
        <v>0.002242152466367713</v>
      </c>
      <c r="J1021" s="53">
        <f t="shared" si="23"/>
        <v>0.002242152466367713</v>
      </c>
      <c r="K1021" s="53">
        <f t="shared" si="24"/>
        <v>0.01569506726457399</v>
      </c>
      <c r="L1021" s="53">
        <f t="shared" si="25"/>
        <v>0.020179372197309416</v>
      </c>
      <c r="M1021" s="52"/>
      <c r="N1021" s="52"/>
      <c r="O1021" s="52"/>
      <c r="P1021" s="52"/>
      <c r="U1021" s="39"/>
      <c r="V1021" s="39"/>
      <c r="W1021" s="39"/>
      <c r="X1021" s="39"/>
      <c r="Y1021" s="39"/>
      <c r="Z1021" s="39"/>
    </row>
    <row r="1022" spans="2:26" s="12" customFormat="1" ht="15.75" hidden="1">
      <c r="B1022" s="72" t="s">
        <v>295</v>
      </c>
      <c r="C1022" s="71">
        <v>10748</v>
      </c>
      <c r="D1022" s="71">
        <v>0</v>
      </c>
      <c r="E1022" s="71">
        <v>65</v>
      </c>
      <c r="F1022" s="71">
        <v>63</v>
      </c>
      <c r="G1022" s="71">
        <v>51</v>
      </c>
      <c r="H1022" s="21">
        <f t="shared" si="22"/>
        <v>179</v>
      </c>
      <c r="I1022" s="53">
        <f t="shared" si="27"/>
        <v>0.006047636769631559</v>
      </c>
      <c r="J1022" s="53">
        <f t="shared" si="23"/>
        <v>0.0058615556382582805</v>
      </c>
      <c r="K1022" s="53">
        <f t="shared" si="24"/>
        <v>0.004745068850018608</v>
      </c>
      <c r="L1022" s="53">
        <f t="shared" si="25"/>
        <v>0.016654261257908448</v>
      </c>
      <c r="M1022" s="52"/>
      <c r="N1022" s="52"/>
      <c r="O1022" s="52"/>
      <c r="P1022" s="52"/>
      <c r="U1022" s="39"/>
      <c r="V1022" s="39"/>
      <c r="W1022" s="39"/>
      <c r="X1022" s="39"/>
      <c r="Y1022" s="39"/>
      <c r="Z1022" s="39"/>
    </row>
    <row r="1023" spans="2:26" s="12" customFormat="1" ht="15.75" hidden="1">
      <c r="B1023" s="21" t="s">
        <v>381</v>
      </c>
      <c r="C1023" s="71">
        <v>847</v>
      </c>
      <c r="D1023" s="71">
        <v>0</v>
      </c>
      <c r="E1023" s="71">
        <v>4</v>
      </c>
      <c r="F1023" s="71">
        <v>8</v>
      </c>
      <c r="G1023" s="71">
        <v>20</v>
      </c>
      <c r="H1023" s="21">
        <f t="shared" si="22"/>
        <v>32</v>
      </c>
      <c r="I1023" s="53">
        <f t="shared" si="27"/>
        <v>0.004722550177095631</v>
      </c>
      <c r="J1023" s="53">
        <f t="shared" si="23"/>
        <v>0.009445100354191263</v>
      </c>
      <c r="K1023" s="53">
        <f t="shared" si="24"/>
        <v>0.023612750885478158</v>
      </c>
      <c r="L1023" s="53">
        <f t="shared" si="25"/>
        <v>0.03778040141676505</v>
      </c>
      <c r="M1023" s="52"/>
      <c r="N1023" s="52"/>
      <c r="O1023" s="52"/>
      <c r="P1023" s="52"/>
      <c r="U1023" s="39"/>
      <c r="V1023" s="39"/>
      <c r="W1023" s="39"/>
      <c r="X1023" s="39"/>
      <c r="Y1023" s="39"/>
      <c r="Z1023" s="39"/>
    </row>
    <row r="1024" spans="2:26" s="12" customFormat="1" ht="15.75" hidden="1">
      <c r="B1024" s="21" t="s">
        <v>382</v>
      </c>
      <c r="C1024" s="71">
        <v>364</v>
      </c>
      <c r="D1024" s="71">
        <v>0</v>
      </c>
      <c r="E1024" s="71">
        <v>3</v>
      </c>
      <c r="F1024" s="71">
        <v>0</v>
      </c>
      <c r="G1024" s="71">
        <v>6</v>
      </c>
      <c r="H1024" s="21">
        <f t="shared" si="22"/>
        <v>9</v>
      </c>
      <c r="I1024" s="53">
        <f t="shared" si="27"/>
        <v>0.008241758241758242</v>
      </c>
      <c r="J1024" s="53">
        <f t="shared" si="23"/>
        <v>0</v>
      </c>
      <c r="K1024" s="53">
        <f t="shared" si="24"/>
        <v>0.016483516483516484</v>
      </c>
      <c r="L1024" s="53">
        <f t="shared" si="25"/>
        <v>0.024725274725274724</v>
      </c>
      <c r="M1024" s="52"/>
      <c r="N1024" s="52"/>
      <c r="O1024" s="52"/>
      <c r="P1024" s="52"/>
      <c r="U1024" s="39"/>
      <c r="V1024" s="39"/>
      <c r="W1024" s="39"/>
      <c r="X1024" s="39"/>
      <c r="Y1024" s="39"/>
      <c r="Z1024" s="39"/>
    </row>
    <row r="1025" spans="2:26" s="12" customFormat="1" ht="15.75" hidden="1">
      <c r="B1025" s="21" t="s">
        <v>383</v>
      </c>
      <c r="C1025" s="71">
        <v>960</v>
      </c>
      <c r="D1025" s="71">
        <v>0</v>
      </c>
      <c r="E1025" s="71">
        <v>6</v>
      </c>
      <c r="F1025" s="71">
        <v>3</v>
      </c>
      <c r="G1025" s="71">
        <v>9</v>
      </c>
      <c r="H1025" s="21">
        <f t="shared" si="22"/>
        <v>18</v>
      </c>
      <c r="I1025" s="53">
        <f t="shared" si="27"/>
        <v>0.00625</v>
      </c>
      <c r="J1025" s="53">
        <f t="shared" si="23"/>
        <v>0.003125</v>
      </c>
      <c r="K1025" s="53">
        <f t="shared" si="24"/>
        <v>0.009375</v>
      </c>
      <c r="L1025" s="53">
        <f t="shared" si="25"/>
        <v>0.01875</v>
      </c>
      <c r="M1025" s="52"/>
      <c r="N1025" s="52"/>
      <c r="O1025" s="52"/>
      <c r="P1025" s="52"/>
      <c r="U1025" s="39"/>
      <c r="V1025" s="39"/>
      <c r="W1025" s="39"/>
      <c r="X1025" s="39"/>
      <c r="Y1025" s="39"/>
      <c r="Z1025" s="39"/>
    </row>
    <row r="1026" spans="2:26" s="12" customFormat="1" ht="15.75" hidden="1">
      <c r="B1026" s="21" t="s">
        <v>384</v>
      </c>
      <c r="C1026" s="71">
        <v>5857</v>
      </c>
      <c r="D1026" s="72" t="s">
        <v>131</v>
      </c>
      <c r="E1026" s="71">
        <v>45</v>
      </c>
      <c r="F1026" s="71">
        <v>20</v>
      </c>
      <c r="G1026" s="71">
        <v>38</v>
      </c>
      <c r="H1026" s="21">
        <f t="shared" si="22"/>
        <v>103</v>
      </c>
      <c r="I1026" s="53">
        <f t="shared" si="27"/>
        <v>0.007683114222298105</v>
      </c>
      <c r="J1026" s="53">
        <f t="shared" si="23"/>
        <v>0.003414717432132491</v>
      </c>
      <c r="K1026" s="53">
        <f t="shared" si="24"/>
        <v>0.006487963121051733</v>
      </c>
      <c r="L1026" s="53">
        <f t="shared" si="25"/>
        <v>0.01758579477548233</v>
      </c>
      <c r="M1026" s="52"/>
      <c r="N1026" s="52"/>
      <c r="O1026" s="52"/>
      <c r="P1026" s="52"/>
      <c r="U1026" s="39"/>
      <c r="V1026" s="39"/>
      <c r="W1026" s="39"/>
      <c r="X1026" s="39"/>
      <c r="Y1026" s="39"/>
      <c r="Z1026" s="39"/>
    </row>
    <row r="1027" spans="2:26" s="12" customFormat="1" ht="15.75" hidden="1">
      <c r="B1027" s="21" t="s">
        <v>385</v>
      </c>
      <c r="C1027" s="71">
        <v>2005</v>
      </c>
      <c r="D1027" s="71">
        <v>0</v>
      </c>
      <c r="E1027" s="71">
        <v>13</v>
      </c>
      <c r="F1027" s="71">
        <v>7</v>
      </c>
      <c r="G1027" s="71">
        <v>20</v>
      </c>
      <c r="H1027" s="21">
        <f t="shared" si="22"/>
        <v>40</v>
      </c>
      <c r="I1027" s="53">
        <f t="shared" si="27"/>
        <v>0.006483790523690773</v>
      </c>
      <c r="J1027" s="53">
        <f t="shared" si="23"/>
        <v>0.003491271820448878</v>
      </c>
      <c r="K1027" s="53">
        <f t="shared" si="24"/>
        <v>0.00997506234413965</v>
      </c>
      <c r="L1027" s="53">
        <f t="shared" si="25"/>
        <v>0.0199501246882793</v>
      </c>
      <c r="M1027" s="52"/>
      <c r="N1027" s="52"/>
      <c r="O1027" s="52"/>
      <c r="P1027" s="52"/>
      <c r="U1027" s="39"/>
      <c r="V1027" s="39"/>
      <c r="W1027" s="39"/>
      <c r="X1027" s="39"/>
      <c r="Y1027" s="39"/>
      <c r="Z1027" s="39"/>
    </row>
    <row r="1028" spans="2:26" s="12" customFormat="1" ht="15.75" hidden="1">
      <c r="B1028" s="21" t="s">
        <v>386</v>
      </c>
      <c r="C1028" s="71">
        <v>383</v>
      </c>
      <c r="D1028" s="71">
        <v>0</v>
      </c>
      <c r="E1028" s="71">
        <v>0</v>
      </c>
      <c r="F1028" s="71">
        <v>1</v>
      </c>
      <c r="G1028" s="71">
        <v>0</v>
      </c>
      <c r="H1028" s="21">
        <f t="shared" si="22"/>
        <v>1</v>
      </c>
      <c r="I1028" s="53">
        <f t="shared" si="27"/>
        <v>0</v>
      </c>
      <c r="J1028" s="53">
        <f t="shared" si="23"/>
        <v>0.0026109660574412533</v>
      </c>
      <c r="K1028" s="53">
        <f t="shared" si="24"/>
        <v>0</v>
      </c>
      <c r="L1028" s="53">
        <f t="shared" si="25"/>
        <v>0.0026109660574412533</v>
      </c>
      <c r="M1028" s="52"/>
      <c r="N1028" s="52"/>
      <c r="O1028" s="52"/>
      <c r="P1028" s="52"/>
      <c r="U1028" s="39"/>
      <c r="V1028" s="39"/>
      <c r="W1028" s="39"/>
      <c r="X1028" s="39"/>
      <c r="Y1028" s="39"/>
      <c r="Z1028" s="39"/>
    </row>
    <row r="1029" spans="2:26" s="12" customFormat="1" ht="15.75" hidden="1">
      <c r="B1029" s="21" t="s">
        <v>387</v>
      </c>
      <c r="C1029" s="71">
        <v>146</v>
      </c>
      <c r="D1029" s="71">
        <v>0</v>
      </c>
      <c r="E1029" s="71">
        <v>2</v>
      </c>
      <c r="F1029" s="71">
        <v>0</v>
      </c>
      <c r="G1029" s="71">
        <v>0</v>
      </c>
      <c r="H1029" s="21">
        <f t="shared" si="22"/>
        <v>2</v>
      </c>
      <c r="I1029" s="53">
        <f t="shared" si="27"/>
        <v>0.0136986301369863</v>
      </c>
      <c r="J1029" s="53">
        <f t="shared" si="23"/>
        <v>0</v>
      </c>
      <c r="K1029" s="53">
        <f t="shared" si="24"/>
        <v>0</v>
      </c>
      <c r="L1029" s="53">
        <f t="shared" si="25"/>
        <v>0.0136986301369863</v>
      </c>
      <c r="M1029" s="52"/>
      <c r="N1029" s="52"/>
      <c r="O1029" s="52"/>
      <c r="P1029" s="52"/>
      <c r="U1029" s="39"/>
      <c r="V1029" s="39"/>
      <c r="W1029" s="39"/>
      <c r="X1029" s="39"/>
      <c r="Y1029" s="39"/>
      <c r="Z1029" s="39"/>
    </row>
    <row r="1030" spans="2:26" s="12" customFormat="1" ht="15.75" hidden="1">
      <c r="B1030" s="21" t="s">
        <v>388</v>
      </c>
      <c r="C1030" s="71">
        <v>589</v>
      </c>
      <c r="D1030" s="71">
        <v>0</v>
      </c>
      <c r="E1030" s="71">
        <v>5</v>
      </c>
      <c r="F1030" s="71">
        <v>3</v>
      </c>
      <c r="G1030" s="71">
        <v>12</v>
      </c>
      <c r="H1030" s="21">
        <f t="shared" si="22"/>
        <v>20</v>
      </c>
      <c r="I1030" s="53">
        <f t="shared" si="27"/>
        <v>0.008488964346349746</v>
      </c>
      <c r="J1030" s="53">
        <f t="shared" si="23"/>
        <v>0.0050933786078098476</v>
      </c>
      <c r="K1030" s="53">
        <f t="shared" si="24"/>
        <v>0.02037351443123939</v>
      </c>
      <c r="L1030" s="53">
        <f t="shared" si="25"/>
        <v>0.03395585738539898</v>
      </c>
      <c r="M1030" s="52"/>
      <c r="N1030" s="52"/>
      <c r="O1030" s="52"/>
      <c r="P1030" s="52"/>
      <c r="U1030" s="39"/>
      <c r="V1030" s="39"/>
      <c r="W1030" s="39"/>
      <c r="X1030" s="39"/>
      <c r="Y1030" s="39"/>
      <c r="Z1030" s="39"/>
    </row>
    <row r="1031" spans="2:26" s="12" customFormat="1" ht="15.75" hidden="1">
      <c r="B1031" s="21" t="s">
        <v>389</v>
      </c>
      <c r="C1031" s="71">
        <v>2726</v>
      </c>
      <c r="D1031" s="71">
        <v>0</v>
      </c>
      <c r="E1031" s="71">
        <v>15</v>
      </c>
      <c r="F1031" s="71">
        <v>10</v>
      </c>
      <c r="G1031" s="71">
        <v>19</v>
      </c>
      <c r="H1031" s="21">
        <f t="shared" si="22"/>
        <v>44</v>
      </c>
      <c r="I1031" s="53">
        <f t="shared" si="27"/>
        <v>0.005502567865003668</v>
      </c>
      <c r="J1031" s="53">
        <f t="shared" si="23"/>
        <v>0.003668378576669112</v>
      </c>
      <c r="K1031" s="53">
        <f t="shared" si="24"/>
        <v>0.006969919295671314</v>
      </c>
      <c r="L1031" s="53">
        <f t="shared" si="25"/>
        <v>0.016140865737344093</v>
      </c>
      <c r="M1031" s="52"/>
      <c r="N1031" s="52"/>
      <c r="O1031" s="52"/>
      <c r="P1031" s="52"/>
      <c r="U1031" s="39"/>
      <c r="V1031" s="39"/>
      <c r="W1031" s="39"/>
      <c r="X1031" s="39"/>
      <c r="Y1031" s="39"/>
      <c r="Z1031" s="39"/>
    </row>
    <row r="1032" spans="2:26" s="12" customFormat="1" ht="15.75" hidden="1">
      <c r="B1032" s="21" t="s">
        <v>390</v>
      </c>
      <c r="C1032" s="71">
        <v>3006</v>
      </c>
      <c r="D1032" s="71">
        <v>0</v>
      </c>
      <c r="E1032" s="71">
        <v>16</v>
      </c>
      <c r="F1032" s="71">
        <v>9</v>
      </c>
      <c r="G1032" s="71">
        <v>85</v>
      </c>
      <c r="H1032" s="21">
        <f t="shared" si="22"/>
        <v>110</v>
      </c>
      <c r="I1032" s="53">
        <f t="shared" si="27"/>
        <v>0.0053226879574184965</v>
      </c>
      <c r="J1032" s="53">
        <f t="shared" si="23"/>
        <v>0.0029940119760479044</v>
      </c>
      <c r="K1032" s="53">
        <f t="shared" si="24"/>
        <v>0.028276779773785763</v>
      </c>
      <c r="L1032" s="53">
        <f t="shared" si="25"/>
        <v>0.036593479707252165</v>
      </c>
      <c r="M1032" s="52"/>
      <c r="N1032" s="52"/>
      <c r="O1032" s="52"/>
      <c r="P1032" s="52"/>
      <c r="U1032" s="39"/>
      <c r="V1032" s="39"/>
      <c r="W1032" s="39"/>
      <c r="X1032" s="39"/>
      <c r="Y1032" s="39"/>
      <c r="Z1032" s="39"/>
    </row>
    <row r="1033" spans="2:26" s="12" customFormat="1" ht="15.75" hidden="1">
      <c r="B1033" s="21" t="s">
        <v>391</v>
      </c>
      <c r="C1033" s="71">
        <v>2168</v>
      </c>
      <c r="D1033" s="71">
        <v>0</v>
      </c>
      <c r="E1033" s="71">
        <v>19</v>
      </c>
      <c r="F1033" s="71">
        <v>4</v>
      </c>
      <c r="G1033" s="71">
        <v>65</v>
      </c>
      <c r="H1033" s="21">
        <f t="shared" si="22"/>
        <v>88</v>
      </c>
      <c r="I1033" s="53">
        <f t="shared" si="27"/>
        <v>0.008763837638376383</v>
      </c>
      <c r="J1033" s="53">
        <f t="shared" si="23"/>
        <v>0.0018450184501845018</v>
      </c>
      <c r="K1033" s="53">
        <f t="shared" si="24"/>
        <v>0.029981549815498155</v>
      </c>
      <c r="L1033" s="53">
        <f t="shared" si="25"/>
        <v>0.04059040590405904</v>
      </c>
      <c r="M1033" s="52"/>
      <c r="N1033" s="52"/>
      <c r="O1033" s="52"/>
      <c r="P1033" s="52"/>
      <c r="U1033" s="39"/>
      <c r="V1033" s="39"/>
      <c r="W1033" s="39"/>
      <c r="X1033" s="39"/>
      <c r="Y1033" s="39"/>
      <c r="Z1033" s="39"/>
    </row>
    <row r="1034" spans="2:12" ht="15.75" hidden="1">
      <c r="B1034" s="21" t="s">
        <v>392</v>
      </c>
      <c r="C1034" s="71">
        <v>319</v>
      </c>
      <c r="D1034" s="71">
        <v>0</v>
      </c>
      <c r="E1034" s="71">
        <v>5</v>
      </c>
      <c r="F1034" s="71">
        <v>0</v>
      </c>
      <c r="G1034" s="71">
        <v>4</v>
      </c>
      <c r="H1034" s="21">
        <f t="shared" si="22"/>
        <v>9</v>
      </c>
      <c r="I1034" s="53">
        <f t="shared" si="27"/>
        <v>0.01567398119122257</v>
      </c>
      <c r="J1034" s="53">
        <f t="shared" si="23"/>
        <v>0</v>
      </c>
      <c r="K1034" s="53">
        <f t="shared" si="24"/>
        <v>0.012539184952978056</v>
      </c>
      <c r="L1034" s="53">
        <f t="shared" si="25"/>
        <v>0.02821316614420063</v>
      </c>
    </row>
    <row r="1035" spans="2:11" s="12" customFormat="1" ht="15.75" hidden="1">
      <c r="B1035" s="1"/>
      <c r="C1035" s="1"/>
      <c r="D1035" s="1"/>
      <c r="E1035" s="1"/>
      <c r="F1035" s="1"/>
      <c r="G1035" s="1"/>
      <c r="H1035" s="1"/>
      <c r="I1035" s="1"/>
      <c r="J1035" s="69"/>
      <c r="K1035" s="69"/>
    </row>
    <row r="1036" spans="2:26" s="12" customFormat="1" ht="15.75" hidden="1">
      <c r="B1036" s="70" t="s">
        <v>104</v>
      </c>
      <c r="C1036" s="1"/>
      <c r="D1036" s="69"/>
      <c r="E1036" s="1"/>
      <c r="F1036" s="69"/>
      <c r="G1036" s="1"/>
      <c r="H1036" s="1"/>
      <c r="I1036" s="69"/>
      <c r="U1036" s="39"/>
      <c r="V1036" s="39"/>
      <c r="W1036" s="39"/>
      <c r="X1036" s="39"/>
      <c r="Y1036" s="39"/>
      <c r="Z1036" s="39"/>
    </row>
    <row r="1037" spans="2:26" s="12" customFormat="1" ht="78.75" hidden="1">
      <c r="B1037" s="71" t="s">
        <v>134</v>
      </c>
      <c r="C1037" s="72" t="s">
        <v>138</v>
      </c>
      <c r="D1037" s="72" t="s">
        <v>161</v>
      </c>
      <c r="E1037" s="72" t="s">
        <v>162</v>
      </c>
      <c r="F1037" s="72" t="s">
        <v>163</v>
      </c>
      <c r="G1037" s="72" t="s">
        <v>164</v>
      </c>
      <c r="H1037" s="21" t="s">
        <v>170</v>
      </c>
      <c r="I1037" s="73" t="s">
        <v>135</v>
      </c>
      <c r="J1037" s="73" t="s">
        <v>136</v>
      </c>
      <c r="K1037" s="73" t="s">
        <v>137</v>
      </c>
      <c r="L1037" s="73" t="s">
        <v>129</v>
      </c>
      <c r="U1037" s="39"/>
      <c r="V1037" s="39"/>
      <c r="W1037" s="39"/>
      <c r="X1037" s="39"/>
      <c r="Y1037" s="39"/>
      <c r="Z1037" s="39"/>
    </row>
    <row r="1038" spans="2:26" s="12" customFormat="1" ht="15.75" hidden="1">
      <c r="B1038" s="21" t="s">
        <v>283</v>
      </c>
      <c r="C1038" s="21">
        <v>182401</v>
      </c>
      <c r="D1038" s="21">
        <v>182401</v>
      </c>
      <c r="E1038" s="21">
        <v>24088</v>
      </c>
      <c r="F1038" s="21">
        <v>9167</v>
      </c>
      <c r="G1038" s="21">
        <v>21368</v>
      </c>
      <c r="H1038" s="21">
        <f>SUM(E1038:G1038)</f>
        <v>54623</v>
      </c>
      <c r="I1038" s="53">
        <f aca="true" t="shared" si="28" ref="I1038:I1053">E1038/C1038</f>
        <v>0.13206067949188874</v>
      </c>
      <c r="J1038" s="53">
        <f aca="true" t="shared" si="29" ref="J1038:J1053">F1038/C1038</f>
        <v>0.05025739990460579</v>
      </c>
      <c r="K1038" s="53">
        <f aca="true" t="shared" si="30" ref="K1038:K1053">G1038/C1038</f>
        <v>0.11714848054561104</v>
      </c>
      <c r="L1038" s="53">
        <f aca="true" t="shared" si="31" ref="L1038:L1053">H1038/C1038</f>
        <v>0.2994665599421056</v>
      </c>
      <c r="U1038" s="39"/>
      <c r="V1038" s="39"/>
      <c r="W1038" s="39"/>
      <c r="X1038" s="39"/>
      <c r="Y1038" s="39"/>
      <c r="Z1038" s="39"/>
    </row>
    <row r="1039" spans="2:26" s="12" customFormat="1" ht="15.75" hidden="1">
      <c r="B1039" s="72" t="s">
        <v>150</v>
      </c>
      <c r="C1039" s="71">
        <f aca="true" t="shared" si="32" ref="C1039:H1039">SUM(C1040:C1053)</f>
        <v>16633</v>
      </c>
      <c r="D1039" s="71">
        <f t="shared" si="32"/>
        <v>16633</v>
      </c>
      <c r="E1039" s="71">
        <f t="shared" si="32"/>
        <v>1793</v>
      </c>
      <c r="F1039" s="71">
        <f t="shared" si="32"/>
        <v>407</v>
      </c>
      <c r="G1039" s="71">
        <f t="shared" si="32"/>
        <v>1767</v>
      </c>
      <c r="H1039" s="71">
        <f t="shared" si="32"/>
        <v>3876.2</v>
      </c>
      <c r="I1039" s="53">
        <f t="shared" si="28"/>
        <v>0.10779775145794505</v>
      </c>
      <c r="J1039" s="53">
        <f t="shared" si="29"/>
        <v>0.024469428245055012</v>
      </c>
      <c r="K1039" s="53">
        <f t="shared" si="30"/>
        <v>0.10623459387963687</v>
      </c>
      <c r="L1039" s="53">
        <f t="shared" si="31"/>
        <v>0.23304274634762218</v>
      </c>
      <c r="U1039" s="39"/>
      <c r="V1039" s="39"/>
      <c r="W1039" s="39"/>
      <c r="X1039" s="39"/>
      <c r="Y1039" s="39"/>
      <c r="Z1039" s="39"/>
    </row>
    <row r="1040" spans="2:26" s="12" customFormat="1" ht="15.75" hidden="1">
      <c r="B1040" s="21" t="s">
        <v>148</v>
      </c>
      <c r="C1040" s="71">
        <v>410</v>
      </c>
      <c r="D1040" s="71">
        <v>410</v>
      </c>
      <c r="E1040" s="71">
        <v>51</v>
      </c>
      <c r="F1040" s="71">
        <v>8</v>
      </c>
      <c r="G1040" s="71">
        <v>42</v>
      </c>
      <c r="H1040" s="71">
        <v>10.2</v>
      </c>
      <c r="I1040" s="53">
        <f t="shared" si="28"/>
        <v>0.12439024390243902</v>
      </c>
      <c r="J1040" s="53">
        <f t="shared" si="29"/>
        <v>0.01951219512195122</v>
      </c>
      <c r="K1040" s="53">
        <f t="shared" si="30"/>
        <v>0.1024390243902439</v>
      </c>
      <c r="L1040" s="53">
        <f t="shared" si="31"/>
        <v>0.024878048780487803</v>
      </c>
      <c r="U1040" s="39"/>
      <c r="V1040" s="39"/>
      <c r="W1040" s="39"/>
      <c r="X1040" s="39"/>
      <c r="Y1040" s="39"/>
      <c r="Z1040" s="39"/>
    </row>
    <row r="1041" spans="2:26" s="12" customFormat="1" ht="15.75" hidden="1">
      <c r="B1041" s="72" t="s">
        <v>295</v>
      </c>
      <c r="C1041" s="71">
        <v>4527</v>
      </c>
      <c r="D1041" s="71">
        <v>4527</v>
      </c>
      <c r="E1041" s="71">
        <v>521</v>
      </c>
      <c r="F1041" s="71">
        <v>156</v>
      </c>
      <c r="G1041" s="71">
        <v>276</v>
      </c>
      <c r="H1041" s="21">
        <f aca="true" t="shared" si="33" ref="H1041:H1053">SUM(E1041:G1041)</f>
        <v>953</v>
      </c>
      <c r="I1041" s="53">
        <f t="shared" si="28"/>
        <v>0.1150872542522642</v>
      </c>
      <c r="J1041" s="53">
        <f t="shared" si="29"/>
        <v>0.03445990722332671</v>
      </c>
      <c r="K1041" s="53">
        <f t="shared" si="30"/>
        <v>0.06096752816434725</v>
      </c>
      <c r="L1041" s="53">
        <f t="shared" si="31"/>
        <v>0.21051468963993814</v>
      </c>
      <c r="U1041" s="39"/>
      <c r="V1041" s="39"/>
      <c r="W1041" s="39"/>
      <c r="X1041" s="39"/>
      <c r="Y1041" s="39"/>
      <c r="Z1041" s="39"/>
    </row>
    <row r="1042" spans="2:26" s="12" customFormat="1" ht="15.75" hidden="1">
      <c r="B1042" s="21" t="s">
        <v>381</v>
      </c>
      <c r="C1042" s="71">
        <v>491</v>
      </c>
      <c r="D1042" s="71">
        <v>491</v>
      </c>
      <c r="E1042" s="71">
        <v>60</v>
      </c>
      <c r="F1042" s="71">
        <v>10</v>
      </c>
      <c r="G1042" s="71">
        <v>43</v>
      </c>
      <c r="H1042" s="21">
        <f t="shared" si="33"/>
        <v>113</v>
      </c>
      <c r="I1042" s="53">
        <f t="shared" si="28"/>
        <v>0.12219959266802444</v>
      </c>
      <c r="J1042" s="53">
        <f t="shared" si="29"/>
        <v>0.020366598778004074</v>
      </c>
      <c r="K1042" s="53">
        <f t="shared" si="30"/>
        <v>0.08757637474541752</v>
      </c>
      <c r="L1042" s="53">
        <f t="shared" si="31"/>
        <v>0.23014256619144602</v>
      </c>
      <c r="U1042" s="39"/>
      <c r="V1042" s="39"/>
      <c r="W1042" s="39"/>
      <c r="X1042" s="39"/>
      <c r="Y1042" s="39"/>
      <c r="Z1042" s="39"/>
    </row>
    <row r="1043" spans="2:26" s="12" customFormat="1" ht="15.75" hidden="1">
      <c r="B1043" s="21" t="s">
        <v>382</v>
      </c>
      <c r="C1043" s="71">
        <v>332</v>
      </c>
      <c r="D1043" s="71">
        <v>332</v>
      </c>
      <c r="E1043" s="71">
        <v>39</v>
      </c>
      <c r="F1043" s="71">
        <v>8</v>
      </c>
      <c r="G1043" s="71">
        <v>46</v>
      </c>
      <c r="H1043" s="21">
        <f t="shared" si="33"/>
        <v>93</v>
      </c>
      <c r="I1043" s="53">
        <f t="shared" si="28"/>
        <v>0.11746987951807229</v>
      </c>
      <c r="J1043" s="53">
        <f t="shared" si="29"/>
        <v>0.024096385542168676</v>
      </c>
      <c r="K1043" s="53">
        <f t="shared" si="30"/>
        <v>0.13855421686746988</v>
      </c>
      <c r="L1043" s="53">
        <f t="shared" si="31"/>
        <v>0.28012048192771083</v>
      </c>
      <c r="U1043" s="39"/>
      <c r="V1043" s="39"/>
      <c r="W1043" s="39"/>
      <c r="X1043" s="39"/>
      <c r="Y1043" s="39"/>
      <c r="Z1043" s="39"/>
    </row>
    <row r="1044" spans="2:26" s="12" customFormat="1" ht="15.75" hidden="1">
      <c r="B1044" s="21" t="s">
        <v>383</v>
      </c>
      <c r="C1044" s="71">
        <v>659</v>
      </c>
      <c r="D1044" s="71">
        <v>659</v>
      </c>
      <c r="E1044" s="71">
        <v>76</v>
      </c>
      <c r="F1044" s="71">
        <v>19</v>
      </c>
      <c r="G1044" s="71">
        <v>69</v>
      </c>
      <c r="H1044" s="21">
        <f t="shared" si="33"/>
        <v>164</v>
      </c>
      <c r="I1044" s="53">
        <f t="shared" si="28"/>
        <v>0.11532625189681335</v>
      </c>
      <c r="J1044" s="53">
        <f t="shared" si="29"/>
        <v>0.028831562974203338</v>
      </c>
      <c r="K1044" s="53">
        <f t="shared" si="30"/>
        <v>0.1047040971168437</v>
      </c>
      <c r="L1044" s="53">
        <f t="shared" si="31"/>
        <v>0.2488619119878604</v>
      </c>
      <c r="U1044" s="39"/>
      <c r="V1044" s="39"/>
      <c r="W1044" s="39"/>
      <c r="X1044" s="39"/>
      <c r="Y1044" s="39"/>
      <c r="Z1044" s="39"/>
    </row>
    <row r="1045" spans="2:26" s="12" customFormat="1" ht="15.75" hidden="1">
      <c r="B1045" s="21" t="s">
        <v>384</v>
      </c>
      <c r="C1045" s="71">
        <v>2462</v>
      </c>
      <c r="D1045" s="71">
        <v>2462</v>
      </c>
      <c r="E1045" s="71">
        <v>242</v>
      </c>
      <c r="F1045" s="71">
        <v>56</v>
      </c>
      <c r="G1045" s="71">
        <v>150</v>
      </c>
      <c r="H1045" s="21">
        <f t="shared" si="33"/>
        <v>448</v>
      </c>
      <c r="I1045" s="53">
        <f t="shared" si="28"/>
        <v>0.0982940698619009</v>
      </c>
      <c r="J1045" s="53">
        <f t="shared" si="29"/>
        <v>0.022745735174654752</v>
      </c>
      <c r="K1045" s="53">
        <f t="shared" si="30"/>
        <v>0.060926076360682375</v>
      </c>
      <c r="L1045" s="53">
        <f t="shared" si="31"/>
        <v>0.18196588139723802</v>
      </c>
      <c r="U1045" s="39"/>
      <c r="V1045" s="39"/>
      <c r="W1045" s="39"/>
      <c r="X1045" s="39"/>
      <c r="Y1045" s="39"/>
      <c r="Z1045" s="39"/>
    </row>
    <row r="1046" spans="2:26" s="12" customFormat="1" ht="15.75" hidden="1">
      <c r="B1046" s="21" t="s">
        <v>385</v>
      </c>
      <c r="C1046" s="71">
        <v>1013</v>
      </c>
      <c r="D1046" s="71">
        <v>1013</v>
      </c>
      <c r="E1046" s="71">
        <v>107</v>
      </c>
      <c r="F1046" s="71">
        <v>15</v>
      </c>
      <c r="G1046" s="71">
        <v>101</v>
      </c>
      <c r="H1046" s="21">
        <f t="shared" si="33"/>
        <v>223</v>
      </c>
      <c r="I1046" s="53">
        <f t="shared" si="28"/>
        <v>0.10562685093780849</v>
      </c>
      <c r="J1046" s="53">
        <f t="shared" si="29"/>
        <v>0.014807502467917079</v>
      </c>
      <c r="K1046" s="53">
        <f t="shared" si="30"/>
        <v>0.09970384995064166</v>
      </c>
      <c r="L1046" s="53">
        <f t="shared" si="31"/>
        <v>0.22013820335636722</v>
      </c>
      <c r="U1046" s="39"/>
      <c r="V1046" s="39"/>
      <c r="W1046" s="39"/>
      <c r="X1046" s="39"/>
      <c r="Y1046" s="39"/>
      <c r="Z1046" s="39"/>
    </row>
    <row r="1047" spans="2:26" s="12" customFormat="1" ht="15.75" hidden="1">
      <c r="B1047" s="21" t="s">
        <v>386</v>
      </c>
      <c r="C1047" s="71">
        <v>217</v>
      </c>
      <c r="D1047" s="71">
        <v>217</v>
      </c>
      <c r="E1047" s="71">
        <v>24</v>
      </c>
      <c r="F1047" s="71">
        <v>6</v>
      </c>
      <c r="G1047" s="71">
        <v>12</v>
      </c>
      <c r="H1047" s="21">
        <f t="shared" si="33"/>
        <v>42</v>
      </c>
      <c r="I1047" s="53">
        <f t="shared" si="28"/>
        <v>0.11059907834101383</v>
      </c>
      <c r="J1047" s="53">
        <f t="shared" si="29"/>
        <v>0.027649769585253458</v>
      </c>
      <c r="K1047" s="53">
        <f t="shared" si="30"/>
        <v>0.055299539170506916</v>
      </c>
      <c r="L1047" s="53">
        <f t="shared" si="31"/>
        <v>0.1935483870967742</v>
      </c>
      <c r="U1047" s="39"/>
      <c r="V1047" s="39"/>
      <c r="W1047" s="39"/>
      <c r="X1047" s="39"/>
      <c r="Y1047" s="39"/>
      <c r="Z1047" s="39"/>
    </row>
    <row r="1048" spans="2:26" s="12" customFormat="1" ht="15.75" hidden="1">
      <c r="B1048" s="21" t="s">
        <v>387</v>
      </c>
      <c r="C1048" s="71">
        <v>43</v>
      </c>
      <c r="D1048" s="71">
        <v>43</v>
      </c>
      <c r="E1048" s="71">
        <v>4</v>
      </c>
      <c r="F1048" s="71">
        <v>0</v>
      </c>
      <c r="G1048" s="71">
        <v>3</v>
      </c>
      <c r="H1048" s="21">
        <f t="shared" si="33"/>
        <v>7</v>
      </c>
      <c r="I1048" s="53">
        <f t="shared" si="28"/>
        <v>0.09302325581395349</v>
      </c>
      <c r="J1048" s="53">
        <f t="shared" si="29"/>
        <v>0</v>
      </c>
      <c r="K1048" s="53">
        <f t="shared" si="30"/>
        <v>0.06976744186046512</v>
      </c>
      <c r="L1048" s="53">
        <f t="shared" si="31"/>
        <v>0.16279069767441862</v>
      </c>
      <c r="U1048" s="39"/>
      <c r="V1048" s="39"/>
      <c r="W1048" s="39"/>
      <c r="X1048" s="39"/>
      <c r="Y1048" s="39"/>
      <c r="Z1048" s="39"/>
    </row>
    <row r="1049" spans="2:26" s="12" customFormat="1" ht="15.75" hidden="1">
      <c r="B1049" s="21" t="s">
        <v>388</v>
      </c>
      <c r="C1049" s="71">
        <v>475</v>
      </c>
      <c r="D1049" s="71">
        <v>475</v>
      </c>
      <c r="E1049" s="71">
        <v>62</v>
      </c>
      <c r="F1049" s="71">
        <v>11</v>
      </c>
      <c r="G1049" s="71">
        <v>69</v>
      </c>
      <c r="H1049" s="21">
        <f t="shared" si="33"/>
        <v>142</v>
      </c>
      <c r="I1049" s="53">
        <f t="shared" si="28"/>
        <v>0.13052631578947368</v>
      </c>
      <c r="J1049" s="53">
        <f t="shared" si="29"/>
        <v>0.023157894736842106</v>
      </c>
      <c r="K1049" s="53">
        <f t="shared" si="30"/>
        <v>0.14526315789473684</v>
      </c>
      <c r="L1049" s="53">
        <f t="shared" si="31"/>
        <v>0.29894736842105263</v>
      </c>
      <c r="U1049" s="39"/>
      <c r="V1049" s="39"/>
      <c r="W1049" s="39"/>
      <c r="X1049" s="39"/>
      <c r="Y1049" s="39"/>
      <c r="Z1049" s="39"/>
    </row>
    <row r="1050" spans="2:26" s="12" customFormat="1" ht="15.75" hidden="1">
      <c r="B1050" s="21" t="s">
        <v>389</v>
      </c>
      <c r="C1050" s="71">
        <v>1692</v>
      </c>
      <c r="D1050" s="71">
        <v>1692</v>
      </c>
      <c r="E1050" s="71">
        <v>173</v>
      </c>
      <c r="F1050" s="71">
        <v>47</v>
      </c>
      <c r="G1050" s="71">
        <v>212</v>
      </c>
      <c r="H1050" s="21">
        <f t="shared" si="33"/>
        <v>432</v>
      </c>
      <c r="I1050" s="53">
        <f t="shared" si="28"/>
        <v>0.10224586288416075</v>
      </c>
      <c r="J1050" s="53">
        <f t="shared" si="29"/>
        <v>0.027777777777777776</v>
      </c>
      <c r="K1050" s="53">
        <f t="shared" si="30"/>
        <v>0.12529550827423167</v>
      </c>
      <c r="L1050" s="53">
        <f t="shared" si="31"/>
        <v>0.2553191489361702</v>
      </c>
      <c r="U1050" s="39"/>
      <c r="V1050" s="39"/>
      <c r="W1050" s="39"/>
      <c r="X1050" s="39"/>
      <c r="Y1050" s="39"/>
      <c r="Z1050" s="39"/>
    </row>
    <row r="1051" spans="2:26" s="12" customFormat="1" ht="15.75" hidden="1">
      <c r="B1051" s="21" t="s">
        <v>390</v>
      </c>
      <c r="C1051" s="71">
        <v>2335</v>
      </c>
      <c r="D1051" s="71">
        <v>2335</v>
      </c>
      <c r="E1051" s="71">
        <v>238</v>
      </c>
      <c r="F1051" s="71">
        <v>30</v>
      </c>
      <c r="G1051" s="71">
        <v>438</v>
      </c>
      <c r="H1051" s="21">
        <f t="shared" si="33"/>
        <v>706</v>
      </c>
      <c r="I1051" s="53">
        <f t="shared" si="28"/>
        <v>0.10192719486081371</v>
      </c>
      <c r="J1051" s="53">
        <f t="shared" si="29"/>
        <v>0.01284796573875803</v>
      </c>
      <c r="K1051" s="53">
        <f t="shared" si="30"/>
        <v>0.18758029978586724</v>
      </c>
      <c r="L1051" s="53">
        <f t="shared" si="31"/>
        <v>0.302355460385439</v>
      </c>
      <c r="U1051" s="39"/>
      <c r="V1051" s="39"/>
      <c r="W1051" s="39"/>
      <c r="X1051" s="39"/>
      <c r="Y1051" s="39"/>
      <c r="Z1051" s="39"/>
    </row>
    <row r="1052" spans="2:26" s="12" customFormat="1" ht="15.75" hidden="1">
      <c r="B1052" s="21" t="s">
        <v>391</v>
      </c>
      <c r="C1052" s="71">
        <v>1744</v>
      </c>
      <c r="D1052" s="71">
        <v>1744</v>
      </c>
      <c r="E1052" s="71">
        <v>163</v>
      </c>
      <c r="F1052" s="71">
        <v>35</v>
      </c>
      <c r="G1052" s="71">
        <v>275</v>
      </c>
      <c r="H1052" s="21">
        <f t="shared" si="33"/>
        <v>473</v>
      </c>
      <c r="I1052" s="53">
        <f t="shared" si="28"/>
        <v>0.09346330275229357</v>
      </c>
      <c r="J1052" s="53">
        <f t="shared" si="29"/>
        <v>0.020068807339449542</v>
      </c>
      <c r="K1052" s="53">
        <f t="shared" si="30"/>
        <v>0.15768348623853212</v>
      </c>
      <c r="L1052" s="53">
        <f t="shared" si="31"/>
        <v>0.27121559633027525</v>
      </c>
      <c r="U1052" s="39"/>
      <c r="V1052" s="39"/>
      <c r="W1052" s="39"/>
      <c r="X1052" s="39"/>
      <c r="Y1052" s="39"/>
      <c r="Z1052" s="39"/>
    </row>
    <row r="1053" spans="2:12" ht="15.75" hidden="1">
      <c r="B1053" s="21" t="s">
        <v>392</v>
      </c>
      <c r="C1053" s="71">
        <v>233</v>
      </c>
      <c r="D1053" s="71">
        <v>233</v>
      </c>
      <c r="E1053" s="71">
        <v>33</v>
      </c>
      <c r="F1053" s="71">
        <v>6</v>
      </c>
      <c r="G1053" s="71">
        <v>31</v>
      </c>
      <c r="H1053" s="21">
        <f t="shared" si="33"/>
        <v>70</v>
      </c>
      <c r="I1053" s="53">
        <f t="shared" si="28"/>
        <v>0.14163090128755365</v>
      </c>
      <c r="J1053" s="53">
        <f t="shared" si="29"/>
        <v>0.02575107296137339</v>
      </c>
      <c r="K1053" s="53">
        <f t="shared" si="30"/>
        <v>0.13304721030042918</v>
      </c>
      <c r="L1053" s="53">
        <f t="shared" si="31"/>
        <v>0.30042918454935624</v>
      </c>
    </row>
    <row r="1054" spans="2:11" s="12" customFormat="1" ht="15.75" hidden="1">
      <c r="B1054" s="1"/>
      <c r="C1054" s="1"/>
      <c r="D1054" s="1"/>
      <c r="E1054" s="1"/>
      <c r="F1054" s="1"/>
      <c r="G1054" s="1"/>
      <c r="H1054" s="1"/>
      <c r="I1054" s="1"/>
      <c r="J1054" s="69"/>
      <c r="K1054" s="69"/>
    </row>
    <row r="1055" spans="2:26" s="12" customFormat="1" ht="15.75" hidden="1">
      <c r="B1055" s="70" t="s">
        <v>105</v>
      </c>
      <c r="C1055" s="1"/>
      <c r="D1055" s="69"/>
      <c r="E1055" s="1"/>
      <c r="F1055" s="69"/>
      <c r="G1055" s="1"/>
      <c r="H1055" s="1"/>
      <c r="I1055" s="69"/>
      <c r="U1055" s="39"/>
      <c r="V1055" s="39"/>
      <c r="W1055" s="39"/>
      <c r="X1055" s="39"/>
      <c r="Y1055" s="39"/>
      <c r="Z1055" s="39"/>
    </row>
    <row r="1056" spans="2:26" s="12" customFormat="1" ht="78.75" hidden="1">
      <c r="B1056" s="71" t="s">
        <v>134</v>
      </c>
      <c r="C1056" s="72" t="s">
        <v>138</v>
      </c>
      <c r="D1056" s="72" t="s">
        <v>161</v>
      </c>
      <c r="E1056" s="72" t="s">
        <v>162</v>
      </c>
      <c r="F1056" s="72" t="s">
        <v>163</v>
      </c>
      <c r="G1056" s="72" t="s">
        <v>164</v>
      </c>
      <c r="H1056" s="21" t="s">
        <v>170</v>
      </c>
      <c r="I1056" s="73" t="s">
        <v>135</v>
      </c>
      <c r="J1056" s="73" t="s">
        <v>136</v>
      </c>
      <c r="K1056" s="73" t="s">
        <v>137</v>
      </c>
      <c r="L1056" s="73" t="s">
        <v>129</v>
      </c>
      <c r="U1056" s="39"/>
      <c r="V1056" s="39"/>
      <c r="W1056" s="39"/>
      <c r="X1056" s="39"/>
      <c r="Y1056" s="39"/>
      <c r="Z1056" s="39"/>
    </row>
    <row r="1057" spans="2:26" s="12" customFormat="1" ht="15.75" hidden="1">
      <c r="B1057" s="21" t="s">
        <v>283</v>
      </c>
      <c r="C1057" s="21">
        <v>140816</v>
      </c>
      <c r="D1057" s="21">
        <v>140816</v>
      </c>
      <c r="E1057" s="21">
        <v>3745</v>
      </c>
      <c r="F1057" s="21">
        <v>1377</v>
      </c>
      <c r="G1057" s="21">
        <v>73612</v>
      </c>
      <c r="H1057" s="21">
        <f>SUM(E1057:G1057)</f>
        <v>78734</v>
      </c>
      <c r="I1057" s="53">
        <f>E1057/C1057</f>
        <v>0.026594989205772072</v>
      </c>
      <c r="J1057" s="53">
        <f aca="true" t="shared" si="34" ref="J1057:J1072">F1057/C1057</f>
        <v>0.009778718327462788</v>
      </c>
      <c r="K1057" s="53">
        <f aca="true" t="shared" si="35" ref="K1057:K1072">G1057/C1057</f>
        <v>0.5227530962390637</v>
      </c>
      <c r="L1057" s="53">
        <f aca="true" t="shared" si="36" ref="L1057:L1072">H1057/C1057</f>
        <v>0.5591268037722986</v>
      </c>
      <c r="U1057" s="39"/>
      <c r="V1057" s="39"/>
      <c r="W1057" s="39"/>
      <c r="X1057" s="39"/>
      <c r="Y1057" s="39"/>
      <c r="Z1057" s="39"/>
    </row>
    <row r="1058" spans="2:26" s="12" customFormat="1" ht="15.75" hidden="1">
      <c r="B1058" s="72" t="s">
        <v>160</v>
      </c>
      <c r="C1058" s="71">
        <f aca="true" t="shared" si="37" ref="C1058:H1058">SUM(C1059:C1072)</f>
        <v>10968</v>
      </c>
      <c r="D1058" s="71">
        <f t="shared" si="37"/>
        <v>10968</v>
      </c>
      <c r="E1058" s="71">
        <f t="shared" si="37"/>
        <v>220</v>
      </c>
      <c r="F1058" s="71">
        <f t="shared" si="37"/>
        <v>63</v>
      </c>
      <c r="G1058" s="71">
        <f t="shared" si="37"/>
        <v>6502</v>
      </c>
      <c r="H1058" s="71">
        <f t="shared" si="37"/>
        <v>6785</v>
      </c>
      <c r="I1058" s="53">
        <f aca="true" t="shared" si="38" ref="I1058:I1072">E1058/C1058</f>
        <v>0.020058351568198397</v>
      </c>
      <c r="J1058" s="53">
        <f t="shared" si="34"/>
        <v>0.0057439824945295405</v>
      </c>
      <c r="K1058" s="53">
        <f t="shared" si="35"/>
        <v>0.5928154631655725</v>
      </c>
      <c r="L1058" s="53">
        <f t="shared" si="36"/>
        <v>0.6186177972283005</v>
      </c>
      <c r="U1058" s="39"/>
      <c r="V1058" s="39"/>
      <c r="W1058" s="39"/>
      <c r="X1058" s="39"/>
      <c r="Y1058" s="39"/>
      <c r="Z1058" s="39"/>
    </row>
    <row r="1059" spans="2:26" s="12" customFormat="1" ht="15.75" hidden="1">
      <c r="B1059" s="21" t="s">
        <v>148</v>
      </c>
      <c r="C1059" s="71">
        <v>243</v>
      </c>
      <c r="D1059" s="71">
        <v>243</v>
      </c>
      <c r="E1059" s="71">
        <v>7</v>
      </c>
      <c r="F1059" s="71">
        <v>3</v>
      </c>
      <c r="G1059" s="71">
        <v>139</v>
      </c>
      <c r="H1059" s="21">
        <f aca="true" t="shared" si="39" ref="H1059:H1072">SUM(E1059:G1059)</f>
        <v>149</v>
      </c>
      <c r="I1059" s="53">
        <f t="shared" si="38"/>
        <v>0.02880658436213992</v>
      </c>
      <c r="J1059" s="53">
        <f t="shared" si="34"/>
        <v>0.012345679012345678</v>
      </c>
      <c r="K1059" s="53">
        <f t="shared" si="35"/>
        <v>0.5720164609053497</v>
      </c>
      <c r="L1059" s="53">
        <f t="shared" si="36"/>
        <v>0.6131687242798354</v>
      </c>
      <c r="U1059" s="39"/>
      <c r="V1059" s="39"/>
      <c r="W1059" s="39"/>
      <c r="X1059" s="39"/>
      <c r="Y1059" s="39"/>
      <c r="Z1059" s="39"/>
    </row>
    <row r="1060" spans="2:26" s="12" customFormat="1" ht="15.75" hidden="1">
      <c r="B1060" s="72" t="s">
        <v>295</v>
      </c>
      <c r="C1060" s="71">
        <v>2075</v>
      </c>
      <c r="D1060" s="71">
        <v>2075</v>
      </c>
      <c r="E1060" s="71">
        <v>37</v>
      </c>
      <c r="F1060" s="71">
        <v>12</v>
      </c>
      <c r="G1060" s="71">
        <v>950</v>
      </c>
      <c r="H1060" s="21">
        <f t="shared" si="39"/>
        <v>999</v>
      </c>
      <c r="I1060" s="53">
        <f t="shared" si="38"/>
        <v>0.01783132530120482</v>
      </c>
      <c r="J1060" s="53">
        <f t="shared" si="34"/>
        <v>0.005783132530120482</v>
      </c>
      <c r="K1060" s="53">
        <f t="shared" si="35"/>
        <v>0.4578313253012048</v>
      </c>
      <c r="L1060" s="53">
        <f t="shared" si="36"/>
        <v>0.4814457831325301</v>
      </c>
      <c r="U1060" s="39"/>
      <c r="V1060" s="39"/>
      <c r="W1060" s="39"/>
      <c r="X1060" s="39"/>
      <c r="Y1060" s="39"/>
      <c r="Z1060" s="39"/>
    </row>
    <row r="1061" spans="2:26" s="12" customFormat="1" ht="15.75" hidden="1">
      <c r="B1061" s="21" t="s">
        <v>381</v>
      </c>
      <c r="C1061" s="71">
        <v>608</v>
      </c>
      <c r="D1061" s="71">
        <v>608</v>
      </c>
      <c r="E1061" s="71">
        <v>15</v>
      </c>
      <c r="F1061" s="71">
        <v>3</v>
      </c>
      <c r="G1061" s="71">
        <v>337</v>
      </c>
      <c r="H1061" s="21">
        <f t="shared" si="39"/>
        <v>355</v>
      </c>
      <c r="I1061" s="53">
        <f t="shared" si="38"/>
        <v>0.024671052631578948</v>
      </c>
      <c r="J1061" s="53">
        <f t="shared" si="34"/>
        <v>0.004934210526315789</v>
      </c>
      <c r="K1061" s="53">
        <f t="shared" si="35"/>
        <v>0.5542763157894737</v>
      </c>
      <c r="L1061" s="53">
        <f t="shared" si="36"/>
        <v>0.5838815789473685</v>
      </c>
      <c r="U1061" s="39"/>
      <c r="V1061" s="39"/>
      <c r="W1061" s="39"/>
      <c r="X1061" s="39"/>
      <c r="Y1061" s="39"/>
      <c r="Z1061" s="39"/>
    </row>
    <row r="1062" spans="2:26" s="12" customFormat="1" ht="15.75" hidden="1">
      <c r="B1062" s="21" t="s">
        <v>382</v>
      </c>
      <c r="C1062" s="71">
        <v>304</v>
      </c>
      <c r="D1062" s="71">
        <v>304</v>
      </c>
      <c r="E1062" s="71">
        <v>6</v>
      </c>
      <c r="F1062" s="71">
        <v>5</v>
      </c>
      <c r="G1062" s="71">
        <v>179</v>
      </c>
      <c r="H1062" s="21">
        <f t="shared" si="39"/>
        <v>190</v>
      </c>
      <c r="I1062" s="53">
        <f t="shared" si="38"/>
        <v>0.019736842105263157</v>
      </c>
      <c r="J1062" s="53">
        <f t="shared" si="34"/>
        <v>0.01644736842105263</v>
      </c>
      <c r="K1062" s="53">
        <f t="shared" si="35"/>
        <v>0.5888157894736842</v>
      </c>
      <c r="L1062" s="53">
        <f t="shared" si="36"/>
        <v>0.625</v>
      </c>
      <c r="U1062" s="39"/>
      <c r="V1062" s="39"/>
      <c r="W1062" s="39"/>
      <c r="X1062" s="39"/>
      <c r="Y1062" s="39"/>
      <c r="Z1062" s="39"/>
    </row>
    <row r="1063" spans="2:26" s="12" customFormat="1" ht="15.75" hidden="1">
      <c r="B1063" s="21" t="s">
        <v>383</v>
      </c>
      <c r="C1063" s="71">
        <v>436</v>
      </c>
      <c r="D1063" s="71">
        <v>436</v>
      </c>
      <c r="E1063" s="71">
        <v>14</v>
      </c>
      <c r="F1063" s="71">
        <v>4</v>
      </c>
      <c r="G1063" s="71">
        <v>245</v>
      </c>
      <c r="H1063" s="21">
        <f t="shared" si="39"/>
        <v>263</v>
      </c>
      <c r="I1063" s="53">
        <f t="shared" si="38"/>
        <v>0.03211009174311927</v>
      </c>
      <c r="J1063" s="53">
        <f t="shared" si="34"/>
        <v>0.009174311926605505</v>
      </c>
      <c r="K1063" s="53">
        <f t="shared" si="35"/>
        <v>0.5619266055045872</v>
      </c>
      <c r="L1063" s="53">
        <f t="shared" si="36"/>
        <v>0.6032110091743119</v>
      </c>
      <c r="U1063" s="39"/>
      <c r="V1063" s="39"/>
      <c r="W1063" s="39"/>
      <c r="X1063" s="39"/>
      <c r="Y1063" s="39"/>
      <c r="Z1063" s="39"/>
    </row>
    <row r="1064" spans="2:26" s="12" customFormat="1" ht="15.75" hidden="1">
      <c r="B1064" s="21" t="s">
        <v>384</v>
      </c>
      <c r="C1064" s="71">
        <v>1523</v>
      </c>
      <c r="D1064" s="71">
        <v>1523</v>
      </c>
      <c r="E1064" s="71">
        <v>36</v>
      </c>
      <c r="F1064" s="71">
        <v>10</v>
      </c>
      <c r="G1064" s="71">
        <v>795</v>
      </c>
      <c r="H1064" s="21">
        <f t="shared" si="39"/>
        <v>841</v>
      </c>
      <c r="I1064" s="53">
        <f t="shared" si="38"/>
        <v>0.023637557452396585</v>
      </c>
      <c r="J1064" s="53">
        <f t="shared" si="34"/>
        <v>0.006565988181221274</v>
      </c>
      <c r="K1064" s="53">
        <f t="shared" si="35"/>
        <v>0.5219960604070912</v>
      </c>
      <c r="L1064" s="53">
        <f t="shared" si="36"/>
        <v>0.5521996060407092</v>
      </c>
      <c r="U1064" s="39"/>
      <c r="V1064" s="39"/>
      <c r="W1064" s="39"/>
      <c r="X1064" s="39"/>
      <c r="Y1064" s="39"/>
      <c r="Z1064" s="39"/>
    </row>
    <row r="1065" spans="2:26" s="12" customFormat="1" ht="15.75" hidden="1">
      <c r="B1065" s="21" t="s">
        <v>385</v>
      </c>
      <c r="C1065" s="71">
        <v>617</v>
      </c>
      <c r="D1065" s="71">
        <v>617</v>
      </c>
      <c r="E1065" s="71">
        <v>16</v>
      </c>
      <c r="F1065" s="71">
        <v>2</v>
      </c>
      <c r="G1065" s="71">
        <v>347</v>
      </c>
      <c r="H1065" s="21">
        <f t="shared" si="39"/>
        <v>365</v>
      </c>
      <c r="I1065" s="53">
        <f t="shared" si="38"/>
        <v>0.02593192868719611</v>
      </c>
      <c r="J1065" s="53">
        <f t="shared" si="34"/>
        <v>0.0032414910858995136</v>
      </c>
      <c r="K1065" s="53">
        <f t="shared" si="35"/>
        <v>0.5623987034035657</v>
      </c>
      <c r="L1065" s="53">
        <f t="shared" si="36"/>
        <v>0.5915721231766613</v>
      </c>
      <c r="U1065" s="39"/>
      <c r="V1065" s="39"/>
      <c r="W1065" s="39"/>
      <c r="X1065" s="39"/>
      <c r="Y1065" s="39"/>
      <c r="Z1065" s="39"/>
    </row>
    <row r="1066" spans="2:26" s="12" customFormat="1" ht="15.75" hidden="1">
      <c r="B1066" s="21" t="s">
        <v>386</v>
      </c>
      <c r="C1066" s="71">
        <v>95</v>
      </c>
      <c r="D1066" s="71">
        <v>95</v>
      </c>
      <c r="E1066" s="71">
        <v>4</v>
      </c>
      <c r="F1066" s="71">
        <v>1</v>
      </c>
      <c r="G1066" s="71">
        <v>36</v>
      </c>
      <c r="H1066" s="21">
        <f t="shared" si="39"/>
        <v>41</v>
      </c>
      <c r="I1066" s="53">
        <f t="shared" si="38"/>
        <v>0.042105263157894736</v>
      </c>
      <c r="J1066" s="53">
        <f t="shared" si="34"/>
        <v>0.010526315789473684</v>
      </c>
      <c r="K1066" s="53">
        <f t="shared" si="35"/>
        <v>0.37894736842105264</v>
      </c>
      <c r="L1066" s="53">
        <f t="shared" si="36"/>
        <v>0.43157894736842106</v>
      </c>
      <c r="U1066" s="39"/>
      <c r="V1066" s="39"/>
      <c r="W1066" s="39"/>
      <c r="X1066" s="39"/>
      <c r="Y1066" s="39"/>
      <c r="Z1066" s="39"/>
    </row>
    <row r="1067" spans="2:26" s="12" customFormat="1" ht="15.75" hidden="1">
      <c r="B1067" s="21" t="s">
        <v>387</v>
      </c>
      <c r="C1067" s="71">
        <v>37</v>
      </c>
      <c r="D1067" s="71">
        <v>37</v>
      </c>
      <c r="E1067" s="71">
        <v>1</v>
      </c>
      <c r="F1067" s="71">
        <v>1</v>
      </c>
      <c r="G1067" s="71">
        <v>16</v>
      </c>
      <c r="H1067" s="21">
        <f t="shared" si="39"/>
        <v>18</v>
      </c>
      <c r="I1067" s="53">
        <f t="shared" si="38"/>
        <v>0.02702702702702703</v>
      </c>
      <c r="J1067" s="53">
        <f t="shared" si="34"/>
        <v>0.02702702702702703</v>
      </c>
      <c r="K1067" s="53">
        <f t="shared" si="35"/>
        <v>0.43243243243243246</v>
      </c>
      <c r="L1067" s="53">
        <f t="shared" si="36"/>
        <v>0.4864864864864865</v>
      </c>
      <c r="U1067" s="39"/>
      <c r="V1067" s="39"/>
      <c r="W1067" s="39"/>
      <c r="X1067" s="39"/>
      <c r="Y1067" s="39"/>
      <c r="Z1067" s="39"/>
    </row>
    <row r="1068" spans="2:26" s="12" customFormat="1" ht="15.75" hidden="1">
      <c r="B1068" s="21" t="s">
        <v>388</v>
      </c>
      <c r="C1068" s="71">
        <v>292</v>
      </c>
      <c r="D1068" s="71">
        <v>292</v>
      </c>
      <c r="E1068" s="71">
        <v>5</v>
      </c>
      <c r="F1068" s="71">
        <v>1</v>
      </c>
      <c r="G1068" s="71">
        <v>207</v>
      </c>
      <c r="H1068" s="21">
        <f t="shared" si="39"/>
        <v>213</v>
      </c>
      <c r="I1068" s="53">
        <f t="shared" si="38"/>
        <v>0.017123287671232876</v>
      </c>
      <c r="J1068" s="53">
        <f t="shared" si="34"/>
        <v>0.003424657534246575</v>
      </c>
      <c r="K1068" s="53">
        <f t="shared" si="35"/>
        <v>0.708904109589041</v>
      </c>
      <c r="L1068" s="53">
        <f t="shared" si="36"/>
        <v>0.7294520547945206</v>
      </c>
      <c r="U1068" s="39"/>
      <c r="V1068" s="39"/>
      <c r="W1068" s="39"/>
      <c r="X1068" s="39"/>
      <c r="Y1068" s="39"/>
      <c r="Z1068" s="39"/>
    </row>
    <row r="1069" spans="2:26" s="12" customFormat="1" ht="15.75" hidden="1">
      <c r="B1069" s="21" t="s">
        <v>389</v>
      </c>
      <c r="C1069" s="71">
        <v>762</v>
      </c>
      <c r="D1069" s="71">
        <v>762</v>
      </c>
      <c r="E1069" s="71">
        <v>20</v>
      </c>
      <c r="F1069" s="71">
        <v>7</v>
      </c>
      <c r="G1069" s="71">
        <v>436</v>
      </c>
      <c r="H1069" s="21">
        <f t="shared" si="39"/>
        <v>463</v>
      </c>
      <c r="I1069" s="53">
        <f t="shared" si="38"/>
        <v>0.026246719160104987</v>
      </c>
      <c r="J1069" s="53">
        <f t="shared" si="34"/>
        <v>0.009186351706036745</v>
      </c>
      <c r="K1069" s="53">
        <f t="shared" si="35"/>
        <v>0.5721784776902887</v>
      </c>
      <c r="L1069" s="53">
        <f t="shared" si="36"/>
        <v>0.6076115485564304</v>
      </c>
      <c r="U1069" s="39"/>
      <c r="V1069" s="39"/>
      <c r="W1069" s="39"/>
      <c r="X1069" s="39"/>
      <c r="Y1069" s="39"/>
      <c r="Z1069" s="39"/>
    </row>
    <row r="1070" spans="2:26" s="12" customFormat="1" ht="15.75" hidden="1">
      <c r="B1070" s="21" t="s">
        <v>390</v>
      </c>
      <c r="C1070" s="71">
        <v>2191</v>
      </c>
      <c r="D1070" s="71">
        <v>2191</v>
      </c>
      <c r="E1070" s="71">
        <v>32</v>
      </c>
      <c r="F1070" s="71">
        <v>6</v>
      </c>
      <c r="G1070" s="71">
        <v>1544</v>
      </c>
      <c r="H1070" s="21">
        <f t="shared" si="39"/>
        <v>1582</v>
      </c>
      <c r="I1070" s="53">
        <f t="shared" si="38"/>
        <v>0.01460520310360566</v>
      </c>
      <c r="J1070" s="53">
        <f t="shared" si="34"/>
        <v>0.0027384755819260614</v>
      </c>
      <c r="K1070" s="53">
        <f t="shared" si="35"/>
        <v>0.7047010497489731</v>
      </c>
      <c r="L1070" s="53">
        <f t="shared" si="36"/>
        <v>0.7220447284345048</v>
      </c>
      <c r="U1070" s="39"/>
      <c r="V1070" s="39"/>
      <c r="W1070" s="39"/>
      <c r="X1070" s="39"/>
      <c r="Y1070" s="39"/>
      <c r="Z1070" s="39"/>
    </row>
    <row r="1071" spans="2:26" s="12" customFormat="1" ht="15.75" hidden="1">
      <c r="B1071" s="21" t="s">
        <v>391</v>
      </c>
      <c r="C1071" s="71">
        <v>1691</v>
      </c>
      <c r="D1071" s="71">
        <v>1691</v>
      </c>
      <c r="E1071" s="71">
        <v>25</v>
      </c>
      <c r="F1071" s="71">
        <v>8</v>
      </c>
      <c r="G1071" s="71">
        <v>1214</v>
      </c>
      <c r="H1071" s="21">
        <f t="shared" si="39"/>
        <v>1247</v>
      </c>
      <c r="I1071" s="53">
        <f t="shared" si="38"/>
        <v>0.01478415138971023</v>
      </c>
      <c r="J1071" s="53">
        <f t="shared" si="34"/>
        <v>0.004730928444707274</v>
      </c>
      <c r="K1071" s="53">
        <f t="shared" si="35"/>
        <v>0.7179183914843288</v>
      </c>
      <c r="L1071" s="53">
        <f t="shared" si="36"/>
        <v>0.7374334713187463</v>
      </c>
      <c r="U1071" s="39"/>
      <c r="V1071" s="39"/>
      <c r="W1071" s="39"/>
      <c r="X1071" s="39"/>
      <c r="Y1071" s="39"/>
      <c r="Z1071" s="39"/>
    </row>
    <row r="1072" spans="2:26" s="12" customFormat="1" ht="15.75" hidden="1">
      <c r="B1072" s="21" t="s">
        <v>392</v>
      </c>
      <c r="C1072" s="71">
        <v>94</v>
      </c>
      <c r="D1072" s="71">
        <v>94</v>
      </c>
      <c r="E1072" s="71">
        <v>2</v>
      </c>
      <c r="F1072" s="71">
        <v>0</v>
      </c>
      <c r="G1072" s="71">
        <v>57</v>
      </c>
      <c r="H1072" s="21">
        <f t="shared" si="39"/>
        <v>59</v>
      </c>
      <c r="I1072" s="53">
        <f t="shared" si="38"/>
        <v>0.02127659574468085</v>
      </c>
      <c r="J1072" s="53">
        <f t="shared" si="34"/>
        <v>0</v>
      </c>
      <c r="K1072" s="53">
        <f t="shared" si="35"/>
        <v>0.6063829787234043</v>
      </c>
      <c r="L1072" s="53">
        <f t="shared" si="36"/>
        <v>0.6276595744680851</v>
      </c>
      <c r="U1072" s="39"/>
      <c r="V1072" s="39"/>
      <c r="W1072" s="39"/>
      <c r="X1072" s="39"/>
      <c r="Y1072" s="39"/>
      <c r="Z1072" s="39"/>
    </row>
    <row r="1073" spans="2:11" s="12" customFormat="1" ht="15.75" hidden="1">
      <c r="B1073" s="74"/>
      <c r="C1073" s="74"/>
      <c r="D1073" s="74"/>
      <c r="E1073" s="74"/>
      <c r="F1073" s="74"/>
      <c r="G1073" s="74"/>
      <c r="I1073" s="52"/>
      <c r="J1073" s="69"/>
      <c r="K1073" s="69"/>
    </row>
    <row r="1074" spans="2:26" s="12" customFormat="1" ht="15.75" hidden="1">
      <c r="B1074" s="70" t="s">
        <v>106</v>
      </c>
      <c r="C1074" s="1"/>
      <c r="D1074" s="69"/>
      <c r="E1074" s="1"/>
      <c r="F1074" s="69"/>
      <c r="G1074" s="1"/>
      <c r="H1074" s="1"/>
      <c r="I1074" s="69"/>
      <c r="U1074" s="39"/>
      <c r="V1074" s="39"/>
      <c r="W1074" s="39"/>
      <c r="X1074" s="39"/>
      <c r="Y1074" s="39"/>
      <c r="Z1074" s="39"/>
    </row>
    <row r="1075" spans="2:26" s="12" customFormat="1" ht="78.75" hidden="1">
      <c r="B1075" s="71" t="s">
        <v>134</v>
      </c>
      <c r="C1075" s="72" t="s">
        <v>138</v>
      </c>
      <c r="D1075" s="72" t="s">
        <v>161</v>
      </c>
      <c r="E1075" s="72" t="s">
        <v>162</v>
      </c>
      <c r="F1075" s="72" t="s">
        <v>163</v>
      </c>
      <c r="G1075" s="72" t="s">
        <v>164</v>
      </c>
      <c r="H1075" s="21" t="s">
        <v>170</v>
      </c>
      <c r="I1075" s="73" t="s">
        <v>135</v>
      </c>
      <c r="J1075" s="73" t="s">
        <v>136</v>
      </c>
      <c r="K1075" s="73" t="s">
        <v>137</v>
      </c>
      <c r="L1075" s="73" t="s">
        <v>129</v>
      </c>
      <c r="M1075" s="52"/>
      <c r="N1075" s="52"/>
      <c r="O1075" s="52"/>
      <c r="P1075" s="52"/>
      <c r="U1075" s="39"/>
      <c r="V1075" s="39"/>
      <c r="W1075" s="39"/>
      <c r="X1075" s="39"/>
      <c r="Y1075" s="39"/>
      <c r="Z1075" s="39"/>
    </row>
    <row r="1076" spans="2:26" s="12" customFormat="1" ht="15.75" hidden="1">
      <c r="B1076" s="21" t="s">
        <v>283</v>
      </c>
      <c r="C1076" s="21">
        <v>639609</v>
      </c>
      <c r="D1076" s="21">
        <v>323217</v>
      </c>
      <c r="E1076" s="21">
        <v>30201</v>
      </c>
      <c r="F1076" s="21">
        <v>13458</v>
      </c>
      <c r="G1076" s="21">
        <v>98298</v>
      </c>
      <c r="H1076" s="21">
        <f>SUM(E1076:G1076)</f>
        <v>141957</v>
      </c>
      <c r="I1076" s="53">
        <f>E1076/C1076</f>
        <v>0.047217909691702274</v>
      </c>
      <c r="J1076" s="53">
        <f aca="true" t="shared" si="40" ref="J1076:J1091">F1076/C1076</f>
        <v>0.021040979723549857</v>
      </c>
      <c r="K1076" s="53">
        <f aca="true" t="shared" si="41" ref="K1076:K1091">G1076/C1076</f>
        <v>0.15368451663438132</v>
      </c>
      <c r="L1076" s="53">
        <f aca="true" t="shared" si="42" ref="L1076:L1091">H1076/C1076</f>
        <v>0.22194340604963345</v>
      </c>
      <c r="M1076" s="52"/>
      <c r="N1076" s="52"/>
      <c r="O1076" s="52"/>
      <c r="P1076" s="52"/>
      <c r="U1076" s="39"/>
      <c r="V1076" s="39"/>
      <c r="W1076" s="39"/>
      <c r="X1076" s="39"/>
      <c r="Y1076" s="39"/>
      <c r="Z1076" s="39"/>
    </row>
    <row r="1077" spans="2:26" s="12" customFormat="1" ht="15.75" hidden="1">
      <c r="B1077" s="72" t="s">
        <v>160</v>
      </c>
      <c r="C1077" s="71">
        <f aca="true" t="shared" si="43" ref="C1077:H1077">SUM(C1078:C1091)</f>
        <v>58165</v>
      </c>
      <c r="D1077" s="71">
        <f t="shared" si="43"/>
        <v>27601</v>
      </c>
      <c r="E1077" s="71">
        <f t="shared" si="43"/>
        <v>2212</v>
      </c>
      <c r="F1077" s="71">
        <f t="shared" si="43"/>
        <v>599</v>
      </c>
      <c r="G1077" s="71">
        <f t="shared" si="43"/>
        <v>8605</v>
      </c>
      <c r="H1077" s="71">
        <f t="shared" si="43"/>
        <v>11416</v>
      </c>
      <c r="I1077" s="53">
        <f aca="true" t="shared" si="44" ref="I1077:I1091">E1077/C1077</f>
        <v>0.03802974297257801</v>
      </c>
      <c r="J1077" s="53">
        <f t="shared" si="40"/>
        <v>0.010298289349265022</v>
      </c>
      <c r="K1077" s="53">
        <f t="shared" si="41"/>
        <v>0.1479412017536319</v>
      </c>
      <c r="L1077" s="53">
        <f t="shared" si="42"/>
        <v>0.19626923407547495</v>
      </c>
      <c r="M1077" s="52"/>
      <c r="N1077" s="52"/>
      <c r="O1077" s="52"/>
      <c r="P1077" s="52"/>
      <c r="U1077" s="39"/>
      <c r="V1077" s="39"/>
      <c r="W1077" s="39"/>
      <c r="X1077" s="39"/>
      <c r="Y1077" s="39"/>
      <c r="Z1077" s="39"/>
    </row>
    <row r="1078" spans="2:26" s="12" customFormat="1" ht="15.75" hidden="1">
      <c r="B1078" s="21" t="s">
        <v>148</v>
      </c>
      <c r="C1078" s="71">
        <v>1099</v>
      </c>
      <c r="D1078" s="71">
        <v>653</v>
      </c>
      <c r="E1078" s="71">
        <v>59</v>
      </c>
      <c r="F1078" s="71">
        <v>12</v>
      </c>
      <c r="G1078" s="71">
        <v>188</v>
      </c>
      <c r="H1078" s="21">
        <f aca="true" t="shared" si="45" ref="H1078:H1091">SUM(E1078:G1078)</f>
        <v>259</v>
      </c>
      <c r="I1078" s="53">
        <f t="shared" si="44"/>
        <v>0.05368516833484986</v>
      </c>
      <c r="J1078" s="53">
        <f t="shared" si="40"/>
        <v>0.01091901728844404</v>
      </c>
      <c r="K1078" s="53">
        <f t="shared" si="41"/>
        <v>0.1710646041856233</v>
      </c>
      <c r="L1078" s="53">
        <f t="shared" si="42"/>
        <v>0.2356687898089172</v>
      </c>
      <c r="M1078" s="52"/>
      <c r="N1078" s="52"/>
      <c r="O1078" s="52"/>
      <c r="P1078" s="52"/>
      <c r="U1078" s="39"/>
      <c r="V1078" s="39"/>
      <c r="W1078" s="39"/>
      <c r="X1078" s="39"/>
      <c r="Y1078" s="39"/>
      <c r="Z1078" s="39"/>
    </row>
    <row r="1079" spans="2:26" s="12" customFormat="1" ht="15.75" hidden="1">
      <c r="B1079" s="72" t="s">
        <v>295</v>
      </c>
      <c r="C1079" s="71">
        <v>17350</v>
      </c>
      <c r="D1079" s="71">
        <v>6602</v>
      </c>
      <c r="E1079" s="71">
        <v>623</v>
      </c>
      <c r="F1079" s="71">
        <v>231</v>
      </c>
      <c r="G1079" s="71">
        <v>1277</v>
      </c>
      <c r="H1079" s="21">
        <f t="shared" si="45"/>
        <v>2131</v>
      </c>
      <c r="I1079" s="53">
        <f t="shared" si="44"/>
        <v>0.03590778097982709</v>
      </c>
      <c r="J1079" s="53">
        <f t="shared" si="40"/>
        <v>0.013314121037463976</v>
      </c>
      <c r="K1079" s="53">
        <f t="shared" si="41"/>
        <v>0.07360230547550432</v>
      </c>
      <c r="L1079" s="53">
        <f t="shared" si="42"/>
        <v>0.12282420749279539</v>
      </c>
      <c r="M1079" s="52"/>
      <c r="N1079" s="52"/>
      <c r="O1079" s="52"/>
      <c r="P1079" s="52"/>
      <c r="U1079" s="39"/>
      <c r="V1079" s="39"/>
      <c r="W1079" s="39"/>
      <c r="X1079" s="39"/>
      <c r="Y1079" s="39"/>
      <c r="Z1079" s="39"/>
    </row>
    <row r="1080" spans="2:26" s="12" customFormat="1" ht="15.75" hidden="1">
      <c r="B1080" s="21" t="s">
        <v>381</v>
      </c>
      <c r="C1080" s="71">
        <v>1946</v>
      </c>
      <c r="D1080" s="71">
        <v>1099</v>
      </c>
      <c r="E1080" s="71">
        <v>79</v>
      </c>
      <c r="F1080" s="71">
        <v>21</v>
      </c>
      <c r="G1080" s="71">
        <v>400</v>
      </c>
      <c r="H1080" s="21">
        <f t="shared" si="45"/>
        <v>500</v>
      </c>
      <c r="I1080" s="53">
        <f t="shared" si="44"/>
        <v>0.040596094552929084</v>
      </c>
      <c r="J1080" s="53">
        <f t="shared" si="40"/>
        <v>0.01079136690647482</v>
      </c>
      <c r="K1080" s="53">
        <f t="shared" si="41"/>
        <v>0.20554984583761562</v>
      </c>
      <c r="L1080" s="53">
        <f t="shared" si="42"/>
        <v>0.2569373072970195</v>
      </c>
      <c r="M1080" s="52"/>
      <c r="N1080" s="52"/>
      <c r="O1080" s="52"/>
      <c r="P1080" s="52"/>
      <c r="U1080" s="39"/>
      <c r="V1080" s="39"/>
      <c r="W1080" s="39"/>
      <c r="X1080" s="39"/>
      <c r="Y1080" s="39"/>
      <c r="Z1080" s="39"/>
    </row>
    <row r="1081" spans="2:26" s="12" customFormat="1" ht="15.75" hidden="1">
      <c r="B1081" s="21" t="s">
        <v>382</v>
      </c>
      <c r="C1081" s="71">
        <v>1000</v>
      </c>
      <c r="D1081" s="71">
        <v>636</v>
      </c>
      <c r="E1081" s="71">
        <v>48</v>
      </c>
      <c r="F1081" s="71">
        <v>13</v>
      </c>
      <c r="G1081" s="71">
        <v>231</v>
      </c>
      <c r="H1081" s="21">
        <f t="shared" si="45"/>
        <v>292</v>
      </c>
      <c r="I1081" s="53">
        <f t="shared" si="44"/>
        <v>0.048</v>
      </c>
      <c r="J1081" s="53">
        <f t="shared" si="40"/>
        <v>0.013</v>
      </c>
      <c r="K1081" s="53">
        <f t="shared" si="41"/>
        <v>0.231</v>
      </c>
      <c r="L1081" s="53">
        <f t="shared" si="42"/>
        <v>0.292</v>
      </c>
      <c r="M1081" s="52"/>
      <c r="N1081" s="52"/>
      <c r="O1081" s="52"/>
      <c r="P1081" s="52"/>
      <c r="U1081" s="39"/>
      <c r="V1081" s="39"/>
      <c r="W1081" s="39"/>
      <c r="X1081" s="39"/>
      <c r="Y1081" s="39"/>
      <c r="Z1081" s="39"/>
    </row>
    <row r="1082" spans="2:26" s="12" customFormat="1" ht="15.75" hidden="1">
      <c r="B1082" s="21" t="s">
        <v>383</v>
      </c>
      <c r="C1082" s="71">
        <v>2055</v>
      </c>
      <c r="D1082" s="71">
        <v>1095</v>
      </c>
      <c r="E1082" s="71">
        <v>96</v>
      </c>
      <c r="F1082" s="71">
        <v>26</v>
      </c>
      <c r="G1082" s="71">
        <v>323</v>
      </c>
      <c r="H1082" s="21">
        <f t="shared" si="45"/>
        <v>445</v>
      </c>
      <c r="I1082" s="53">
        <f t="shared" si="44"/>
        <v>0.04671532846715328</v>
      </c>
      <c r="J1082" s="53">
        <f t="shared" si="40"/>
        <v>0.012652068126520682</v>
      </c>
      <c r="K1082" s="53">
        <f t="shared" si="41"/>
        <v>0.15717761557177615</v>
      </c>
      <c r="L1082" s="53">
        <f t="shared" si="42"/>
        <v>0.21654501216545013</v>
      </c>
      <c r="M1082" s="52"/>
      <c r="N1082" s="52"/>
      <c r="O1082" s="52"/>
      <c r="P1082" s="52"/>
      <c r="U1082" s="39"/>
      <c r="V1082" s="39"/>
      <c r="W1082" s="39"/>
      <c r="X1082" s="39"/>
      <c r="Y1082" s="39"/>
      <c r="Z1082" s="39"/>
    </row>
    <row r="1083" spans="2:26" s="12" customFormat="1" ht="15.75" hidden="1">
      <c r="B1083" s="21" t="s">
        <v>384</v>
      </c>
      <c r="C1083" s="71">
        <v>9842</v>
      </c>
      <c r="D1083" s="71">
        <v>3985</v>
      </c>
      <c r="E1083" s="71">
        <v>323</v>
      </c>
      <c r="F1083" s="71">
        <v>86</v>
      </c>
      <c r="G1083" s="71">
        <v>983</v>
      </c>
      <c r="H1083" s="21">
        <f t="shared" si="45"/>
        <v>1392</v>
      </c>
      <c r="I1083" s="53">
        <f t="shared" si="44"/>
        <v>0.032818532818532815</v>
      </c>
      <c r="J1083" s="53">
        <f t="shared" si="40"/>
        <v>0.008738061369640317</v>
      </c>
      <c r="K1083" s="53">
        <f t="shared" si="41"/>
        <v>0.09987807356228409</v>
      </c>
      <c r="L1083" s="53">
        <f t="shared" si="42"/>
        <v>0.1414346677504572</v>
      </c>
      <c r="M1083" s="52"/>
      <c r="N1083" s="52"/>
      <c r="O1083" s="52"/>
      <c r="P1083" s="52"/>
      <c r="U1083" s="39"/>
      <c r="V1083" s="39"/>
      <c r="W1083" s="39"/>
      <c r="X1083" s="39"/>
      <c r="Y1083" s="39"/>
      <c r="Z1083" s="39"/>
    </row>
    <row r="1084" spans="2:26" s="12" customFormat="1" ht="15.75" hidden="1">
      <c r="B1084" s="21" t="s">
        <v>385</v>
      </c>
      <c r="C1084" s="71">
        <v>3635</v>
      </c>
      <c r="D1084" s="71">
        <v>1630</v>
      </c>
      <c r="E1084" s="71">
        <v>136</v>
      </c>
      <c r="F1084" s="71">
        <v>24</v>
      </c>
      <c r="G1084" s="71">
        <v>468</v>
      </c>
      <c r="H1084" s="21">
        <f t="shared" si="45"/>
        <v>628</v>
      </c>
      <c r="I1084" s="53">
        <f t="shared" si="44"/>
        <v>0.03741403026134801</v>
      </c>
      <c r="J1084" s="53">
        <f t="shared" si="40"/>
        <v>0.006602475928473178</v>
      </c>
      <c r="K1084" s="53">
        <f t="shared" si="41"/>
        <v>0.12874828060522697</v>
      </c>
      <c r="L1084" s="53">
        <f t="shared" si="42"/>
        <v>0.17276478679504814</v>
      </c>
      <c r="M1084" s="52"/>
      <c r="N1084" s="52"/>
      <c r="O1084" s="52"/>
      <c r="P1084" s="52"/>
      <c r="U1084" s="39"/>
      <c r="V1084" s="39"/>
      <c r="W1084" s="39"/>
      <c r="X1084" s="39"/>
      <c r="Y1084" s="39"/>
      <c r="Z1084" s="39"/>
    </row>
    <row r="1085" spans="2:26" s="12" customFormat="1" ht="15.75" hidden="1">
      <c r="B1085" s="21" t="s">
        <v>386</v>
      </c>
      <c r="C1085" s="71">
        <v>695</v>
      </c>
      <c r="D1085" s="71">
        <v>312</v>
      </c>
      <c r="E1085" s="71">
        <v>28</v>
      </c>
      <c r="F1085" s="71">
        <v>8</v>
      </c>
      <c r="G1085" s="71">
        <v>48</v>
      </c>
      <c r="H1085" s="21">
        <f t="shared" si="45"/>
        <v>84</v>
      </c>
      <c r="I1085" s="53">
        <f t="shared" si="44"/>
        <v>0.04028776978417266</v>
      </c>
      <c r="J1085" s="53">
        <f t="shared" si="40"/>
        <v>0.011510791366906475</v>
      </c>
      <c r="K1085" s="53">
        <f t="shared" si="41"/>
        <v>0.06906474820143885</v>
      </c>
      <c r="L1085" s="53">
        <f t="shared" si="42"/>
        <v>0.12086330935251799</v>
      </c>
      <c r="M1085" s="52"/>
      <c r="N1085" s="52"/>
      <c r="O1085" s="52"/>
      <c r="P1085" s="52"/>
      <c r="U1085" s="39"/>
      <c r="V1085" s="39"/>
      <c r="W1085" s="39"/>
      <c r="X1085" s="39"/>
      <c r="Y1085" s="39"/>
      <c r="Z1085" s="39"/>
    </row>
    <row r="1086" spans="2:26" s="12" customFormat="1" ht="15.75" hidden="1">
      <c r="B1086" s="21" t="s">
        <v>387</v>
      </c>
      <c r="C1086" s="71">
        <v>226</v>
      </c>
      <c r="D1086" s="71">
        <v>80</v>
      </c>
      <c r="E1086" s="71">
        <v>7</v>
      </c>
      <c r="F1086" s="71">
        <v>1</v>
      </c>
      <c r="G1086" s="71">
        <v>19</v>
      </c>
      <c r="H1086" s="21">
        <f t="shared" si="45"/>
        <v>27</v>
      </c>
      <c r="I1086" s="53">
        <f t="shared" si="44"/>
        <v>0.030973451327433628</v>
      </c>
      <c r="J1086" s="53">
        <f t="shared" si="40"/>
        <v>0.004424778761061947</v>
      </c>
      <c r="K1086" s="53">
        <f t="shared" si="41"/>
        <v>0.084070796460177</v>
      </c>
      <c r="L1086" s="53">
        <f t="shared" si="42"/>
        <v>0.11946902654867257</v>
      </c>
      <c r="M1086" s="52"/>
      <c r="N1086" s="52"/>
      <c r="O1086" s="52"/>
      <c r="P1086" s="52"/>
      <c r="U1086" s="39"/>
      <c r="V1086" s="39"/>
      <c r="W1086" s="39"/>
      <c r="X1086" s="39"/>
      <c r="Y1086" s="39"/>
      <c r="Z1086" s="39"/>
    </row>
    <row r="1087" spans="2:26" s="12" customFormat="1" ht="15.75" hidden="1">
      <c r="B1087" s="21" t="s">
        <v>388</v>
      </c>
      <c r="C1087" s="71">
        <v>1356</v>
      </c>
      <c r="D1087" s="71">
        <v>767</v>
      </c>
      <c r="E1087" s="71">
        <v>72</v>
      </c>
      <c r="F1087" s="71">
        <v>15</v>
      </c>
      <c r="G1087" s="71">
        <v>288</v>
      </c>
      <c r="H1087" s="21">
        <f t="shared" si="45"/>
        <v>375</v>
      </c>
      <c r="I1087" s="53">
        <f t="shared" si="44"/>
        <v>0.05309734513274336</v>
      </c>
      <c r="J1087" s="53">
        <f t="shared" si="40"/>
        <v>0.011061946902654867</v>
      </c>
      <c r="K1087" s="53">
        <f t="shared" si="41"/>
        <v>0.21238938053097345</v>
      </c>
      <c r="L1087" s="53">
        <f t="shared" si="42"/>
        <v>0.27654867256637167</v>
      </c>
      <c r="M1087" s="52"/>
      <c r="N1087" s="52"/>
      <c r="O1087" s="52"/>
      <c r="P1087" s="52"/>
      <c r="U1087" s="39"/>
      <c r="V1087" s="39"/>
      <c r="W1087" s="39"/>
      <c r="X1087" s="39"/>
      <c r="Y1087" s="39"/>
      <c r="Z1087" s="39"/>
    </row>
    <row r="1088" spans="2:26" s="12" customFormat="1" ht="15.75" hidden="1">
      <c r="B1088" s="21" t="s">
        <v>389</v>
      </c>
      <c r="C1088" s="71">
        <v>5180</v>
      </c>
      <c r="D1088" s="71">
        <v>2454</v>
      </c>
      <c r="E1088" s="71">
        <v>208</v>
      </c>
      <c r="F1088" s="71">
        <v>64</v>
      </c>
      <c r="G1088" s="71">
        <v>667</v>
      </c>
      <c r="H1088" s="21">
        <f t="shared" si="45"/>
        <v>939</v>
      </c>
      <c r="I1088" s="53">
        <f t="shared" si="44"/>
        <v>0.040154440154440155</v>
      </c>
      <c r="J1088" s="53">
        <f t="shared" si="40"/>
        <v>0.012355212355212355</v>
      </c>
      <c r="K1088" s="53">
        <f t="shared" si="41"/>
        <v>0.12876447876447877</v>
      </c>
      <c r="L1088" s="53">
        <f t="shared" si="42"/>
        <v>0.18127413127413128</v>
      </c>
      <c r="M1088" s="52"/>
      <c r="N1088" s="52"/>
      <c r="O1088" s="52"/>
      <c r="P1088" s="52"/>
      <c r="U1088" s="39"/>
      <c r="V1088" s="39"/>
      <c r="W1088" s="39"/>
      <c r="X1088" s="39"/>
      <c r="Y1088" s="39"/>
      <c r="Z1088" s="39"/>
    </row>
    <row r="1089" spans="2:26" s="12" customFormat="1" ht="15.75" hidden="1">
      <c r="B1089" s="21" t="s">
        <v>390</v>
      </c>
      <c r="C1089" s="71">
        <v>7532</v>
      </c>
      <c r="D1089" s="71">
        <v>4526</v>
      </c>
      <c r="E1089" s="71">
        <v>286</v>
      </c>
      <c r="F1089" s="71">
        <v>45</v>
      </c>
      <c r="G1089" s="71">
        <v>2067</v>
      </c>
      <c r="H1089" s="21">
        <f t="shared" si="45"/>
        <v>2398</v>
      </c>
      <c r="I1089" s="53">
        <f t="shared" si="44"/>
        <v>0.03797132235793946</v>
      </c>
      <c r="J1089" s="53">
        <f t="shared" si="40"/>
        <v>0.005974508762612852</v>
      </c>
      <c r="K1089" s="53">
        <f t="shared" si="41"/>
        <v>0.274429102496017</v>
      </c>
      <c r="L1089" s="53">
        <f t="shared" si="42"/>
        <v>0.3183749336165693</v>
      </c>
      <c r="M1089" s="52"/>
      <c r="N1089" s="52"/>
      <c r="O1089" s="52"/>
      <c r="P1089" s="52"/>
      <c r="U1089" s="39"/>
      <c r="V1089" s="39"/>
      <c r="W1089" s="39"/>
      <c r="X1089" s="39"/>
      <c r="Y1089" s="39"/>
      <c r="Z1089" s="39"/>
    </row>
    <row r="1090" spans="2:26" s="12" customFormat="1" ht="15.75" hidden="1">
      <c r="B1090" s="21" t="s">
        <v>391</v>
      </c>
      <c r="C1090" s="71">
        <v>5603</v>
      </c>
      <c r="D1090" s="71">
        <v>3435</v>
      </c>
      <c r="E1090" s="71">
        <v>207</v>
      </c>
      <c r="F1090" s="71">
        <v>47</v>
      </c>
      <c r="G1090" s="71">
        <v>1554</v>
      </c>
      <c r="H1090" s="21">
        <f t="shared" si="45"/>
        <v>1808</v>
      </c>
      <c r="I1090" s="53">
        <f t="shared" si="44"/>
        <v>0.03694449402106015</v>
      </c>
      <c r="J1090" s="53">
        <f t="shared" si="40"/>
        <v>0.008388363376762449</v>
      </c>
      <c r="K1090" s="53">
        <f t="shared" si="41"/>
        <v>0.2773514188827414</v>
      </c>
      <c r="L1090" s="53">
        <f t="shared" si="42"/>
        <v>0.322684276280564</v>
      </c>
      <c r="M1090" s="52"/>
      <c r="N1090" s="52"/>
      <c r="O1090" s="52"/>
      <c r="P1090" s="52"/>
      <c r="U1090" s="39"/>
      <c r="V1090" s="39"/>
      <c r="W1090" s="39"/>
      <c r="X1090" s="39"/>
      <c r="Y1090" s="39"/>
      <c r="Z1090" s="39"/>
    </row>
    <row r="1091" spans="2:26" s="12" customFormat="1" ht="15.75" hidden="1">
      <c r="B1091" s="21" t="s">
        <v>392</v>
      </c>
      <c r="C1091" s="71">
        <v>646</v>
      </c>
      <c r="D1091" s="71">
        <v>327</v>
      </c>
      <c r="E1091" s="71">
        <v>40</v>
      </c>
      <c r="F1091" s="71">
        <v>6</v>
      </c>
      <c r="G1091" s="71">
        <v>92</v>
      </c>
      <c r="H1091" s="21">
        <f t="shared" si="45"/>
        <v>138</v>
      </c>
      <c r="I1091" s="53">
        <f t="shared" si="44"/>
        <v>0.06191950464396285</v>
      </c>
      <c r="J1091" s="53">
        <f t="shared" si="40"/>
        <v>0.009287925696594427</v>
      </c>
      <c r="K1091" s="53">
        <f t="shared" si="41"/>
        <v>0.14241486068111456</v>
      </c>
      <c r="L1091" s="53">
        <f t="shared" si="42"/>
        <v>0.21362229102167182</v>
      </c>
      <c r="U1091" s="39"/>
      <c r="V1091" s="39"/>
      <c r="W1091" s="39"/>
      <c r="X1091" s="39"/>
      <c r="Y1091" s="39"/>
      <c r="Z1091" s="39"/>
    </row>
    <row r="1092" spans="3:26" s="12" customFormat="1" ht="15.75" hidden="1">
      <c r="C1092" s="74"/>
      <c r="D1092" s="74"/>
      <c r="E1092" s="74"/>
      <c r="F1092" s="74"/>
      <c r="G1092" s="74"/>
      <c r="I1092" s="52"/>
      <c r="U1092" s="39"/>
      <c r="V1092" s="39"/>
      <c r="W1092" s="39"/>
      <c r="X1092" s="39"/>
      <c r="Y1092" s="39"/>
      <c r="Z1092" s="39"/>
    </row>
    <row r="1093" spans="2:26" s="12" customFormat="1" ht="15.75" hidden="1">
      <c r="B1093" s="70" t="s">
        <v>107</v>
      </c>
      <c r="U1093" s="39"/>
      <c r="V1093" s="39"/>
      <c r="W1093" s="39"/>
      <c r="X1093" s="39"/>
      <c r="Y1093" s="39"/>
      <c r="Z1093" s="39"/>
    </row>
    <row r="1094" spans="2:26" s="12" customFormat="1" ht="78.75" hidden="1">
      <c r="B1094" s="75" t="s">
        <v>130</v>
      </c>
      <c r="C1094" s="75" t="s">
        <v>165</v>
      </c>
      <c r="D1094" s="76" t="s">
        <v>166</v>
      </c>
      <c r="E1094" s="76" t="s">
        <v>167</v>
      </c>
      <c r="F1094" s="76" t="s">
        <v>168</v>
      </c>
      <c r="G1094" s="76" t="s">
        <v>169</v>
      </c>
      <c r="H1094" s="77" t="s">
        <v>170</v>
      </c>
      <c r="I1094" s="73" t="s">
        <v>135</v>
      </c>
      <c r="J1094" s="73" t="s">
        <v>136</v>
      </c>
      <c r="K1094" s="73" t="s">
        <v>137</v>
      </c>
      <c r="L1094" s="73" t="s">
        <v>129</v>
      </c>
      <c r="U1094" s="39"/>
      <c r="V1094" s="39"/>
      <c r="W1094" s="39"/>
      <c r="X1094" s="39"/>
      <c r="Y1094" s="39"/>
      <c r="Z1094" s="39"/>
    </row>
    <row r="1095" spans="2:26" s="12" customFormat="1" ht="15.75" hidden="1">
      <c r="B1095" s="21" t="s">
        <v>283</v>
      </c>
      <c r="C1095" s="78">
        <v>306991</v>
      </c>
      <c r="D1095" s="78">
        <v>0</v>
      </c>
      <c r="E1095" s="78">
        <v>3651</v>
      </c>
      <c r="F1095" s="78">
        <v>2205</v>
      </c>
      <c r="G1095" s="78">
        <v>3582</v>
      </c>
      <c r="H1095" s="79">
        <f>SUM(E1095:G1095)</f>
        <v>9438</v>
      </c>
      <c r="I1095" s="53">
        <f aca="true" t="shared" si="46" ref="I1095:I1110">E1095/C1095</f>
        <v>0.011892856793847377</v>
      </c>
      <c r="J1095" s="53">
        <f aca="true" t="shared" si="47" ref="J1095:J1110">F1095/C1095</f>
        <v>0.007182620988888925</v>
      </c>
      <c r="K1095" s="53">
        <f aca="true" t="shared" si="48" ref="K1095:K1110">G1095/C1095</f>
        <v>0.011668094504399151</v>
      </c>
      <c r="L1095" s="80">
        <f aca="true" t="shared" si="49" ref="L1095:L1110">H1095/C1095</f>
        <v>0.030743572287135455</v>
      </c>
      <c r="U1095" s="39"/>
      <c r="V1095" s="39"/>
      <c r="W1095" s="39"/>
      <c r="X1095" s="39"/>
      <c r="Y1095" s="39"/>
      <c r="Z1095" s="39"/>
    </row>
    <row r="1096" spans="2:26" s="12" customFormat="1" ht="15.75" hidden="1">
      <c r="B1096" s="72" t="s">
        <v>160</v>
      </c>
      <c r="C1096" s="71">
        <f aca="true" t="shared" si="50" ref="C1096:H1096">SUM(C1097:C1110)</f>
        <v>30564</v>
      </c>
      <c r="D1096" s="71">
        <f t="shared" si="50"/>
        <v>0</v>
      </c>
      <c r="E1096" s="71">
        <f t="shared" si="50"/>
        <v>177</v>
      </c>
      <c r="F1096" s="71">
        <f t="shared" si="50"/>
        <v>160</v>
      </c>
      <c r="G1096" s="71">
        <f t="shared" si="50"/>
        <v>336</v>
      </c>
      <c r="H1096" s="71">
        <f t="shared" si="50"/>
        <v>673</v>
      </c>
      <c r="I1096" s="53">
        <f t="shared" si="46"/>
        <v>0.005791126815861798</v>
      </c>
      <c r="J1096" s="53">
        <f t="shared" si="47"/>
        <v>0.005234916895694281</v>
      </c>
      <c r="K1096" s="53">
        <f t="shared" si="48"/>
        <v>0.01099332548095799</v>
      </c>
      <c r="L1096" s="80">
        <f t="shared" si="49"/>
        <v>0.022019369192514068</v>
      </c>
      <c r="U1096" s="39"/>
      <c r="V1096" s="39"/>
      <c r="W1096" s="39"/>
      <c r="X1096" s="39"/>
      <c r="Y1096" s="39"/>
      <c r="Z1096" s="39"/>
    </row>
    <row r="1097" spans="2:26" s="12" customFormat="1" ht="15.75" hidden="1">
      <c r="B1097" s="21" t="s">
        <v>148</v>
      </c>
      <c r="C1097" s="78">
        <v>446</v>
      </c>
      <c r="D1097" s="78">
        <v>0</v>
      </c>
      <c r="E1097" s="78">
        <v>1</v>
      </c>
      <c r="F1097" s="78">
        <v>3</v>
      </c>
      <c r="G1097" s="78">
        <v>7</v>
      </c>
      <c r="H1097" s="79">
        <f aca="true" t="shared" si="51" ref="H1097:H1110">SUM(E1097:G1097)</f>
        <v>11</v>
      </c>
      <c r="I1097" s="53">
        <f t="shared" si="46"/>
        <v>0.002242152466367713</v>
      </c>
      <c r="J1097" s="53">
        <f t="shared" si="47"/>
        <v>0.006726457399103139</v>
      </c>
      <c r="K1097" s="53">
        <f t="shared" si="48"/>
        <v>0.01569506726457399</v>
      </c>
      <c r="L1097" s="80">
        <f t="shared" si="49"/>
        <v>0.02466367713004484</v>
      </c>
      <c r="U1097" s="39"/>
      <c r="V1097" s="39"/>
      <c r="W1097" s="39"/>
      <c r="X1097" s="39"/>
      <c r="Y1097" s="39"/>
      <c r="Z1097" s="39"/>
    </row>
    <row r="1098" spans="2:26" s="12" customFormat="1" ht="15.75" hidden="1">
      <c r="B1098" s="72" t="s">
        <v>295</v>
      </c>
      <c r="C1098" s="78">
        <v>10748</v>
      </c>
      <c r="D1098" s="78">
        <v>0</v>
      </c>
      <c r="E1098" s="78">
        <v>61</v>
      </c>
      <c r="F1098" s="78">
        <v>67</v>
      </c>
      <c r="G1098" s="78">
        <v>51</v>
      </c>
      <c r="H1098" s="79">
        <f t="shared" si="51"/>
        <v>179</v>
      </c>
      <c r="I1098" s="53">
        <f t="shared" si="46"/>
        <v>0.005675474506885002</v>
      </c>
      <c r="J1098" s="53">
        <f t="shared" si="47"/>
        <v>0.006233717901004838</v>
      </c>
      <c r="K1098" s="53">
        <f t="shared" si="48"/>
        <v>0.004745068850018608</v>
      </c>
      <c r="L1098" s="80">
        <f t="shared" si="49"/>
        <v>0.016654261257908448</v>
      </c>
      <c r="U1098" s="39"/>
      <c r="V1098" s="39"/>
      <c r="W1098" s="39"/>
      <c r="X1098" s="39"/>
      <c r="Y1098" s="39"/>
      <c r="Z1098" s="39"/>
    </row>
    <row r="1099" spans="2:26" s="12" customFormat="1" ht="15.75" hidden="1">
      <c r="B1099" s="21" t="s">
        <v>381</v>
      </c>
      <c r="C1099" s="78">
        <v>847</v>
      </c>
      <c r="D1099" s="78">
        <v>0</v>
      </c>
      <c r="E1099" s="78">
        <v>3</v>
      </c>
      <c r="F1099" s="78">
        <v>10</v>
      </c>
      <c r="G1099" s="78">
        <v>20</v>
      </c>
      <c r="H1099" s="79">
        <f t="shared" si="51"/>
        <v>33</v>
      </c>
      <c r="I1099" s="53">
        <f t="shared" si="46"/>
        <v>0.0035419126328217238</v>
      </c>
      <c r="J1099" s="53">
        <f t="shared" si="47"/>
        <v>0.011806375442739079</v>
      </c>
      <c r="K1099" s="53">
        <f t="shared" si="48"/>
        <v>0.023612750885478158</v>
      </c>
      <c r="L1099" s="80">
        <f t="shared" si="49"/>
        <v>0.03896103896103896</v>
      </c>
      <c r="U1099" s="39"/>
      <c r="V1099" s="39"/>
      <c r="W1099" s="39"/>
      <c r="X1099" s="39"/>
      <c r="Y1099" s="39"/>
      <c r="Z1099" s="39"/>
    </row>
    <row r="1100" spans="2:26" s="12" customFormat="1" ht="15.75" hidden="1">
      <c r="B1100" s="21" t="s">
        <v>382</v>
      </c>
      <c r="C1100" s="78">
        <v>364</v>
      </c>
      <c r="D1100" s="78">
        <v>0</v>
      </c>
      <c r="E1100" s="78">
        <v>3</v>
      </c>
      <c r="F1100" s="78">
        <v>0</v>
      </c>
      <c r="G1100" s="78">
        <v>6</v>
      </c>
      <c r="H1100" s="79">
        <f t="shared" si="51"/>
        <v>9</v>
      </c>
      <c r="I1100" s="53">
        <f t="shared" si="46"/>
        <v>0.008241758241758242</v>
      </c>
      <c r="J1100" s="53">
        <f t="shared" si="47"/>
        <v>0</v>
      </c>
      <c r="K1100" s="53">
        <f t="shared" si="48"/>
        <v>0.016483516483516484</v>
      </c>
      <c r="L1100" s="80">
        <f t="shared" si="49"/>
        <v>0.024725274725274724</v>
      </c>
      <c r="U1100" s="39"/>
      <c r="V1100" s="39"/>
      <c r="W1100" s="39"/>
      <c r="X1100" s="39"/>
      <c r="Y1100" s="39"/>
      <c r="Z1100" s="39"/>
    </row>
    <row r="1101" spans="2:26" s="12" customFormat="1" ht="15.75" hidden="1">
      <c r="B1101" s="21" t="s">
        <v>383</v>
      </c>
      <c r="C1101" s="78">
        <v>960</v>
      </c>
      <c r="D1101" s="78">
        <v>0</v>
      </c>
      <c r="E1101" s="78">
        <v>6</v>
      </c>
      <c r="F1101" s="78">
        <v>5</v>
      </c>
      <c r="G1101" s="78">
        <v>9</v>
      </c>
      <c r="H1101" s="79">
        <f t="shared" si="51"/>
        <v>20</v>
      </c>
      <c r="I1101" s="53">
        <f t="shared" si="46"/>
        <v>0.00625</v>
      </c>
      <c r="J1101" s="53">
        <f t="shared" si="47"/>
        <v>0.005208333333333333</v>
      </c>
      <c r="K1101" s="53">
        <f t="shared" si="48"/>
        <v>0.009375</v>
      </c>
      <c r="L1101" s="80">
        <f t="shared" si="49"/>
        <v>0.020833333333333332</v>
      </c>
      <c r="U1101" s="39"/>
      <c r="V1101" s="39"/>
      <c r="W1101" s="39"/>
      <c r="X1101" s="39"/>
      <c r="Y1101" s="39"/>
      <c r="Z1101" s="39"/>
    </row>
    <row r="1102" spans="2:26" s="12" customFormat="1" ht="15.75" hidden="1">
      <c r="B1102" s="21" t="s">
        <v>384</v>
      </c>
      <c r="C1102" s="78">
        <v>5857</v>
      </c>
      <c r="D1102" s="78">
        <v>0</v>
      </c>
      <c r="E1102" s="78">
        <v>41</v>
      </c>
      <c r="F1102" s="78">
        <v>23</v>
      </c>
      <c r="G1102" s="78">
        <v>38</v>
      </c>
      <c r="H1102" s="79">
        <f t="shared" si="51"/>
        <v>102</v>
      </c>
      <c r="I1102" s="53">
        <f t="shared" si="46"/>
        <v>0.007000170735871607</v>
      </c>
      <c r="J1102" s="53">
        <f t="shared" si="47"/>
        <v>0.003926925046952365</v>
      </c>
      <c r="K1102" s="53">
        <f t="shared" si="48"/>
        <v>0.006487963121051733</v>
      </c>
      <c r="L1102" s="80">
        <f t="shared" si="49"/>
        <v>0.017415058903875704</v>
      </c>
      <c r="U1102" s="39"/>
      <c r="V1102" s="39"/>
      <c r="W1102" s="39"/>
      <c r="X1102" s="39"/>
      <c r="Y1102" s="39"/>
      <c r="Z1102" s="39"/>
    </row>
    <row r="1103" spans="2:26" s="12" customFormat="1" ht="15.75" hidden="1">
      <c r="B1103" s="21" t="s">
        <v>385</v>
      </c>
      <c r="C1103" s="78">
        <v>2005</v>
      </c>
      <c r="D1103" s="78">
        <v>0</v>
      </c>
      <c r="E1103" s="78">
        <v>11</v>
      </c>
      <c r="F1103" s="78">
        <v>12</v>
      </c>
      <c r="G1103" s="78">
        <v>20</v>
      </c>
      <c r="H1103" s="79">
        <f t="shared" si="51"/>
        <v>43</v>
      </c>
      <c r="I1103" s="53">
        <f t="shared" si="46"/>
        <v>0.005486284289276808</v>
      </c>
      <c r="J1103" s="53">
        <f t="shared" si="47"/>
        <v>0.0059850374064837905</v>
      </c>
      <c r="K1103" s="53">
        <f t="shared" si="48"/>
        <v>0.00997506234413965</v>
      </c>
      <c r="L1103" s="80">
        <f t="shared" si="49"/>
        <v>0.02144638403990025</v>
      </c>
      <c r="U1103" s="39"/>
      <c r="V1103" s="39"/>
      <c r="W1103" s="39"/>
      <c r="X1103" s="39"/>
      <c r="Y1103" s="39"/>
      <c r="Z1103" s="39"/>
    </row>
    <row r="1104" spans="2:26" s="12" customFormat="1" ht="15.75" hidden="1">
      <c r="B1104" s="21" t="s">
        <v>386</v>
      </c>
      <c r="C1104" s="78">
        <v>383</v>
      </c>
      <c r="D1104" s="78">
        <v>0</v>
      </c>
      <c r="E1104" s="78">
        <v>0</v>
      </c>
      <c r="F1104" s="78">
        <v>1</v>
      </c>
      <c r="G1104" s="78">
        <v>0</v>
      </c>
      <c r="H1104" s="79">
        <f t="shared" si="51"/>
        <v>1</v>
      </c>
      <c r="I1104" s="53">
        <f t="shared" si="46"/>
        <v>0</v>
      </c>
      <c r="J1104" s="53">
        <f t="shared" si="47"/>
        <v>0.0026109660574412533</v>
      </c>
      <c r="K1104" s="53">
        <f t="shared" si="48"/>
        <v>0</v>
      </c>
      <c r="L1104" s="80">
        <f t="shared" si="49"/>
        <v>0.0026109660574412533</v>
      </c>
      <c r="U1104" s="39"/>
      <c r="V1104" s="39"/>
      <c r="W1104" s="39"/>
      <c r="X1104" s="39"/>
      <c r="Y1104" s="39"/>
      <c r="Z1104" s="39"/>
    </row>
    <row r="1105" spans="2:26" s="12" customFormat="1" ht="15.75" hidden="1">
      <c r="B1105" s="21" t="s">
        <v>387</v>
      </c>
      <c r="C1105" s="78">
        <v>146</v>
      </c>
      <c r="D1105" s="78">
        <v>0</v>
      </c>
      <c r="E1105" s="78">
        <v>2</v>
      </c>
      <c r="F1105" s="78">
        <v>0</v>
      </c>
      <c r="G1105" s="78">
        <v>0</v>
      </c>
      <c r="H1105" s="79">
        <f t="shared" si="51"/>
        <v>2</v>
      </c>
      <c r="I1105" s="53">
        <f t="shared" si="46"/>
        <v>0.0136986301369863</v>
      </c>
      <c r="J1105" s="53">
        <f t="shared" si="47"/>
        <v>0</v>
      </c>
      <c r="K1105" s="53">
        <f t="shared" si="48"/>
        <v>0</v>
      </c>
      <c r="L1105" s="80">
        <f t="shared" si="49"/>
        <v>0.0136986301369863</v>
      </c>
      <c r="U1105" s="39"/>
      <c r="V1105" s="39"/>
      <c r="W1105" s="39"/>
      <c r="X1105" s="39"/>
      <c r="Y1105" s="39"/>
      <c r="Z1105" s="39"/>
    </row>
    <row r="1106" spans="2:26" s="12" customFormat="1" ht="15.75" hidden="1">
      <c r="B1106" s="21" t="s">
        <v>388</v>
      </c>
      <c r="C1106" s="78">
        <v>589</v>
      </c>
      <c r="D1106" s="78">
        <v>0</v>
      </c>
      <c r="E1106" s="78">
        <v>5</v>
      </c>
      <c r="F1106" s="78">
        <v>3</v>
      </c>
      <c r="G1106" s="78">
        <v>12</v>
      </c>
      <c r="H1106" s="79">
        <f t="shared" si="51"/>
        <v>20</v>
      </c>
      <c r="I1106" s="53">
        <f t="shared" si="46"/>
        <v>0.008488964346349746</v>
      </c>
      <c r="J1106" s="53">
        <f t="shared" si="47"/>
        <v>0.0050933786078098476</v>
      </c>
      <c r="K1106" s="53">
        <f t="shared" si="48"/>
        <v>0.02037351443123939</v>
      </c>
      <c r="L1106" s="80">
        <f t="shared" si="49"/>
        <v>0.03395585738539898</v>
      </c>
      <c r="U1106" s="39"/>
      <c r="V1106" s="39"/>
      <c r="W1106" s="39"/>
      <c r="X1106" s="39"/>
      <c r="Y1106" s="39"/>
      <c r="Z1106" s="39"/>
    </row>
    <row r="1107" spans="2:26" s="12" customFormat="1" ht="15.75" hidden="1">
      <c r="B1107" s="21" t="s">
        <v>389</v>
      </c>
      <c r="C1107" s="78">
        <v>2726</v>
      </c>
      <c r="D1107" s="78">
        <v>0</v>
      </c>
      <c r="E1107" s="78">
        <v>12</v>
      </c>
      <c r="F1107" s="78">
        <v>17</v>
      </c>
      <c r="G1107" s="78">
        <v>19</v>
      </c>
      <c r="H1107" s="79">
        <f t="shared" si="51"/>
        <v>48</v>
      </c>
      <c r="I1107" s="53">
        <f t="shared" si="46"/>
        <v>0.004402054292002935</v>
      </c>
      <c r="J1107" s="53">
        <f t="shared" si="47"/>
        <v>0.0062362435803374906</v>
      </c>
      <c r="K1107" s="53">
        <f t="shared" si="48"/>
        <v>0.006969919295671314</v>
      </c>
      <c r="L1107" s="80">
        <f t="shared" si="49"/>
        <v>0.01760821716801174</v>
      </c>
      <c r="U1107" s="39"/>
      <c r="V1107" s="39"/>
      <c r="W1107" s="39"/>
      <c r="X1107" s="39"/>
      <c r="Y1107" s="39"/>
      <c r="Z1107" s="39"/>
    </row>
    <row r="1108" spans="2:26" s="12" customFormat="1" ht="15.75" hidden="1">
      <c r="B1108" s="21" t="s">
        <v>390</v>
      </c>
      <c r="C1108" s="78">
        <v>3006</v>
      </c>
      <c r="D1108" s="78">
        <v>0</v>
      </c>
      <c r="E1108" s="78">
        <v>14</v>
      </c>
      <c r="F1108" s="78">
        <v>10</v>
      </c>
      <c r="G1108" s="78">
        <v>85</v>
      </c>
      <c r="H1108" s="79">
        <f t="shared" si="51"/>
        <v>109</v>
      </c>
      <c r="I1108" s="53">
        <f t="shared" si="46"/>
        <v>0.004657351962741184</v>
      </c>
      <c r="J1108" s="53">
        <f t="shared" si="47"/>
        <v>0.00332667997338656</v>
      </c>
      <c r="K1108" s="53">
        <f t="shared" si="48"/>
        <v>0.028276779773785763</v>
      </c>
      <c r="L1108" s="80">
        <f t="shared" si="49"/>
        <v>0.03626081170991351</v>
      </c>
      <c r="U1108" s="39"/>
      <c r="V1108" s="39"/>
      <c r="W1108" s="39"/>
      <c r="X1108" s="39"/>
      <c r="Y1108" s="39"/>
      <c r="Z1108" s="39"/>
    </row>
    <row r="1109" spans="2:26" s="12" customFormat="1" ht="15.75" hidden="1">
      <c r="B1109" s="21" t="s">
        <v>391</v>
      </c>
      <c r="C1109" s="78">
        <v>2168</v>
      </c>
      <c r="D1109" s="78">
        <v>0</v>
      </c>
      <c r="E1109" s="78">
        <v>14</v>
      </c>
      <c r="F1109" s="78">
        <v>7</v>
      </c>
      <c r="G1109" s="78">
        <v>65</v>
      </c>
      <c r="H1109" s="79">
        <f t="shared" si="51"/>
        <v>86</v>
      </c>
      <c r="I1109" s="53">
        <f t="shared" si="46"/>
        <v>0.006457564575645757</v>
      </c>
      <c r="J1109" s="53">
        <f t="shared" si="47"/>
        <v>0.0032287822878228783</v>
      </c>
      <c r="K1109" s="53">
        <f t="shared" si="48"/>
        <v>0.029981549815498155</v>
      </c>
      <c r="L1109" s="80">
        <f t="shared" si="49"/>
        <v>0.03966789667896679</v>
      </c>
      <c r="U1109" s="39"/>
      <c r="V1109" s="39"/>
      <c r="W1109" s="39"/>
      <c r="X1109" s="39"/>
      <c r="Y1109" s="39"/>
      <c r="Z1109" s="39"/>
    </row>
    <row r="1110" spans="2:26" s="12" customFormat="1" ht="15.75" hidden="1">
      <c r="B1110" s="21" t="s">
        <v>392</v>
      </c>
      <c r="C1110" s="78">
        <v>319</v>
      </c>
      <c r="D1110" s="78">
        <v>0</v>
      </c>
      <c r="E1110" s="78">
        <v>4</v>
      </c>
      <c r="F1110" s="78">
        <v>2</v>
      </c>
      <c r="G1110" s="78">
        <v>4</v>
      </c>
      <c r="H1110" s="79">
        <f t="shared" si="51"/>
        <v>10</v>
      </c>
      <c r="I1110" s="53">
        <f t="shared" si="46"/>
        <v>0.012539184952978056</v>
      </c>
      <c r="J1110" s="53">
        <f t="shared" si="47"/>
        <v>0.006269592476489028</v>
      </c>
      <c r="K1110" s="53">
        <f t="shared" si="48"/>
        <v>0.012539184952978056</v>
      </c>
      <c r="L1110" s="80">
        <f t="shared" si="49"/>
        <v>0.03134796238244514</v>
      </c>
      <c r="U1110" s="39"/>
      <c r="V1110" s="39"/>
      <c r="W1110" s="39"/>
      <c r="X1110" s="39"/>
      <c r="Y1110" s="39"/>
      <c r="Z1110" s="39"/>
    </row>
    <row r="1111" spans="21:26" s="12" customFormat="1" ht="15.75" hidden="1">
      <c r="U1111" s="39"/>
      <c r="V1111" s="39"/>
      <c r="W1111" s="39"/>
      <c r="X1111" s="39"/>
      <c r="Y1111" s="39"/>
      <c r="Z1111" s="39"/>
    </row>
    <row r="1112" spans="2:26" s="12" customFormat="1" ht="15.75" hidden="1">
      <c r="B1112" s="70" t="s">
        <v>108</v>
      </c>
      <c r="U1112" s="39"/>
      <c r="V1112" s="39"/>
      <c r="W1112" s="39"/>
      <c r="X1112" s="39"/>
      <c r="Y1112" s="39"/>
      <c r="Z1112" s="39"/>
    </row>
    <row r="1113" spans="2:26" s="12" customFormat="1" ht="78.75" hidden="1">
      <c r="B1113" s="75" t="s">
        <v>130</v>
      </c>
      <c r="C1113" s="75" t="s">
        <v>165</v>
      </c>
      <c r="D1113" s="76" t="s">
        <v>166</v>
      </c>
      <c r="E1113" s="76" t="s">
        <v>167</v>
      </c>
      <c r="F1113" s="76" t="s">
        <v>168</v>
      </c>
      <c r="G1113" s="76" t="s">
        <v>169</v>
      </c>
      <c r="H1113" s="77" t="s">
        <v>170</v>
      </c>
      <c r="I1113" s="73" t="s">
        <v>135</v>
      </c>
      <c r="J1113" s="73" t="s">
        <v>136</v>
      </c>
      <c r="K1113" s="73" t="s">
        <v>137</v>
      </c>
      <c r="L1113" s="73" t="s">
        <v>129</v>
      </c>
      <c r="U1113" s="39"/>
      <c r="V1113" s="39"/>
      <c r="W1113" s="39"/>
      <c r="X1113" s="39"/>
      <c r="Y1113" s="39"/>
      <c r="Z1113" s="39"/>
    </row>
    <row r="1114" spans="2:26" s="12" customFormat="1" ht="15.75" hidden="1">
      <c r="B1114" s="21" t="s">
        <v>283</v>
      </c>
      <c r="C1114" s="78">
        <v>188522</v>
      </c>
      <c r="D1114" s="78">
        <v>188522</v>
      </c>
      <c r="E1114" s="78">
        <v>8149</v>
      </c>
      <c r="F1114" s="78">
        <v>18839</v>
      </c>
      <c r="G1114" s="78">
        <v>23178</v>
      </c>
      <c r="H1114" s="79">
        <f>SUM(E1114:G1114)</f>
        <v>50166</v>
      </c>
      <c r="I1114" s="53">
        <f aca="true" t="shared" si="52" ref="I1114:I1129">E1114/C1114</f>
        <v>0.04322572431864716</v>
      </c>
      <c r="J1114" s="53">
        <f aca="true" t="shared" si="53" ref="J1114:J1129">F1114/C1114</f>
        <v>0.09992998164670436</v>
      </c>
      <c r="K1114" s="53">
        <f aca="true" t="shared" si="54" ref="K1114:K1129">G1114/C1114</f>
        <v>0.12294586308229279</v>
      </c>
      <c r="L1114" s="80">
        <f aca="true" t="shared" si="55" ref="L1114:L1129">H1114/C1114</f>
        <v>0.2661015690476443</v>
      </c>
      <c r="U1114" s="39"/>
      <c r="V1114" s="39"/>
      <c r="W1114" s="39"/>
      <c r="X1114" s="39"/>
      <c r="Y1114" s="39"/>
      <c r="Z1114" s="39"/>
    </row>
    <row r="1115" spans="2:26" s="12" customFormat="1" ht="15.75" hidden="1">
      <c r="B1115" s="72" t="s">
        <v>160</v>
      </c>
      <c r="C1115" s="71">
        <f aca="true" t="shared" si="56" ref="C1115:H1115">SUM(C1116:C1129)</f>
        <v>16633</v>
      </c>
      <c r="D1115" s="71">
        <f t="shared" si="56"/>
        <v>16633</v>
      </c>
      <c r="E1115" s="71">
        <f t="shared" si="56"/>
        <v>1376</v>
      </c>
      <c r="F1115" s="71">
        <f t="shared" si="56"/>
        <v>316</v>
      </c>
      <c r="G1115" s="71">
        <f t="shared" si="56"/>
        <v>1767</v>
      </c>
      <c r="H1115" s="71">
        <f t="shared" si="56"/>
        <v>3459</v>
      </c>
      <c r="I1115" s="53">
        <f t="shared" si="52"/>
        <v>0.08272710875969458</v>
      </c>
      <c r="J1115" s="53">
        <f t="shared" si="53"/>
        <v>0.018998376720976373</v>
      </c>
      <c r="K1115" s="53">
        <f t="shared" si="54"/>
        <v>0.10623459387963687</v>
      </c>
      <c r="L1115" s="80">
        <f t="shared" si="55"/>
        <v>0.20796007936030783</v>
      </c>
      <c r="U1115" s="39"/>
      <c r="V1115" s="39"/>
      <c r="W1115" s="39"/>
      <c r="X1115" s="39"/>
      <c r="Y1115" s="39"/>
      <c r="Z1115" s="39"/>
    </row>
    <row r="1116" spans="2:26" s="12" customFormat="1" ht="15.75" hidden="1">
      <c r="B1116" s="21" t="s">
        <v>148</v>
      </c>
      <c r="C1116" s="78">
        <v>410</v>
      </c>
      <c r="D1116" s="78">
        <v>410</v>
      </c>
      <c r="E1116" s="78">
        <v>42</v>
      </c>
      <c r="F1116" s="78">
        <v>7</v>
      </c>
      <c r="G1116" s="78">
        <v>42</v>
      </c>
      <c r="H1116" s="79">
        <f aca="true" t="shared" si="57" ref="H1116:H1129">SUM(E1116:G1116)</f>
        <v>91</v>
      </c>
      <c r="I1116" s="53">
        <f t="shared" si="52"/>
        <v>0.1024390243902439</v>
      </c>
      <c r="J1116" s="53">
        <f t="shared" si="53"/>
        <v>0.01707317073170732</v>
      </c>
      <c r="K1116" s="53">
        <f t="shared" si="54"/>
        <v>0.1024390243902439</v>
      </c>
      <c r="L1116" s="80">
        <f t="shared" si="55"/>
        <v>0.22195121951219512</v>
      </c>
      <c r="U1116" s="39"/>
      <c r="V1116" s="39"/>
      <c r="W1116" s="39"/>
      <c r="X1116" s="39"/>
      <c r="Y1116" s="39"/>
      <c r="Z1116" s="39"/>
    </row>
    <row r="1117" spans="2:26" s="12" customFormat="1" ht="15.75" hidden="1">
      <c r="B1117" s="72" t="s">
        <v>295</v>
      </c>
      <c r="C1117" s="78">
        <v>4527</v>
      </c>
      <c r="D1117" s="78">
        <v>4527</v>
      </c>
      <c r="E1117" s="78">
        <v>415</v>
      </c>
      <c r="F1117" s="78">
        <v>114</v>
      </c>
      <c r="G1117" s="78">
        <v>276</v>
      </c>
      <c r="H1117" s="79">
        <f t="shared" si="57"/>
        <v>805</v>
      </c>
      <c r="I1117" s="53">
        <f t="shared" si="52"/>
        <v>0.09167218908769605</v>
      </c>
      <c r="J1117" s="53">
        <f t="shared" si="53"/>
        <v>0.025182239893969515</v>
      </c>
      <c r="K1117" s="53">
        <f t="shared" si="54"/>
        <v>0.06096752816434725</v>
      </c>
      <c r="L1117" s="80">
        <f t="shared" si="55"/>
        <v>0.17782195714601282</v>
      </c>
      <c r="U1117" s="39"/>
      <c r="V1117" s="39"/>
      <c r="W1117" s="39"/>
      <c r="X1117" s="39"/>
      <c r="Y1117" s="39"/>
      <c r="Z1117" s="39"/>
    </row>
    <row r="1118" spans="2:26" s="12" customFormat="1" ht="15.75" hidden="1">
      <c r="B1118" s="21" t="s">
        <v>381</v>
      </c>
      <c r="C1118" s="78">
        <v>491</v>
      </c>
      <c r="D1118" s="78">
        <v>491</v>
      </c>
      <c r="E1118" s="78">
        <v>51</v>
      </c>
      <c r="F1118" s="78">
        <v>10</v>
      </c>
      <c r="G1118" s="78">
        <v>43</v>
      </c>
      <c r="H1118" s="79">
        <f t="shared" si="57"/>
        <v>104</v>
      </c>
      <c r="I1118" s="53">
        <f t="shared" si="52"/>
        <v>0.10386965376782077</v>
      </c>
      <c r="J1118" s="53">
        <f t="shared" si="53"/>
        <v>0.020366598778004074</v>
      </c>
      <c r="K1118" s="53">
        <f t="shared" si="54"/>
        <v>0.08757637474541752</v>
      </c>
      <c r="L1118" s="80">
        <f t="shared" si="55"/>
        <v>0.21181262729124237</v>
      </c>
      <c r="U1118" s="39"/>
      <c r="V1118" s="39"/>
      <c r="W1118" s="39"/>
      <c r="X1118" s="39"/>
      <c r="Y1118" s="39"/>
      <c r="Z1118" s="39"/>
    </row>
    <row r="1119" spans="2:26" s="12" customFormat="1" ht="15.75" hidden="1">
      <c r="B1119" s="21" t="s">
        <v>382</v>
      </c>
      <c r="C1119" s="78">
        <v>332</v>
      </c>
      <c r="D1119" s="78">
        <v>332</v>
      </c>
      <c r="E1119" s="78">
        <v>26</v>
      </c>
      <c r="F1119" s="78">
        <v>5</v>
      </c>
      <c r="G1119" s="78">
        <v>46</v>
      </c>
      <c r="H1119" s="79">
        <f t="shared" si="57"/>
        <v>77</v>
      </c>
      <c r="I1119" s="53">
        <f t="shared" si="52"/>
        <v>0.0783132530120482</v>
      </c>
      <c r="J1119" s="53">
        <f t="shared" si="53"/>
        <v>0.015060240963855422</v>
      </c>
      <c r="K1119" s="53">
        <f t="shared" si="54"/>
        <v>0.13855421686746988</v>
      </c>
      <c r="L1119" s="80">
        <f t="shared" si="55"/>
        <v>0.2319277108433735</v>
      </c>
      <c r="U1119" s="39"/>
      <c r="V1119" s="39"/>
      <c r="W1119" s="39"/>
      <c r="X1119" s="39"/>
      <c r="Y1119" s="39"/>
      <c r="Z1119" s="39"/>
    </row>
    <row r="1120" spans="2:26" s="12" customFormat="1" ht="15.75" hidden="1">
      <c r="B1120" s="21" t="s">
        <v>383</v>
      </c>
      <c r="C1120" s="78">
        <v>659</v>
      </c>
      <c r="D1120" s="78">
        <v>659</v>
      </c>
      <c r="E1120" s="78">
        <v>60</v>
      </c>
      <c r="F1120" s="78">
        <v>14</v>
      </c>
      <c r="G1120" s="78">
        <v>69</v>
      </c>
      <c r="H1120" s="79">
        <f t="shared" si="57"/>
        <v>143</v>
      </c>
      <c r="I1120" s="53">
        <f t="shared" si="52"/>
        <v>0.09104704097116843</v>
      </c>
      <c r="J1120" s="53">
        <f t="shared" si="53"/>
        <v>0.021244309559939303</v>
      </c>
      <c r="K1120" s="53">
        <f t="shared" si="54"/>
        <v>0.1047040971168437</v>
      </c>
      <c r="L1120" s="80">
        <f t="shared" si="55"/>
        <v>0.21699544764795145</v>
      </c>
      <c r="U1120" s="39"/>
      <c r="V1120" s="39"/>
      <c r="W1120" s="39"/>
      <c r="X1120" s="39"/>
      <c r="Y1120" s="39"/>
      <c r="Z1120" s="39"/>
    </row>
    <row r="1121" spans="2:26" s="12" customFormat="1" ht="15.75" hidden="1">
      <c r="B1121" s="21" t="s">
        <v>384</v>
      </c>
      <c r="C1121" s="78">
        <v>2462</v>
      </c>
      <c r="D1121" s="78">
        <v>2462</v>
      </c>
      <c r="E1121" s="78">
        <v>195</v>
      </c>
      <c r="F1121" s="78">
        <v>45</v>
      </c>
      <c r="G1121" s="78">
        <v>150</v>
      </c>
      <c r="H1121" s="79">
        <f t="shared" si="57"/>
        <v>390</v>
      </c>
      <c r="I1121" s="53">
        <f t="shared" si="52"/>
        <v>0.07920389926888709</v>
      </c>
      <c r="J1121" s="53">
        <f t="shared" si="53"/>
        <v>0.018277822908204712</v>
      </c>
      <c r="K1121" s="53">
        <f t="shared" si="54"/>
        <v>0.060926076360682375</v>
      </c>
      <c r="L1121" s="80">
        <f t="shared" si="55"/>
        <v>0.15840779853777417</v>
      </c>
      <c r="U1121" s="39"/>
      <c r="V1121" s="39"/>
      <c r="W1121" s="39"/>
      <c r="X1121" s="39"/>
      <c r="Y1121" s="39"/>
      <c r="Z1121" s="39"/>
    </row>
    <row r="1122" spans="2:26" s="12" customFormat="1" ht="15.75" hidden="1">
      <c r="B1122" s="21" t="s">
        <v>385</v>
      </c>
      <c r="C1122" s="78">
        <v>1013</v>
      </c>
      <c r="D1122" s="78">
        <v>1013</v>
      </c>
      <c r="E1122" s="78">
        <v>82</v>
      </c>
      <c r="F1122" s="78">
        <v>9</v>
      </c>
      <c r="G1122" s="78">
        <v>101</v>
      </c>
      <c r="H1122" s="79">
        <f t="shared" si="57"/>
        <v>192</v>
      </c>
      <c r="I1122" s="53">
        <f t="shared" si="52"/>
        <v>0.08094768015794669</v>
      </c>
      <c r="J1122" s="53">
        <f t="shared" si="53"/>
        <v>0.008884501480750246</v>
      </c>
      <c r="K1122" s="53">
        <f t="shared" si="54"/>
        <v>0.09970384995064166</v>
      </c>
      <c r="L1122" s="80">
        <f t="shared" si="55"/>
        <v>0.1895360315893386</v>
      </c>
      <c r="U1122" s="39"/>
      <c r="V1122" s="39"/>
      <c r="W1122" s="39"/>
      <c r="X1122" s="39"/>
      <c r="Y1122" s="39"/>
      <c r="Z1122" s="39"/>
    </row>
    <row r="1123" spans="2:26" s="12" customFormat="1" ht="15.75" hidden="1">
      <c r="B1123" s="21" t="s">
        <v>386</v>
      </c>
      <c r="C1123" s="78">
        <v>217</v>
      </c>
      <c r="D1123" s="78">
        <v>217</v>
      </c>
      <c r="E1123" s="78">
        <v>18</v>
      </c>
      <c r="F1123" s="78">
        <v>5</v>
      </c>
      <c r="G1123" s="78">
        <v>12</v>
      </c>
      <c r="H1123" s="79">
        <f t="shared" si="57"/>
        <v>35</v>
      </c>
      <c r="I1123" s="53">
        <f t="shared" si="52"/>
        <v>0.08294930875576037</v>
      </c>
      <c r="J1123" s="53">
        <f t="shared" si="53"/>
        <v>0.02304147465437788</v>
      </c>
      <c r="K1123" s="53">
        <f t="shared" si="54"/>
        <v>0.055299539170506916</v>
      </c>
      <c r="L1123" s="80">
        <f t="shared" si="55"/>
        <v>0.16129032258064516</v>
      </c>
      <c r="U1123" s="39"/>
      <c r="V1123" s="39"/>
      <c r="W1123" s="39"/>
      <c r="X1123" s="39"/>
      <c r="Y1123" s="39"/>
      <c r="Z1123" s="39"/>
    </row>
    <row r="1124" spans="2:26" s="12" customFormat="1" ht="15.75" hidden="1">
      <c r="B1124" s="21" t="s">
        <v>387</v>
      </c>
      <c r="C1124" s="78">
        <v>43</v>
      </c>
      <c r="D1124" s="78">
        <v>43</v>
      </c>
      <c r="E1124" s="78">
        <v>3</v>
      </c>
      <c r="F1124" s="78">
        <v>0</v>
      </c>
      <c r="G1124" s="78">
        <v>3</v>
      </c>
      <c r="H1124" s="79">
        <f t="shared" si="57"/>
        <v>6</v>
      </c>
      <c r="I1124" s="53">
        <f t="shared" si="52"/>
        <v>0.06976744186046512</v>
      </c>
      <c r="J1124" s="53">
        <f t="shared" si="53"/>
        <v>0</v>
      </c>
      <c r="K1124" s="53">
        <f t="shared" si="54"/>
        <v>0.06976744186046512</v>
      </c>
      <c r="L1124" s="80">
        <f t="shared" si="55"/>
        <v>0.13953488372093023</v>
      </c>
      <c r="U1124" s="39"/>
      <c r="V1124" s="39"/>
      <c r="W1124" s="39"/>
      <c r="X1124" s="39"/>
      <c r="Y1124" s="39"/>
      <c r="Z1124" s="39"/>
    </row>
    <row r="1125" spans="2:26" s="12" customFormat="1" ht="15.75" hidden="1">
      <c r="B1125" s="21" t="s">
        <v>388</v>
      </c>
      <c r="C1125" s="78">
        <v>475</v>
      </c>
      <c r="D1125" s="78">
        <v>475</v>
      </c>
      <c r="E1125" s="78">
        <v>38</v>
      </c>
      <c r="F1125" s="78">
        <v>9</v>
      </c>
      <c r="G1125" s="78">
        <v>69</v>
      </c>
      <c r="H1125" s="79">
        <f t="shared" si="57"/>
        <v>116</v>
      </c>
      <c r="I1125" s="53">
        <f t="shared" si="52"/>
        <v>0.08</v>
      </c>
      <c r="J1125" s="53">
        <f t="shared" si="53"/>
        <v>0.018947368421052633</v>
      </c>
      <c r="K1125" s="53">
        <f t="shared" si="54"/>
        <v>0.14526315789473684</v>
      </c>
      <c r="L1125" s="80">
        <f t="shared" si="55"/>
        <v>0.24421052631578946</v>
      </c>
      <c r="U1125" s="39"/>
      <c r="V1125" s="39"/>
      <c r="W1125" s="39"/>
      <c r="X1125" s="39"/>
      <c r="Y1125" s="39"/>
      <c r="Z1125" s="39"/>
    </row>
    <row r="1126" spans="2:26" s="12" customFormat="1" ht="15.75" hidden="1">
      <c r="B1126" s="21" t="s">
        <v>389</v>
      </c>
      <c r="C1126" s="78">
        <v>1692</v>
      </c>
      <c r="D1126" s="78">
        <v>1692</v>
      </c>
      <c r="E1126" s="78">
        <v>134</v>
      </c>
      <c r="F1126" s="78">
        <v>42</v>
      </c>
      <c r="G1126" s="78">
        <v>212</v>
      </c>
      <c r="H1126" s="79">
        <f t="shared" si="57"/>
        <v>388</v>
      </c>
      <c r="I1126" s="53">
        <f t="shared" si="52"/>
        <v>0.07919621749408984</v>
      </c>
      <c r="J1126" s="53">
        <f t="shared" si="53"/>
        <v>0.024822695035460994</v>
      </c>
      <c r="K1126" s="53">
        <f t="shared" si="54"/>
        <v>0.12529550827423167</v>
      </c>
      <c r="L1126" s="80">
        <f t="shared" si="55"/>
        <v>0.2293144208037825</v>
      </c>
      <c r="U1126" s="39"/>
      <c r="V1126" s="39"/>
      <c r="W1126" s="39"/>
      <c r="X1126" s="39"/>
      <c r="Y1126" s="39"/>
      <c r="Z1126" s="39"/>
    </row>
    <row r="1127" spans="2:26" s="12" customFormat="1" ht="15.75" hidden="1">
      <c r="B1127" s="21" t="s">
        <v>390</v>
      </c>
      <c r="C1127" s="78">
        <v>2335</v>
      </c>
      <c r="D1127" s="78">
        <v>2335</v>
      </c>
      <c r="E1127" s="78">
        <v>163</v>
      </c>
      <c r="F1127" s="78">
        <v>25</v>
      </c>
      <c r="G1127" s="78">
        <v>438</v>
      </c>
      <c r="H1127" s="79">
        <f t="shared" si="57"/>
        <v>626</v>
      </c>
      <c r="I1127" s="53">
        <f t="shared" si="52"/>
        <v>0.06980728051391863</v>
      </c>
      <c r="J1127" s="53">
        <f t="shared" si="53"/>
        <v>0.010706638115631691</v>
      </c>
      <c r="K1127" s="53">
        <f t="shared" si="54"/>
        <v>0.18758029978586724</v>
      </c>
      <c r="L1127" s="80">
        <f t="shared" si="55"/>
        <v>0.2680942184154176</v>
      </c>
      <c r="U1127" s="39"/>
      <c r="V1127" s="39"/>
      <c r="W1127" s="39"/>
      <c r="X1127" s="39"/>
      <c r="Y1127" s="39"/>
      <c r="Z1127" s="39"/>
    </row>
    <row r="1128" spans="2:26" s="12" customFormat="1" ht="15.75" hidden="1">
      <c r="B1128" s="21" t="s">
        <v>391</v>
      </c>
      <c r="C1128" s="78">
        <v>1744</v>
      </c>
      <c r="D1128" s="78">
        <v>1744</v>
      </c>
      <c r="E1128" s="78">
        <v>123</v>
      </c>
      <c r="F1128" s="78">
        <v>24</v>
      </c>
      <c r="G1128" s="78">
        <v>275</v>
      </c>
      <c r="H1128" s="79">
        <f t="shared" si="57"/>
        <v>422</v>
      </c>
      <c r="I1128" s="53">
        <f t="shared" si="52"/>
        <v>0.07052752293577981</v>
      </c>
      <c r="J1128" s="53">
        <f t="shared" si="53"/>
        <v>0.013761467889908258</v>
      </c>
      <c r="K1128" s="53">
        <f t="shared" si="54"/>
        <v>0.15768348623853212</v>
      </c>
      <c r="L1128" s="80">
        <f t="shared" si="55"/>
        <v>0.24197247706422018</v>
      </c>
      <c r="U1128" s="39"/>
      <c r="V1128" s="39"/>
      <c r="W1128" s="39"/>
      <c r="X1128" s="39"/>
      <c r="Y1128" s="39"/>
      <c r="Z1128" s="39"/>
    </row>
    <row r="1129" spans="2:26" s="12" customFormat="1" ht="15.75" hidden="1">
      <c r="B1129" s="21" t="s">
        <v>392</v>
      </c>
      <c r="C1129" s="78">
        <v>233</v>
      </c>
      <c r="D1129" s="78">
        <v>233</v>
      </c>
      <c r="E1129" s="78">
        <v>26</v>
      </c>
      <c r="F1129" s="78">
        <v>7</v>
      </c>
      <c r="G1129" s="78">
        <v>31</v>
      </c>
      <c r="H1129" s="79">
        <f t="shared" si="57"/>
        <v>64</v>
      </c>
      <c r="I1129" s="53">
        <f t="shared" si="52"/>
        <v>0.11158798283261803</v>
      </c>
      <c r="J1129" s="53">
        <f t="shared" si="53"/>
        <v>0.030042918454935622</v>
      </c>
      <c r="K1129" s="53">
        <f t="shared" si="54"/>
        <v>0.13304721030042918</v>
      </c>
      <c r="L1129" s="80">
        <f t="shared" si="55"/>
        <v>0.27467811158798283</v>
      </c>
      <c r="U1129" s="39"/>
      <c r="V1129" s="39"/>
      <c r="W1129" s="39"/>
      <c r="X1129" s="39"/>
      <c r="Y1129" s="39"/>
      <c r="Z1129" s="39"/>
    </row>
    <row r="1130" spans="6:26" s="12" customFormat="1" ht="15.75" hidden="1">
      <c r="F1130" s="51"/>
      <c r="U1130" s="39"/>
      <c r="V1130" s="39"/>
      <c r="W1130" s="39"/>
      <c r="X1130" s="39"/>
      <c r="Y1130" s="39"/>
      <c r="Z1130" s="39"/>
    </row>
    <row r="1131" spans="2:26" s="12" customFormat="1" ht="15.75" hidden="1">
      <c r="B1131" s="70" t="s">
        <v>393</v>
      </c>
      <c r="U1131" s="39"/>
      <c r="V1131" s="39"/>
      <c r="W1131" s="39"/>
      <c r="X1131" s="39"/>
      <c r="Y1131" s="39"/>
      <c r="Z1131" s="39"/>
    </row>
    <row r="1132" spans="2:26" s="12" customFormat="1" ht="78.75" hidden="1">
      <c r="B1132" s="75" t="s">
        <v>130</v>
      </c>
      <c r="C1132" s="75" t="s">
        <v>165</v>
      </c>
      <c r="D1132" s="76" t="s">
        <v>166</v>
      </c>
      <c r="E1132" s="76" t="s">
        <v>167</v>
      </c>
      <c r="F1132" s="76" t="s">
        <v>168</v>
      </c>
      <c r="G1132" s="76" t="s">
        <v>169</v>
      </c>
      <c r="H1132" s="77" t="s">
        <v>170</v>
      </c>
      <c r="I1132" s="73" t="s">
        <v>135</v>
      </c>
      <c r="J1132" s="73" t="s">
        <v>136</v>
      </c>
      <c r="K1132" s="73" t="s">
        <v>137</v>
      </c>
      <c r="L1132" s="73" t="s">
        <v>129</v>
      </c>
      <c r="U1132" s="39"/>
      <c r="V1132" s="39"/>
      <c r="W1132" s="39"/>
      <c r="X1132" s="39"/>
      <c r="Y1132" s="39"/>
      <c r="Z1132" s="39"/>
    </row>
    <row r="1133" spans="2:26" s="12" customFormat="1" ht="15.75" hidden="1">
      <c r="B1133" s="21" t="s">
        <v>283</v>
      </c>
      <c r="C1133" s="78">
        <v>135894</v>
      </c>
      <c r="D1133" s="78">
        <v>135894</v>
      </c>
      <c r="E1133" s="78">
        <v>1215</v>
      </c>
      <c r="F1133" s="78">
        <v>2746</v>
      </c>
      <c r="G1133" s="78">
        <v>73872</v>
      </c>
      <c r="H1133" s="79">
        <f aca="true" t="shared" si="58" ref="H1133:H1148">SUM(E1133:G1133)</f>
        <v>77833</v>
      </c>
      <c r="I1133" s="53">
        <f aca="true" t="shared" si="59" ref="I1133:I1148">E1133/C1133</f>
        <v>0.008940792087950903</v>
      </c>
      <c r="J1133" s="53">
        <f aca="true" t="shared" si="60" ref="J1133:J1148">F1133/C1133</f>
        <v>0.0202069259864306</v>
      </c>
      <c r="K1133" s="53">
        <f aca="true" t="shared" si="61" ref="K1133:K1148">G1133/C1133</f>
        <v>0.5436001589474149</v>
      </c>
      <c r="L1133" s="80">
        <f aca="true" t="shared" si="62" ref="L1133:L1148">H1133/C1133</f>
        <v>0.5727478770217964</v>
      </c>
      <c r="U1133" s="39"/>
      <c r="V1133" s="39"/>
      <c r="W1133" s="39"/>
      <c r="X1133" s="39"/>
      <c r="Y1133" s="39"/>
      <c r="Z1133" s="39"/>
    </row>
    <row r="1134" spans="2:26" s="12" customFormat="1" ht="15.75" hidden="1">
      <c r="B1134" s="72" t="s">
        <v>160</v>
      </c>
      <c r="C1134" s="71">
        <f aca="true" t="shared" si="63" ref="C1134:H1134">SUM(C1135:C1148)</f>
        <v>10968</v>
      </c>
      <c r="D1134" s="71">
        <f t="shared" si="63"/>
        <v>10968</v>
      </c>
      <c r="E1134" s="71">
        <f t="shared" si="63"/>
        <v>163</v>
      </c>
      <c r="F1134" s="71">
        <f t="shared" si="63"/>
        <v>48</v>
      </c>
      <c r="G1134" s="71">
        <f t="shared" si="63"/>
        <v>6502</v>
      </c>
      <c r="H1134" s="71">
        <f t="shared" si="63"/>
        <v>6713</v>
      </c>
      <c r="I1134" s="53">
        <f t="shared" si="59"/>
        <v>0.014861415025528811</v>
      </c>
      <c r="J1134" s="53">
        <f t="shared" si="60"/>
        <v>0.00437636761487965</v>
      </c>
      <c r="K1134" s="53">
        <f t="shared" si="61"/>
        <v>0.5928154631655725</v>
      </c>
      <c r="L1134" s="80">
        <f t="shared" si="62"/>
        <v>0.6120532458059811</v>
      </c>
      <c r="U1134" s="39"/>
      <c r="V1134" s="39"/>
      <c r="W1134" s="39"/>
      <c r="X1134" s="39"/>
      <c r="Y1134" s="39"/>
      <c r="Z1134" s="39"/>
    </row>
    <row r="1135" spans="2:26" s="12" customFormat="1" ht="15.75" hidden="1">
      <c r="B1135" s="21" t="s">
        <v>148</v>
      </c>
      <c r="C1135" s="78">
        <v>243</v>
      </c>
      <c r="D1135" s="78">
        <v>243</v>
      </c>
      <c r="E1135" s="78">
        <v>4</v>
      </c>
      <c r="F1135" s="78">
        <v>2</v>
      </c>
      <c r="G1135" s="78">
        <v>139</v>
      </c>
      <c r="H1135" s="79">
        <f t="shared" si="58"/>
        <v>145</v>
      </c>
      <c r="I1135" s="53">
        <f t="shared" si="59"/>
        <v>0.01646090534979424</v>
      </c>
      <c r="J1135" s="53">
        <f t="shared" si="60"/>
        <v>0.00823045267489712</v>
      </c>
      <c r="K1135" s="53">
        <f t="shared" si="61"/>
        <v>0.5720164609053497</v>
      </c>
      <c r="L1135" s="80">
        <f t="shared" si="62"/>
        <v>0.5967078189300411</v>
      </c>
      <c r="U1135" s="39"/>
      <c r="V1135" s="39"/>
      <c r="W1135" s="39"/>
      <c r="X1135" s="39"/>
      <c r="Y1135" s="39"/>
      <c r="Z1135" s="39"/>
    </row>
    <row r="1136" spans="2:26" s="12" customFormat="1" ht="15.75" hidden="1">
      <c r="B1136" s="72" t="s">
        <v>295</v>
      </c>
      <c r="C1136" s="78">
        <v>2075</v>
      </c>
      <c r="D1136" s="78">
        <v>2075</v>
      </c>
      <c r="E1136" s="78">
        <v>26</v>
      </c>
      <c r="F1136" s="78">
        <v>12</v>
      </c>
      <c r="G1136" s="78">
        <v>950</v>
      </c>
      <c r="H1136" s="79">
        <f t="shared" si="58"/>
        <v>988</v>
      </c>
      <c r="I1136" s="53">
        <f t="shared" si="59"/>
        <v>0.01253012048192771</v>
      </c>
      <c r="J1136" s="53">
        <f t="shared" si="60"/>
        <v>0.005783132530120482</v>
      </c>
      <c r="K1136" s="53">
        <f t="shared" si="61"/>
        <v>0.4578313253012048</v>
      </c>
      <c r="L1136" s="80">
        <f t="shared" si="62"/>
        <v>0.476144578313253</v>
      </c>
      <c r="U1136" s="39"/>
      <c r="V1136" s="39"/>
      <c r="W1136" s="39"/>
      <c r="X1136" s="39"/>
      <c r="Y1136" s="39"/>
      <c r="Z1136" s="39"/>
    </row>
    <row r="1137" spans="2:26" s="12" customFormat="1" ht="15.75" hidden="1">
      <c r="B1137" s="21" t="s">
        <v>381</v>
      </c>
      <c r="C1137" s="78">
        <v>608</v>
      </c>
      <c r="D1137" s="78">
        <v>608</v>
      </c>
      <c r="E1137" s="78">
        <v>12</v>
      </c>
      <c r="F1137" s="78">
        <v>2</v>
      </c>
      <c r="G1137" s="78">
        <v>337</v>
      </c>
      <c r="H1137" s="79">
        <f t="shared" si="58"/>
        <v>351</v>
      </c>
      <c r="I1137" s="53">
        <f t="shared" si="59"/>
        <v>0.019736842105263157</v>
      </c>
      <c r="J1137" s="53">
        <f t="shared" si="60"/>
        <v>0.003289473684210526</v>
      </c>
      <c r="K1137" s="53">
        <f t="shared" si="61"/>
        <v>0.5542763157894737</v>
      </c>
      <c r="L1137" s="80">
        <f t="shared" si="62"/>
        <v>0.5773026315789473</v>
      </c>
      <c r="U1137" s="39"/>
      <c r="V1137" s="39"/>
      <c r="W1137" s="39"/>
      <c r="X1137" s="39"/>
      <c r="Y1137" s="39"/>
      <c r="Z1137" s="39"/>
    </row>
    <row r="1138" spans="2:26" s="12" customFormat="1" ht="15.75" hidden="1">
      <c r="B1138" s="21" t="s">
        <v>382</v>
      </c>
      <c r="C1138" s="78">
        <v>304</v>
      </c>
      <c r="D1138" s="78">
        <v>304</v>
      </c>
      <c r="E1138" s="78">
        <v>3</v>
      </c>
      <c r="F1138" s="78">
        <v>2</v>
      </c>
      <c r="G1138" s="78">
        <v>179</v>
      </c>
      <c r="H1138" s="79">
        <f t="shared" si="58"/>
        <v>184</v>
      </c>
      <c r="I1138" s="53">
        <f t="shared" si="59"/>
        <v>0.009868421052631578</v>
      </c>
      <c r="J1138" s="53">
        <f t="shared" si="60"/>
        <v>0.006578947368421052</v>
      </c>
      <c r="K1138" s="53">
        <f t="shared" si="61"/>
        <v>0.5888157894736842</v>
      </c>
      <c r="L1138" s="80">
        <f t="shared" si="62"/>
        <v>0.6052631578947368</v>
      </c>
      <c r="U1138" s="39"/>
      <c r="V1138" s="39"/>
      <c r="W1138" s="39"/>
      <c r="X1138" s="39"/>
      <c r="Y1138" s="39"/>
      <c r="Z1138" s="39"/>
    </row>
    <row r="1139" spans="2:26" s="12" customFormat="1" ht="15.75" hidden="1">
      <c r="B1139" s="21" t="s">
        <v>383</v>
      </c>
      <c r="C1139" s="78">
        <v>436</v>
      </c>
      <c r="D1139" s="78">
        <v>436</v>
      </c>
      <c r="E1139" s="78">
        <v>9</v>
      </c>
      <c r="F1139" s="78">
        <v>4</v>
      </c>
      <c r="G1139" s="78">
        <v>245</v>
      </c>
      <c r="H1139" s="79">
        <f t="shared" si="58"/>
        <v>258</v>
      </c>
      <c r="I1139" s="53">
        <f t="shared" si="59"/>
        <v>0.020642201834862386</v>
      </c>
      <c r="J1139" s="53">
        <f t="shared" si="60"/>
        <v>0.009174311926605505</v>
      </c>
      <c r="K1139" s="53">
        <f t="shared" si="61"/>
        <v>0.5619266055045872</v>
      </c>
      <c r="L1139" s="80">
        <f t="shared" si="62"/>
        <v>0.591743119266055</v>
      </c>
      <c r="U1139" s="39"/>
      <c r="V1139" s="39"/>
      <c r="W1139" s="39"/>
      <c r="X1139" s="39"/>
      <c r="Y1139" s="39"/>
      <c r="Z1139" s="39"/>
    </row>
    <row r="1140" spans="2:26" s="12" customFormat="1" ht="15.75" hidden="1">
      <c r="B1140" s="21" t="s">
        <v>384</v>
      </c>
      <c r="C1140" s="78">
        <v>1523</v>
      </c>
      <c r="D1140" s="78">
        <v>1523</v>
      </c>
      <c r="E1140" s="78">
        <v>30</v>
      </c>
      <c r="F1140" s="78">
        <v>9</v>
      </c>
      <c r="G1140" s="78">
        <v>795</v>
      </c>
      <c r="H1140" s="79">
        <f t="shared" si="58"/>
        <v>834</v>
      </c>
      <c r="I1140" s="53">
        <f t="shared" si="59"/>
        <v>0.01969796454366382</v>
      </c>
      <c r="J1140" s="53">
        <f t="shared" si="60"/>
        <v>0.005909389363099146</v>
      </c>
      <c r="K1140" s="53">
        <f t="shared" si="61"/>
        <v>0.5219960604070912</v>
      </c>
      <c r="L1140" s="80">
        <f t="shared" si="62"/>
        <v>0.5476034143138543</v>
      </c>
      <c r="U1140" s="39"/>
      <c r="V1140" s="39"/>
      <c r="W1140" s="39"/>
      <c r="X1140" s="39"/>
      <c r="Y1140" s="39"/>
      <c r="Z1140" s="39"/>
    </row>
    <row r="1141" spans="2:26" s="12" customFormat="1" ht="15.75" hidden="1">
      <c r="B1141" s="21" t="s">
        <v>385</v>
      </c>
      <c r="C1141" s="78">
        <v>617</v>
      </c>
      <c r="D1141" s="78">
        <v>617</v>
      </c>
      <c r="E1141" s="78">
        <v>14</v>
      </c>
      <c r="F1141" s="78">
        <v>4</v>
      </c>
      <c r="G1141" s="78">
        <v>347</v>
      </c>
      <c r="H1141" s="79">
        <f t="shared" si="58"/>
        <v>365</v>
      </c>
      <c r="I1141" s="53">
        <f t="shared" si="59"/>
        <v>0.022690437601296597</v>
      </c>
      <c r="J1141" s="53">
        <f t="shared" si="60"/>
        <v>0.006482982171799027</v>
      </c>
      <c r="K1141" s="53">
        <f t="shared" si="61"/>
        <v>0.5623987034035657</v>
      </c>
      <c r="L1141" s="80">
        <f t="shared" si="62"/>
        <v>0.5915721231766613</v>
      </c>
      <c r="U1141" s="39"/>
      <c r="V1141" s="39"/>
      <c r="W1141" s="39"/>
      <c r="X1141" s="39"/>
      <c r="Y1141" s="39"/>
      <c r="Z1141" s="39"/>
    </row>
    <row r="1142" spans="2:26" s="12" customFormat="1" ht="15.75" hidden="1">
      <c r="B1142" s="21" t="s">
        <v>386</v>
      </c>
      <c r="C1142" s="78">
        <v>95</v>
      </c>
      <c r="D1142" s="78">
        <v>95</v>
      </c>
      <c r="E1142" s="78">
        <v>3</v>
      </c>
      <c r="F1142" s="78">
        <v>0</v>
      </c>
      <c r="G1142" s="78">
        <v>36</v>
      </c>
      <c r="H1142" s="79">
        <f t="shared" si="58"/>
        <v>39</v>
      </c>
      <c r="I1142" s="53">
        <f t="shared" si="59"/>
        <v>0.031578947368421054</v>
      </c>
      <c r="J1142" s="53">
        <f t="shared" si="60"/>
        <v>0</v>
      </c>
      <c r="K1142" s="53">
        <f t="shared" si="61"/>
        <v>0.37894736842105264</v>
      </c>
      <c r="L1142" s="80">
        <f t="shared" si="62"/>
        <v>0.4105263157894737</v>
      </c>
      <c r="U1142" s="39"/>
      <c r="V1142" s="39"/>
      <c r="W1142" s="39"/>
      <c r="X1142" s="39"/>
      <c r="Y1142" s="39"/>
      <c r="Z1142" s="39"/>
    </row>
    <row r="1143" spans="2:26" s="12" customFormat="1" ht="15.75" hidden="1">
      <c r="B1143" s="21" t="s">
        <v>387</v>
      </c>
      <c r="C1143" s="78">
        <v>37</v>
      </c>
      <c r="D1143" s="78">
        <v>37</v>
      </c>
      <c r="E1143" s="78">
        <v>1</v>
      </c>
      <c r="F1143" s="78">
        <v>1</v>
      </c>
      <c r="G1143" s="78">
        <v>16</v>
      </c>
      <c r="H1143" s="79">
        <f t="shared" si="58"/>
        <v>18</v>
      </c>
      <c r="I1143" s="53">
        <f t="shared" si="59"/>
        <v>0.02702702702702703</v>
      </c>
      <c r="J1143" s="53">
        <f t="shared" si="60"/>
        <v>0.02702702702702703</v>
      </c>
      <c r="K1143" s="53">
        <f t="shared" si="61"/>
        <v>0.43243243243243246</v>
      </c>
      <c r="L1143" s="80">
        <f t="shared" si="62"/>
        <v>0.4864864864864865</v>
      </c>
      <c r="U1143" s="39"/>
      <c r="V1143" s="39"/>
      <c r="W1143" s="39"/>
      <c r="X1143" s="39"/>
      <c r="Y1143" s="39"/>
      <c r="Z1143" s="39"/>
    </row>
    <row r="1144" spans="2:26" s="12" customFormat="1" ht="15.75" hidden="1">
      <c r="B1144" s="21" t="s">
        <v>388</v>
      </c>
      <c r="C1144" s="78">
        <v>292</v>
      </c>
      <c r="D1144" s="78">
        <v>292</v>
      </c>
      <c r="E1144" s="78">
        <v>3</v>
      </c>
      <c r="F1144" s="78">
        <v>0</v>
      </c>
      <c r="G1144" s="78">
        <v>207</v>
      </c>
      <c r="H1144" s="79">
        <f t="shared" si="58"/>
        <v>210</v>
      </c>
      <c r="I1144" s="53">
        <f t="shared" si="59"/>
        <v>0.010273972602739725</v>
      </c>
      <c r="J1144" s="53">
        <f t="shared" si="60"/>
        <v>0</v>
      </c>
      <c r="K1144" s="53">
        <f t="shared" si="61"/>
        <v>0.708904109589041</v>
      </c>
      <c r="L1144" s="80">
        <f t="shared" si="62"/>
        <v>0.7191780821917808</v>
      </c>
      <c r="U1144" s="39"/>
      <c r="V1144" s="39"/>
      <c r="W1144" s="39"/>
      <c r="X1144" s="39"/>
      <c r="Y1144" s="39"/>
      <c r="Z1144" s="39"/>
    </row>
    <row r="1145" spans="2:26" s="12" customFormat="1" ht="15.75" hidden="1">
      <c r="B1145" s="21" t="s">
        <v>389</v>
      </c>
      <c r="C1145" s="78">
        <v>762</v>
      </c>
      <c r="D1145" s="78">
        <v>762</v>
      </c>
      <c r="E1145" s="78">
        <v>15</v>
      </c>
      <c r="F1145" s="78">
        <v>5</v>
      </c>
      <c r="G1145" s="78">
        <v>436</v>
      </c>
      <c r="H1145" s="79">
        <f t="shared" si="58"/>
        <v>456</v>
      </c>
      <c r="I1145" s="53">
        <f t="shared" si="59"/>
        <v>0.01968503937007874</v>
      </c>
      <c r="J1145" s="53">
        <f t="shared" si="60"/>
        <v>0.006561679790026247</v>
      </c>
      <c r="K1145" s="53">
        <f t="shared" si="61"/>
        <v>0.5721784776902887</v>
      </c>
      <c r="L1145" s="80">
        <f t="shared" si="62"/>
        <v>0.5984251968503937</v>
      </c>
      <c r="U1145" s="39"/>
      <c r="V1145" s="39"/>
      <c r="W1145" s="39"/>
      <c r="X1145" s="39"/>
      <c r="Y1145" s="39"/>
      <c r="Z1145" s="39"/>
    </row>
    <row r="1146" spans="2:26" s="12" customFormat="1" ht="15.75" hidden="1">
      <c r="B1146" s="21" t="s">
        <v>390</v>
      </c>
      <c r="C1146" s="78">
        <v>2191</v>
      </c>
      <c r="D1146" s="78">
        <v>2191</v>
      </c>
      <c r="E1146" s="78">
        <v>23</v>
      </c>
      <c r="F1146" s="78">
        <v>3</v>
      </c>
      <c r="G1146" s="78">
        <v>1544</v>
      </c>
      <c r="H1146" s="79">
        <f t="shared" si="58"/>
        <v>1570</v>
      </c>
      <c r="I1146" s="53">
        <f t="shared" si="59"/>
        <v>0.010497489730716568</v>
      </c>
      <c r="J1146" s="53">
        <f t="shared" si="60"/>
        <v>0.0013692377909630307</v>
      </c>
      <c r="K1146" s="53">
        <f t="shared" si="61"/>
        <v>0.7047010497489731</v>
      </c>
      <c r="L1146" s="80">
        <f t="shared" si="62"/>
        <v>0.7165677772706527</v>
      </c>
      <c r="U1146" s="39"/>
      <c r="V1146" s="39"/>
      <c r="W1146" s="39"/>
      <c r="X1146" s="39"/>
      <c r="Y1146" s="39"/>
      <c r="Z1146" s="39"/>
    </row>
    <row r="1147" spans="2:26" s="12" customFormat="1" ht="15.75" hidden="1">
      <c r="B1147" s="21" t="s">
        <v>391</v>
      </c>
      <c r="C1147" s="78">
        <v>1691</v>
      </c>
      <c r="D1147" s="78">
        <v>1691</v>
      </c>
      <c r="E1147" s="78">
        <v>18</v>
      </c>
      <c r="F1147" s="78">
        <v>4</v>
      </c>
      <c r="G1147" s="78">
        <v>1214</v>
      </c>
      <c r="H1147" s="79">
        <f t="shared" si="58"/>
        <v>1236</v>
      </c>
      <c r="I1147" s="53">
        <f t="shared" si="59"/>
        <v>0.010644589000591367</v>
      </c>
      <c r="J1147" s="53">
        <f t="shared" si="60"/>
        <v>0.002365464222353637</v>
      </c>
      <c r="K1147" s="53">
        <f t="shared" si="61"/>
        <v>0.7179183914843288</v>
      </c>
      <c r="L1147" s="80">
        <f t="shared" si="62"/>
        <v>0.7309284447072738</v>
      </c>
      <c r="U1147" s="39"/>
      <c r="V1147" s="39"/>
      <c r="W1147" s="39"/>
      <c r="X1147" s="39"/>
      <c r="Y1147" s="39"/>
      <c r="Z1147" s="39"/>
    </row>
    <row r="1148" spans="2:26" s="12" customFormat="1" ht="15.75" hidden="1">
      <c r="B1148" s="21" t="s">
        <v>392</v>
      </c>
      <c r="C1148" s="78">
        <v>94</v>
      </c>
      <c r="D1148" s="78">
        <v>94</v>
      </c>
      <c r="E1148" s="78">
        <v>2</v>
      </c>
      <c r="F1148" s="78">
        <v>0</v>
      </c>
      <c r="G1148" s="78">
        <v>57</v>
      </c>
      <c r="H1148" s="79">
        <f t="shared" si="58"/>
        <v>59</v>
      </c>
      <c r="I1148" s="53">
        <f t="shared" si="59"/>
        <v>0.02127659574468085</v>
      </c>
      <c r="J1148" s="53">
        <f t="shared" si="60"/>
        <v>0</v>
      </c>
      <c r="K1148" s="53">
        <f t="shared" si="61"/>
        <v>0.6063829787234043</v>
      </c>
      <c r="L1148" s="80">
        <f t="shared" si="62"/>
        <v>0.6276595744680851</v>
      </c>
      <c r="U1148" s="39"/>
      <c r="V1148" s="39"/>
      <c r="W1148" s="39"/>
      <c r="X1148" s="39"/>
      <c r="Y1148" s="39"/>
      <c r="Z1148" s="39"/>
    </row>
    <row r="1149" spans="21:26" s="12" customFormat="1" ht="15.75" hidden="1">
      <c r="U1149" s="39"/>
      <c r="V1149" s="39"/>
      <c r="W1149" s="39"/>
      <c r="X1149" s="39"/>
      <c r="Y1149" s="39"/>
      <c r="Z1149" s="39"/>
    </row>
    <row r="1150" spans="2:26" s="12" customFormat="1" ht="15.75" hidden="1">
      <c r="B1150" s="70" t="s">
        <v>394</v>
      </c>
      <c r="U1150" s="39"/>
      <c r="V1150" s="39"/>
      <c r="W1150" s="39"/>
      <c r="X1150" s="39"/>
      <c r="Y1150" s="39"/>
      <c r="Z1150" s="39"/>
    </row>
    <row r="1151" spans="2:26" s="12" customFormat="1" ht="78.75" hidden="1">
      <c r="B1151" s="75" t="s">
        <v>130</v>
      </c>
      <c r="C1151" s="75" t="s">
        <v>165</v>
      </c>
      <c r="D1151" s="76" t="s">
        <v>166</v>
      </c>
      <c r="E1151" s="76" t="s">
        <v>167</v>
      </c>
      <c r="F1151" s="76" t="s">
        <v>168</v>
      </c>
      <c r="G1151" s="76" t="s">
        <v>169</v>
      </c>
      <c r="H1151" s="77" t="s">
        <v>170</v>
      </c>
      <c r="I1151" s="73" t="s">
        <v>135</v>
      </c>
      <c r="J1151" s="73" t="s">
        <v>136</v>
      </c>
      <c r="K1151" s="73" t="s">
        <v>137</v>
      </c>
      <c r="L1151" s="73" t="s">
        <v>129</v>
      </c>
      <c r="U1151" s="39"/>
      <c r="V1151" s="39"/>
      <c r="W1151" s="39"/>
      <c r="X1151" s="39"/>
      <c r="Y1151" s="39"/>
      <c r="Z1151" s="39"/>
    </row>
    <row r="1152" spans="2:26" s="12" customFormat="1" ht="15.75" hidden="1">
      <c r="B1152" s="21" t="s">
        <v>283</v>
      </c>
      <c r="C1152" s="78">
        <v>631407</v>
      </c>
      <c r="D1152" s="78">
        <v>324416</v>
      </c>
      <c r="E1152" s="78">
        <v>13015</v>
      </c>
      <c r="F1152" s="78">
        <v>23790</v>
      </c>
      <c r="G1152" s="78">
        <v>100632</v>
      </c>
      <c r="H1152" s="79">
        <f aca="true" t="shared" si="64" ref="H1152:H1167">SUM(E1152:G1152)</f>
        <v>137437</v>
      </c>
      <c r="I1152" s="53">
        <f aca="true" t="shared" si="65" ref="I1152:I1167">E1152/C1152</f>
        <v>0.020612695139585087</v>
      </c>
      <c r="J1152" s="53">
        <f aca="true" t="shared" si="66" ref="J1152:J1167">F1152/C1152</f>
        <v>0.03767775776955276</v>
      </c>
      <c r="K1152" s="53">
        <f aca="true" t="shared" si="67" ref="K1152:K1167">G1152/C1152</f>
        <v>0.15937739049456215</v>
      </c>
      <c r="L1152" s="80">
        <f aca="true" t="shared" si="68" ref="L1152:L1167">H1152/C1152</f>
        <v>0.2176678434037</v>
      </c>
      <c r="U1152" s="39"/>
      <c r="V1152" s="39"/>
      <c r="W1152" s="39"/>
      <c r="X1152" s="39"/>
      <c r="Y1152" s="39"/>
      <c r="Z1152" s="39"/>
    </row>
    <row r="1153" spans="2:26" s="12" customFormat="1" ht="15.75" hidden="1">
      <c r="B1153" s="72" t="s">
        <v>160</v>
      </c>
      <c r="C1153" s="71">
        <f aca="true" t="shared" si="69" ref="C1153:H1153">SUM(C1154:C1167)</f>
        <v>58165</v>
      </c>
      <c r="D1153" s="71">
        <f t="shared" si="69"/>
        <v>27601</v>
      </c>
      <c r="E1153" s="71">
        <f t="shared" si="69"/>
        <v>1716</v>
      </c>
      <c r="F1153" s="71">
        <f t="shared" si="69"/>
        <v>524</v>
      </c>
      <c r="G1153" s="71">
        <f t="shared" si="69"/>
        <v>8605</v>
      </c>
      <c r="H1153" s="71">
        <f t="shared" si="69"/>
        <v>10845</v>
      </c>
      <c r="I1153" s="53">
        <f t="shared" si="65"/>
        <v>0.02950227800223502</v>
      </c>
      <c r="J1153" s="53">
        <f t="shared" si="66"/>
        <v>0.009008854121894611</v>
      </c>
      <c r="K1153" s="53">
        <f t="shared" si="67"/>
        <v>0.1479412017536319</v>
      </c>
      <c r="L1153" s="80">
        <f t="shared" si="68"/>
        <v>0.18645233387776153</v>
      </c>
      <c r="U1153" s="39"/>
      <c r="V1153" s="39"/>
      <c r="W1153" s="39"/>
      <c r="X1153" s="39"/>
      <c r="Y1153" s="39"/>
      <c r="Z1153" s="39"/>
    </row>
    <row r="1154" spans="2:26" s="12" customFormat="1" ht="15.75" hidden="1">
      <c r="B1154" s="21" t="s">
        <v>148</v>
      </c>
      <c r="C1154" s="78">
        <v>1099</v>
      </c>
      <c r="D1154" s="78">
        <v>653</v>
      </c>
      <c r="E1154" s="78">
        <v>47</v>
      </c>
      <c r="F1154" s="78">
        <v>12</v>
      </c>
      <c r="G1154" s="78">
        <v>188</v>
      </c>
      <c r="H1154" s="79">
        <f t="shared" si="64"/>
        <v>247</v>
      </c>
      <c r="I1154" s="53">
        <f t="shared" si="65"/>
        <v>0.042766151046405826</v>
      </c>
      <c r="J1154" s="53">
        <f t="shared" si="66"/>
        <v>0.01091901728844404</v>
      </c>
      <c r="K1154" s="53">
        <f t="shared" si="67"/>
        <v>0.1710646041856233</v>
      </c>
      <c r="L1154" s="80">
        <f t="shared" si="68"/>
        <v>0.22474977252047315</v>
      </c>
      <c r="U1154" s="39"/>
      <c r="V1154" s="39"/>
      <c r="W1154" s="39"/>
      <c r="X1154" s="39"/>
      <c r="Y1154" s="39"/>
      <c r="Z1154" s="39"/>
    </row>
    <row r="1155" spans="2:26" s="12" customFormat="1" ht="15.75" hidden="1">
      <c r="B1155" s="72" t="s">
        <v>295</v>
      </c>
      <c r="C1155" s="78">
        <v>17350</v>
      </c>
      <c r="D1155" s="78">
        <v>6602</v>
      </c>
      <c r="E1155" s="78">
        <v>502</v>
      </c>
      <c r="F1155" s="78">
        <v>193</v>
      </c>
      <c r="G1155" s="78">
        <v>1277</v>
      </c>
      <c r="H1155" s="79">
        <f t="shared" si="64"/>
        <v>1972</v>
      </c>
      <c r="I1155" s="53">
        <f t="shared" si="65"/>
        <v>0.02893371757925072</v>
      </c>
      <c r="J1155" s="53">
        <f t="shared" si="66"/>
        <v>0.01112391930835735</v>
      </c>
      <c r="K1155" s="53">
        <f t="shared" si="67"/>
        <v>0.07360230547550432</v>
      </c>
      <c r="L1155" s="80">
        <f t="shared" si="68"/>
        <v>0.11365994236311239</v>
      </c>
      <c r="U1155" s="39"/>
      <c r="V1155" s="39"/>
      <c r="W1155" s="39"/>
      <c r="X1155" s="39"/>
      <c r="Y1155" s="39"/>
      <c r="Z1155" s="39"/>
    </row>
    <row r="1156" spans="2:26" s="12" customFormat="1" ht="15.75" hidden="1">
      <c r="B1156" s="21" t="s">
        <v>381</v>
      </c>
      <c r="C1156" s="78">
        <v>1946</v>
      </c>
      <c r="D1156" s="78">
        <v>1099</v>
      </c>
      <c r="E1156" s="78">
        <v>66</v>
      </c>
      <c r="F1156" s="78">
        <v>22</v>
      </c>
      <c r="G1156" s="78">
        <v>400</v>
      </c>
      <c r="H1156" s="79">
        <f t="shared" si="64"/>
        <v>488</v>
      </c>
      <c r="I1156" s="53">
        <f t="shared" si="65"/>
        <v>0.03391572456320658</v>
      </c>
      <c r="J1156" s="53">
        <f t="shared" si="66"/>
        <v>0.011305241521068859</v>
      </c>
      <c r="K1156" s="53">
        <f t="shared" si="67"/>
        <v>0.20554984583761562</v>
      </c>
      <c r="L1156" s="80">
        <f t="shared" si="68"/>
        <v>0.25077081192189105</v>
      </c>
      <c r="U1156" s="39"/>
      <c r="V1156" s="39"/>
      <c r="W1156" s="39"/>
      <c r="X1156" s="39"/>
      <c r="Y1156" s="39"/>
      <c r="Z1156" s="39"/>
    </row>
    <row r="1157" spans="2:26" s="12" customFormat="1" ht="15.75" hidden="1">
      <c r="B1157" s="21" t="s">
        <v>382</v>
      </c>
      <c r="C1157" s="78">
        <v>1000</v>
      </c>
      <c r="D1157" s="78">
        <v>636</v>
      </c>
      <c r="E1157" s="78">
        <v>32</v>
      </c>
      <c r="F1157" s="78">
        <v>7</v>
      </c>
      <c r="G1157" s="78">
        <v>231</v>
      </c>
      <c r="H1157" s="79">
        <f t="shared" si="64"/>
        <v>270</v>
      </c>
      <c r="I1157" s="53">
        <f t="shared" si="65"/>
        <v>0.032</v>
      </c>
      <c r="J1157" s="53">
        <f t="shared" si="66"/>
        <v>0.007</v>
      </c>
      <c r="K1157" s="53">
        <f t="shared" si="67"/>
        <v>0.231</v>
      </c>
      <c r="L1157" s="80">
        <f t="shared" si="68"/>
        <v>0.27</v>
      </c>
      <c r="U1157" s="39"/>
      <c r="V1157" s="39"/>
      <c r="W1157" s="39"/>
      <c r="X1157" s="39"/>
      <c r="Y1157" s="39"/>
      <c r="Z1157" s="39"/>
    </row>
    <row r="1158" spans="2:26" s="12" customFormat="1" ht="15.75" hidden="1">
      <c r="B1158" s="21" t="s">
        <v>383</v>
      </c>
      <c r="C1158" s="78">
        <v>2055</v>
      </c>
      <c r="D1158" s="78">
        <v>1095</v>
      </c>
      <c r="E1158" s="78">
        <v>75</v>
      </c>
      <c r="F1158" s="78">
        <v>23</v>
      </c>
      <c r="G1158" s="78">
        <v>323</v>
      </c>
      <c r="H1158" s="79">
        <f t="shared" si="64"/>
        <v>421</v>
      </c>
      <c r="I1158" s="53">
        <f t="shared" si="65"/>
        <v>0.0364963503649635</v>
      </c>
      <c r="J1158" s="53">
        <f t="shared" si="66"/>
        <v>0.01119221411192214</v>
      </c>
      <c r="K1158" s="53">
        <f t="shared" si="67"/>
        <v>0.15717761557177615</v>
      </c>
      <c r="L1158" s="80">
        <f t="shared" si="68"/>
        <v>0.2048661800486618</v>
      </c>
      <c r="U1158" s="39"/>
      <c r="V1158" s="39"/>
      <c r="W1158" s="39"/>
      <c r="X1158" s="39"/>
      <c r="Y1158" s="39"/>
      <c r="Z1158" s="39"/>
    </row>
    <row r="1159" spans="2:26" s="12" customFormat="1" ht="15.75" hidden="1">
      <c r="B1159" s="21" t="s">
        <v>384</v>
      </c>
      <c r="C1159" s="78">
        <v>9842</v>
      </c>
      <c r="D1159" s="78">
        <v>3985</v>
      </c>
      <c r="E1159" s="78">
        <v>266</v>
      </c>
      <c r="F1159" s="78">
        <v>77</v>
      </c>
      <c r="G1159" s="78">
        <v>983</v>
      </c>
      <c r="H1159" s="79">
        <f t="shared" si="64"/>
        <v>1326</v>
      </c>
      <c r="I1159" s="53">
        <f t="shared" si="65"/>
        <v>0.02702702702702703</v>
      </c>
      <c r="J1159" s="53">
        <f t="shared" si="66"/>
        <v>0.007823613086770981</v>
      </c>
      <c r="K1159" s="53">
        <f t="shared" si="67"/>
        <v>0.09987807356228409</v>
      </c>
      <c r="L1159" s="80">
        <f t="shared" si="68"/>
        <v>0.1347287136760821</v>
      </c>
      <c r="U1159" s="39"/>
      <c r="V1159" s="39"/>
      <c r="W1159" s="39"/>
      <c r="X1159" s="39"/>
      <c r="Y1159" s="39"/>
      <c r="Z1159" s="39"/>
    </row>
    <row r="1160" spans="2:26" s="12" customFormat="1" ht="15.75" hidden="1">
      <c r="B1160" s="21" t="s">
        <v>385</v>
      </c>
      <c r="C1160" s="78">
        <v>3635</v>
      </c>
      <c r="D1160" s="78">
        <v>1630</v>
      </c>
      <c r="E1160" s="78">
        <v>107</v>
      </c>
      <c r="F1160" s="78">
        <v>25</v>
      </c>
      <c r="G1160" s="78">
        <v>468</v>
      </c>
      <c r="H1160" s="79">
        <f t="shared" si="64"/>
        <v>600</v>
      </c>
      <c r="I1160" s="53">
        <f t="shared" si="65"/>
        <v>0.029436038514442917</v>
      </c>
      <c r="J1160" s="53">
        <f t="shared" si="66"/>
        <v>0.0068775790921595595</v>
      </c>
      <c r="K1160" s="53">
        <f t="shared" si="67"/>
        <v>0.12874828060522697</v>
      </c>
      <c r="L1160" s="80">
        <f t="shared" si="68"/>
        <v>0.16506189821182943</v>
      </c>
      <c r="U1160" s="39"/>
      <c r="V1160" s="39"/>
      <c r="W1160" s="39"/>
      <c r="X1160" s="39"/>
      <c r="Y1160" s="39"/>
      <c r="Z1160" s="39"/>
    </row>
    <row r="1161" spans="2:26" s="12" customFormat="1" ht="15.75" hidden="1">
      <c r="B1161" s="21" t="s">
        <v>386</v>
      </c>
      <c r="C1161" s="78">
        <v>695</v>
      </c>
      <c r="D1161" s="78">
        <v>312</v>
      </c>
      <c r="E1161" s="78">
        <v>21</v>
      </c>
      <c r="F1161" s="78">
        <v>6</v>
      </c>
      <c r="G1161" s="78">
        <v>48</v>
      </c>
      <c r="H1161" s="79">
        <f t="shared" si="64"/>
        <v>75</v>
      </c>
      <c r="I1161" s="53">
        <f t="shared" si="65"/>
        <v>0.030215827338129497</v>
      </c>
      <c r="J1161" s="53">
        <f t="shared" si="66"/>
        <v>0.008633093525179856</v>
      </c>
      <c r="K1161" s="53">
        <f t="shared" si="67"/>
        <v>0.06906474820143885</v>
      </c>
      <c r="L1161" s="80">
        <f t="shared" si="68"/>
        <v>0.1079136690647482</v>
      </c>
      <c r="U1161" s="39"/>
      <c r="V1161" s="39"/>
      <c r="W1161" s="39"/>
      <c r="X1161" s="39"/>
      <c r="Y1161" s="39"/>
      <c r="Z1161" s="39"/>
    </row>
    <row r="1162" spans="2:26" s="12" customFormat="1" ht="15.75" hidden="1">
      <c r="B1162" s="21" t="s">
        <v>387</v>
      </c>
      <c r="C1162" s="78">
        <v>226</v>
      </c>
      <c r="D1162" s="78">
        <v>80</v>
      </c>
      <c r="E1162" s="78">
        <v>6</v>
      </c>
      <c r="F1162" s="78">
        <v>1</v>
      </c>
      <c r="G1162" s="78">
        <v>19</v>
      </c>
      <c r="H1162" s="79">
        <f t="shared" si="64"/>
        <v>26</v>
      </c>
      <c r="I1162" s="53">
        <f t="shared" si="65"/>
        <v>0.02654867256637168</v>
      </c>
      <c r="J1162" s="53">
        <f t="shared" si="66"/>
        <v>0.004424778761061947</v>
      </c>
      <c r="K1162" s="53">
        <f t="shared" si="67"/>
        <v>0.084070796460177</v>
      </c>
      <c r="L1162" s="80">
        <f t="shared" si="68"/>
        <v>0.11504424778761062</v>
      </c>
      <c r="U1162" s="39"/>
      <c r="V1162" s="39"/>
      <c r="W1162" s="39"/>
      <c r="X1162" s="39"/>
      <c r="Y1162" s="39"/>
      <c r="Z1162" s="39"/>
    </row>
    <row r="1163" spans="2:26" s="12" customFormat="1" ht="15.75" hidden="1">
      <c r="B1163" s="21" t="s">
        <v>388</v>
      </c>
      <c r="C1163" s="78">
        <v>1356</v>
      </c>
      <c r="D1163" s="78">
        <v>767</v>
      </c>
      <c r="E1163" s="78">
        <v>46</v>
      </c>
      <c r="F1163" s="78">
        <v>12</v>
      </c>
      <c r="G1163" s="78">
        <v>288</v>
      </c>
      <c r="H1163" s="79">
        <f t="shared" si="64"/>
        <v>346</v>
      </c>
      <c r="I1163" s="53">
        <f t="shared" si="65"/>
        <v>0.03392330383480826</v>
      </c>
      <c r="J1163" s="53">
        <f t="shared" si="66"/>
        <v>0.008849557522123894</v>
      </c>
      <c r="K1163" s="53">
        <f t="shared" si="67"/>
        <v>0.21238938053097345</v>
      </c>
      <c r="L1163" s="80">
        <f t="shared" si="68"/>
        <v>0.2551622418879056</v>
      </c>
      <c r="U1163" s="39"/>
      <c r="V1163" s="39"/>
      <c r="W1163" s="39"/>
      <c r="X1163" s="39"/>
      <c r="Y1163" s="39"/>
      <c r="Z1163" s="39"/>
    </row>
    <row r="1164" spans="2:26" s="12" customFormat="1" ht="15.75" hidden="1">
      <c r="B1164" s="21" t="s">
        <v>389</v>
      </c>
      <c r="C1164" s="78">
        <v>5180</v>
      </c>
      <c r="D1164" s="78">
        <v>2454</v>
      </c>
      <c r="E1164" s="78">
        <v>161</v>
      </c>
      <c r="F1164" s="78">
        <v>64</v>
      </c>
      <c r="G1164" s="78">
        <v>667</v>
      </c>
      <c r="H1164" s="79">
        <f t="shared" si="64"/>
        <v>892</v>
      </c>
      <c r="I1164" s="53">
        <f t="shared" si="65"/>
        <v>0.031081081081081083</v>
      </c>
      <c r="J1164" s="53">
        <f t="shared" si="66"/>
        <v>0.012355212355212355</v>
      </c>
      <c r="K1164" s="53">
        <f t="shared" si="67"/>
        <v>0.12876447876447877</v>
      </c>
      <c r="L1164" s="80">
        <f t="shared" si="68"/>
        <v>0.1722007722007722</v>
      </c>
      <c r="U1164" s="39"/>
      <c r="V1164" s="39"/>
      <c r="W1164" s="39"/>
      <c r="X1164" s="39"/>
      <c r="Y1164" s="39"/>
      <c r="Z1164" s="39"/>
    </row>
    <row r="1165" spans="2:26" s="12" customFormat="1" ht="15.75" hidden="1">
      <c r="B1165" s="21" t="s">
        <v>390</v>
      </c>
      <c r="C1165" s="78">
        <v>7532</v>
      </c>
      <c r="D1165" s="78">
        <v>4526</v>
      </c>
      <c r="E1165" s="78">
        <v>200</v>
      </c>
      <c r="F1165" s="78">
        <v>38</v>
      </c>
      <c r="G1165" s="78">
        <v>2067</v>
      </c>
      <c r="H1165" s="79">
        <f t="shared" si="64"/>
        <v>2305</v>
      </c>
      <c r="I1165" s="53">
        <f t="shared" si="65"/>
        <v>0.026553372278279343</v>
      </c>
      <c r="J1165" s="53">
        <f t="shared" si="66"/>
        <v>0.005045140732873075</v>
      </c>
      <c r="K1165" s="53">
        <f t="shared" si="67"/>
        <v>0.274429102496017</v>
      </c>
      <c r="L1165" s="80">
        <f t="shared" si="68"/>
        <v>0.3060276155071694</v>
      </c>
      <c r="U1165" s="39"/>
      <c r="V1165" s="39"/>
      <c r="W1165" s="39"/>
      <c r="X1165" s="39"/>
      <c r="Y1165" s="39"/>
      <c r="Z1165" s="39"/>
    </row>
    <row r="1166" spans="2:26" s="12" customFormat="1" ht="15.75" hidden="1">
      <c r="B1166" s="21" t="s">
        <v>391</v>
      </c>
      <c r="C1166" s="78">
        <v>5603</v>
      </c>
      <c r="D1166" s="78">
        <v>3435</v>
      </c>
      <c r="E1166" s="78">
        <v>155</v>
      </c>
      <c r="F1166" s="78">
        <v>35</v>
      </c>
      <c r="G1166" s="78">
        <v>1554</v>
      </c>
      <c r="H1166" s="79">
        <f t="shared" si="64"/>
        <v>1744</v>
      </c>
      <c r="I1166" s="53">
        <f t="shared" si="65"/>
        <v>0.027663751561663393</v>
      </c>
      <c r="J1166" s="53">
        <f t="shared" si="66"/>
        <v>0.006246653578440122</v>
      </c>
      <c r="K1166" s="53">
        <f t="shared" si="67"/>
        <v>0.2773514188827414</v>
      </c>
      <c r="L1166" s="80">
        <f t="shared" si="68"/>
        <v>0.3112618240228449</v>
      </c>
      <c r="U1166" s="39"/>
      <c r="V1166" s="39"/>
      <c r="W1166" s="39"/>
      <c r="X1166" s="39"/>
      <c r="Y1166" s="39"/>
      <c r="Z1166" s="39"/>
    </row>
    <row r="1167" spans="2:26" s="12" customFormat="1" ht="15.75" hidden="1">
      <c r="B1167" s="21" t="s">
        <v>392</v>
      </c>
      <c r="C1167" s="78">
        <v>646</v>
      </c>
      <c r="D1167" s="78">
        <v>327</v>
      </c>
      <c r="E1167" s="78">
        <v>32</v>
      </c>
      <c r="F1167" s="78">
        <v>9</v>
      </c>
      <c r="G1167" s="78">
        <v>92</v>
      </c>
      <c r="H1167" s="79">
        <f t="shared" si="64"/>
        <v>133</v>
      </c>
      <c r="I1167" s="53">
        <f t="shared" si="65"/>
        <v>0.04953560371517028</v>
      </c>
      <c r="J1167" s="53">
        <f t="shared" si="66"/>
        <v>0.01393188854489164</v>
      </c>
      <c r="K1167" s="53">
        <f t="shared" si="67"/>
        <v>0.14241486068111456</v>
      </c>
      <c r="L1167" s="80">
        <f t="shared" si="68"/>
        <v>0.20588235294117646</v>
      </c>
      <c r="U1167" s="39"/>
      <c r="V1167" s="39"/>
      <c r="W1167" s="39"/>
      <c r="X1167" s="39"/>
      <c r="Y1167" s="39"/>
      <c r="Z1167" s="39"/>
    </row>
    <row r="1168" spans="2:9" ht="15.75" hidden="1">
      <c r="B1168" s="12"/>
      <c r="C1168" s="12"/>
      <c r="D1168" s="12"/>
      <c r="E1168" s="12"/>
      <c r="F1168" s="12"/>
      <c r="G1168" s="12"/>
      <c r="H1168" s="12"/>
      <c r="I1168" s="12"/>
    </row>
    <row r="1169" ht="15.75" hidden="1">
      <c r="B1169" s="1" t="s">
        <v>395</v>
      </c>
    </row>
    <row r="1170" spans="2:18" ht="15.75" hidden="1">
      <c r="B1170" s="36"/>
      <c r="C1170" s="36" t="s">
        <v>283</v>
      </c>
      <c r="D1170" s="36" t="s">
        <v>160</v>
      </c>
      <c r="E1170" s="36" t="s">
        <v>308</v>
      </c>
      <c r="F1170" s="36" t="s">
        <v>295</v>
      </c>
      <c r="G1170" s="36" t="s">
        <v>296</v>
      </c>
      <c r="H1170" s="36" t="s">
        <v>149</v>
      </c>
      <c r="I1170" s="36" t="s">
        <v>140</v>
      </c>
      <c r="J1170" s="36" t="s">
        <v>276</v>
      </c>
      <c r="K1170" s="36" t="s">
        <v>141</v>
      </c>
      <c r="L1170" s="36" t="s">
        <v>142</v>
      </c>
      <c r="M1170" s="36" t="s">
        <v>281</v>
      </c>
      <c r="N1170" s="36" t="s">
        <v>304</v>
      </c>
      <c r="O1170" s="36" t="s">
        <v>143</v>
      </c>
      <c r="P1170" s="36" t="s">
        <v>305</v>
      </c>
      <c r="Q1170" s="36" t="s">
        <v>144</v>
      </c>
      <c r="R1170" s="36" t="s">
        <v>306</v>
      </c>
    </row>
    <row r="1171" spans="2:18" ht="15.75" hidden="1">
      <c r="B1171" s="36" t="s">
        <v>132</v>
      </c>
      <c r="C1171" s="53">
        <f>E1095/C1095</f>
        <v>0.011892856793847377</v>
      </c>
      <c r="D1171" s="53">
        <f>E1096/C1096</f>
        <v>0.005791126815861798</v>
      </c>
      <c r="E1171" s="53">
        <f>E1097/C1097</f>
        <v>0.002242152466367713</v>
      </c>
      <c r="F1171" s="53">
        <f>E1098/C1098</f>
        <v>0.005675474506885002</v>
      </c>
      <c r="G1171" s="53">
        <f>E1099/C1099</f>
        <v>0.0035419126328217238</v>
      </c>
      <c r="H1171" s="53">
        <f>E1100/C1100</f>
        <v>0.008241758241758242</v>
      </c>
      <c r="I1171" s="53">
        <f>E1101/C1101</f>
        <v>0.00625</v>
      </c>
      <c r="J1171" s="53">
        <f>E1102/C1102</f>
        <v>0.007000170735871607</v>
      </c>
      <c r="K1171" s="53">
        <f>E1103/C1103</f>
        <v>0.005486284289276808</v>
      </c>
      <c r="L1171" s="53">
        <f>E1104/C1104</f>
        <v>0</v>
      </c>
      <c r="M1171" s="53">
        <f>E1105/C1105</f>
        <v>0.0136986301369863</v>
      </c>
      <c r="N1171" s="53">
        <f>E1106/C1106</f>
        <v>0.008488964346349746</v>
      </c>
      <c r="O1171" s="53">
        <f>E1107/C1107</f>
        <v>0.004402054292002935</v>
      </c>
      <c r="P1171" s="53">
        <f>E1108/C1108</f>
        <v>0.004657351962741184</v>
      </c>
      <c r="Q1171" s="53">
        <f>E1109/C1109</f>
        <v>0.006457564575645757</v>
      </c>
      <c r="R1171" s="53">
        <f>E1110/C1110</f>
        <v>0.012539184952978056</v>
      </c>
    </row>
    <row r="1172" spans="2:18" ht="15.75" hidden="1">
      <c r="B1172" s="36" t="s">
        <v>435</v>
      </c>
      <c r="C1172" s="53">
        <f>E1114/C1114</f>
        <v>0.04322572431864716</v>
      </c>
      <c r="D1172" s="53">
        <f>E1115/C1115</f>
        <v>0.08272710875969458</v>
      </c>
      <c r="E1172" s="53">
        <f>E1116/C1116</f>
        <v>0.1024390243902439</v>
      </c>
      <c r="F1172" s="53">
        <f>E1117/C1117</f>
        <v>0.09167218908769605</v>
      </c>
      <c r="G1172" s="53">
        <f>E1118/C1118</f>
        <v>0.10386965376782077</v>
      </c>
      <c r="H1172" s="53">
        <f>E1119/C1119</f>
        <v>0.0783132530120482</v>
      </c>
      <c r="I1172" s="53">
        <f>E1120/C1120</f>
        <v>0.09104704097116843</v>
      </c>
      <c r="J1172" s="53">
        <f>E1121/C1121</f>
        <v>0.07920389926888709</v>
      </c>
      <c r="K1172" s="53">
        <f>E1122/C1122</f>
        <v>0.08094768015794669</v>
      </c>
      <c r="L1172" s="53">
        <f>E1123/C1123</f>
        <v>0.08294930875576037</v>
      </c>
      <c r="M1172" s="53">
        <f>E1124/C1124</f>
        <v>0.06976744186046512</v>
      </c>
      <c r="N1172" s="53">
        <f>E1125/C1125</f>
        <v>0.08</v>
      </c>
      <c r="O1172" s="53">
        <f>E1126/C1126</f>
        <v>0.07919621749408984</v>
      </c>
      <c r="P1172" s="53">
        <f>E1127/C1127</f>
        <v>0.06980728051391863</v>
      </c>
      <c r="Q1172" s="53">
        <f>E1128/C1128</f>
        <v>0.07052752293577981</v>
      </c>
      <c r="R1172" s="53">
        <f>E1129/C1129</f>
        <v>0.11158798283261803</v>
      </c>
    </row>
    <row r="1173" spans="2:18" ht="15.75" hidden="1">
      <c r="B1173" s="36" t="s">
        <v>436</v>
      </c>
      <c r="C1173" s="53">
        <f>E1133/C1133</f>
        <v>0.008940792087950903</v>
      </c>
      <c r="D1173" s="53">
        <f>E1134/C1134</f>
        <v>0.014861415025528811</v>
      </c>
      <c r="E1173" s="53">
        <f>E1135/C1135</f>
        <v>0.01646090534979424</v>
      </c>
      <c r="F1173" s="53">
        <f>E1136/C1136</f>
        <v>0.01253012048192771</v>
      </c>
      <c r="G1173" s="53">
        <f>E1137/C1137</f>
        <v>0.019736842105263157</v>
      </c>
      <c r="H1173" s="53">
        <f>E1138/C1138</f>
        <v>0.009868421052631578</v>
      </c>
      <c r="I1173" s="53">
        <f>E1139/C1139</f>
        <v>0.020642201834862386</v>
      </c>
      <c r="J1173" s="53">
        <f>E1140/C1140</f>
        <v>0.01969796454366382</v>
      </c>
      <c r="K1173" s="53">
        <f>E1141/C1141</f>
        <v>0.022690437601296597</v>
      </c>
      <c r="L1173" s="53">
        <f>E1142/C1142</f>
        <v>0.031578947368421054</v>
      </c>
      <c r="M1173" s="53">
        <f>E1143/C1143</f>
        <v>0.02702702702702703</v>
      </c>
      <c r="N1173" s="53">
        <f>E1144/C1144</f>
        <v>0.010273972602739725</v>
      </c>
      <c r="O1173" s="53">
        <f>E1145/C1145</f>
        <v>0.01968503937007874</v>
      </c>
      <c r="P1173" s="53">
        <f>E1146/C1146</f>
        <v>0.010497489730716568</v>
      </c>
      <c r="Q1173" s="53">
        <f>E1147/C1147</f>
        <v>0.010644589000591367</v>
      </c>
      <c r="R1173" s="53">
        <f>E1148/C1148</f>
        <v>0.02127659574468085</v>
      </c>
    </row>
    <row r="1174" spans="2:18" ht="15.75" hidden="1">
      <c r="B1174" s="36" t="s">
        <v>303</v>
      </c>
      <c r="C1174" s="53">
        <f>E1152/C1152</f>
        <v>0.020612695139585087</v>
      </c>
      <c r="D1174" s="53">
        <f>E1153/C1153</f>
        <v>0.02950227800223502</v>
      </c>
      <c r="E1174" s="53">
        <f>E1154/C1154</f>
        <v>0.042766151046405826</v>
      </c>
      <c r="F1174" s="53">
        <f>E1155/C1155</f>
        <v>0.02893371757925072</v>
      </c>
      <c r="G1174" s="53">
        <f>E1156/C1156</f>
        <v>0.03391572456320658</v>
      </c>
      <c r="H1174" s="53">
        <f>E1157/C1157</f>
        <v>0.032</v>
      </c>
      <c r="I1174" s="53">
        <f>E1158/C1158</f>
        <v>0.0364963503649635</v>
      </c>
      <c r="J1174" s="53">
        <f>E1159/C1159</f>
        <v>0.02702702702702703</v>
      </c>
      <c r="K1174" s="53">
        <f>E1160/C1160</f>
        <v>0.029436038514442917</v>
      </c>
      <c r="L1174" s="53">
        <f>E1161/C1161</f>
        <v>0.030215827338129497</v>
      </c>
      <c r="M1174" s="53">
        <f>E1162/C1162</f>
        <v>0.02654867256637168</v>
      </c>
      <c r="N1174" s="53">
        <f>E1163/C1163</f>
        <v>0.03392330383480826</v>
      </c>
      <c r="O1174" s="53">
        <f>E1164/C1164</f>
        <v>0.031081081081081083</v>
      </c>
      <c r="P1174" s="53">
        <f>E1165/C1165</f>
        <v>0.026553372278279343</v>
      </c>
      <c r="Q1174" s="53">
        <f>E1166/C1166</f>
        <v>0.027663751561663393</v>
      </c>
      <c r="R1174" s="53">
        <f>E1167/C1167</f>
        <v>0.04953560371517028</v>
      </c>
    </row>
    <row r="1175" spans="2:9" ht="15.75" hidden="1">
      <c r="B1175" s="67"/>
      <c r="C1175" s="67"/>
      <c r="D1175" s="67"/>
      <c r="E1175" s="67"/>
      <c r="F1175" s="67"/>
      <c r="G1175" s="67"/>
      <c r="H1175" s="67"/>
      <c r="I1175" s="67"/>
    </row>
    <row r="1176" ht="15.75" hidden="1">
      <c r="B1176" s="1" t="s">
        <v>396</v>
      </c>
    </row>
    <row r="1177" spans="2:18" ht="15.75" hidden="1">
      <c r="B1177" s="36"/>
      <c r="C1177" s="36" t="s">
        <v>283</v>
      </c>
      <c r="D1177" s="36" t="s">
        <v>160</v>
      </c>
      <c r="E1177" s="36" t="s">
        <v>308</v>
      </c>
      <c r="F1177" s="36" t="s">
        <v>295</v>
      </c>
      <c r="G1177" s="36" t="s">
        <v>296</v>
      </c>
      <c r="H1177" s="36" t="s">
        <v>149</v>
      </c>
      <c r="I1177" s="36" t="s">
        <v>140</v>
      </c>
      <c r="J1177" s="36" t="s">
        <v>276</v>
      </c>
      <c r="K1177" s="36" t="s">
        <v>141</v>
      </c>
      <c r="L1177" s="36" t="s">
        <v>142</v>
      </c>
      <c r="M1177" s="36" t="s">
        <v>281</v>
      </c>
      <c r="N1177" s="36" t="s">
        <v>304</v>
      </c>
      <c r="O1177" s="36" t="s">
        <v>143</v>
      </c>
      <c r="P1177" s="36" t="s">
        <v>305</v>
      </c>
      <c r="Q1177" s="36" t="s">
        <v>144</v>
      </c>
      <c r="R1177" s="36" t="s">
        <v>306</v>
      </c>
    </row>
    <row r="1178" spans="2:18" ht="15.75" hidden="1">
      <c r="B1178" s="36" t="s">
        <v>132</v>
      </c>
      <c r="C1178" s="53">
        <f>F1095/C1095</f>
        <v>0.007182620988888925</v>
      </c>
      <c r="D1178" s="53">
        <f>F1096/C1096</f>
        <v>0.005234916895694281</v>
      </c>
      <c r="E1178" s="53">
        <f>F1097/C1097</f>
        <v>0.006726457399103139</v>
      </c>
      <c r="F1178" s="53">
        <f>F1098/C1098</f>
        <v>0.006233717901004838</v>
      </c>
      <c r="G1178" s="53">
        <f>F1099/C1099</f>
        <v>0.011806375442739079</v>
      </c>
      <c r="H1178" s="53">
        <f>F1100/C1100</f>
        <v>0</v>
      </c>
      <c r="I1178" s="53">
        <f>F1101/C1101</f>
        <v>0.005208333333333333</v>
      </c>
      <c r="J1178" s="53">
        <f>F1102/C1102</f>
        <v>0.003926925046952365</v>
      </c>
      <c r="K1178" s="53">
        <f>F1103/C1103</f>
        <v>0.0059850374064837905</v>
      </c>
      <c r="L1178" s="53">
        <f>F1104/C1104</f>
        <v>0.0026109660574412533</v>
      </c>
      <c r="M1178" s="53">
        <f>F1105/C1105</f>
        <v>0</v>
      </c>
      <c r="N1178" s="53">
        <f>F1106/C1106</f>
        <v>0.0050933786078098476</v>
      </c>
      <c r="O1178" s="53">
        <f>F1107/C1107</f>
        <v>0.0062362435803374906</v>
      </c>
      <c r="P1178" s="53">
        <f>F1108/C1108</f>
        <v>0.00332667997338656</v>
      </c>
      <c r="Q1178" s="53">
        <f>F1109/C1109</f>
        <v>0.0032287822878228783</v>
      </c>
      <c r="R1178" s="53">
        <f>F1110/C1110</f>
        <v>0.006269592476489028</v>
      </c>
    </row>
    <row r="1179" spans="2:18" ht="15.75" hidden="1">
      <c r="B1179" s="36" t="s">
        <v>435</v>
      </c>
      <c r="C1179" s="53">
        <f>F1114/C1114</f>
        <v>0.09992998164670436</v>
      </c>
      <c r="D1179" s="53">
        <f>F1115/C1115</f>
        <v>0.018998376720976373</v>
      </c>
      <c r="E1179" s="53">
        <f>F1116/C1116</f>
        <v>0.01707317073170732</v>
      </c>
      <c r="F1179" s="53">
        <f>F1117/C1117</f>
        <v>0.025182239893969515</v>
      </c>
      <c r="G1179" s="53">
        <f>F1118/C1118</f>
        <v>0.020366598778004074</v>
      </c>
      <c r="H1179" s="53">
        <f>F1119/C1119</f>
        <v>0.015060240963855422</v>
      </c>
      <c r="I1179" s="53">
        <f>F1120/C1120</f>
        <v>0.021244309559939303</v>
      </c>
      <c r="J1179" s="53">
        <f>F1121/C1121</f>
        <v>0.018277822908204712</v>
      </c>
      <c r="K1179" s="53">
        <f>F1122/C1122</f>
        <v>0.008884501480750246</v>
      </c>
      <c r="L1179" s="53">
        <f>F1123/C1123</f>
        <v>0.02304147465437788</v>
      </c>
      <c r="M1179" s="53">
        <f>F1124/C1124</f>
        <v>0</v>
      </c>
      <c r="N1179" s="53">
        <f>F1125/C1125</f>
        <v>0.018947368421052633</v>
      </c>
      <c r="O1179" s="53">
        <f>F1126/C1126</f>
        <v>0.024822695035460994</v>
      </c>
      <c r="P1179" s="53">
        <f>F1127/C1127</f>
        <v>0.010706638115631691</v>
      </c>
      <c r="Q1179" s="53">
        <f>F1128/C1128</f>
        <v>0.013761467889908258</v>
      </c>
      <c r="R1179" s="53">
        <f>F1129/C1129</f>
        <v>0.030042918454935622</v>
      </c>
    </row>
    <row r="1180" spans="2:18" ht="15.75" hidden="1">
      <c r="B1180" s="36" t="s">
        <v>436</v>
      </c>
      <c r="C1180" s="53">
        <f>F1133/C1133</f>
        <v>0.0202069259864306</v>
      </c>
      <c r="D1180" s="53">
        <f>F1134/C1134</f>
        <v>0.00437636761487965</v>
      </c>
      <c r="E1180" s="53">
        <f>F1135/C1135</f>
        <v>0.00823045267489712</v>
      </c>
      <c r="F1180" s="53">
        <f>F1136/C1136</f>
        <v>0.005783132530120482</v>
      </c>
      <c r="G1180" s="53">
        <f>F1137/C1137</f>
        <v>0.003289473684210526</v>
      </c>
      <c r="H1180" s="53">
        <f>F1138/C1138</f>
        <v>0.006578947368421052</v>
      </c>
      <c r="I1180" s="53">
        <f>F1139/C1139</f>
        <v>0.009174311926605505</v>
      </c>
      <c r="J1180" s="53">
        <f>F1140/C1140</f>
        <v>0.005909389363099146</v>
      </c>
      <c r="K1180" s="53">
        <f>F1141/C1141</f>
        <v>0.006482982171799027</v>
      </c>
      <c r="L1180" s="53">
        <f>F1142/C1142</f>
        <v>0</v>
      </c>
      <c r="M1180" s="53">
        <f>F1143/C1143</f>
        <v>0.02702702702702703</v>
      </c>
      <c r="N1180" s="53">
        <f>F1144/C1144</f>
        <v>0</v>
      </c>
      <c r="O1180" s="53">
        <f>F1145/C1145</f>
        <v>0.006561679790026247</v>
      </c>
      <c r="P1180" s="53">
        <f>F1146/C1146</f>
        <v>0.0013692377909630307</v>
      </c>
      <c r="Q1180" s="53">
        <f>F1147/C1147</f>
        <v>0.002365464222353637</v>
      </c>
      <c r="R1180" s="53">
        <f>F1148/C1148</f>
        <v>0</v>
      </c>
    </row>
    <row r="1181" spans="2:18" ht="15.75" hidden="1">
      <c r="B1181" s="36" t="s">
        <v>303</v>
      </c>
      <c r="C1181" s="53">
        <v>0.03767775776955276</v>
      </c>
      <c r="D1181" s="53">
        <v>0.008109763567315938</v>
      </c>
      <c r="E1181" s="53">
        <v>0.01091901728844404</v>
      </c>
      <c r="F1181" s="53">
        <v>0.01112391930835735</v>
      </c>
      <c r="G1181" s="53">
        <v>0.011305241521068859</v>
      </c>
      <c r="H1181" s="53">
        <v>0.007</v>
      </c>
      <c r="I1181" s="53">
        <v>0.01119221411192214</v>
      </c>
      <c r="J1181" s="53">
        <v>0.007823613086770981</v>
      </c>
      <c r="K1181" s="53">
        <v>0.0068775790921595595</v>
      </c>
      <c r="L1181" s="53">
        <v>0.008633093525179856</v>
      </c>
      <c r="M1181" s="53">
        <v>0.004424778761061947</v>
      </c>
      <c r="N1181" s="53">
        <v>0.008849557522123894</v>
      </c>
      <c r="O1181" s="53">
        <v>0.012355212355212355</v>
      </c>
      <c r="P1181" s="53">
        <v>0.005045140732873075</v>
      </c>
      <c r="Q1181" s="53">
        <v>0.006246653578440122</v>
      </c>
      <c r="R1181" s="53">
        <v>0.01393188854489164</v>
      </c>
    </row>
    <row r="1182" spans="2:9" ht="15.75" hidden="1">
      <c r="B1182" s="67"/>
      <c r="C1182" s="67"/>
      <c r="D1182" s="67"/>
      <c r="E1182" s="67"/>
      <c r="F1182" s="67"/>
      <c r="G1182" s="67"/>
      <c r="H1182" s="67"/>
      <c r="I1182" s="67"/>
    </row>
    <row r="1183" ht="15.75" hidden="1">
      <c r="B1183" s="1" t="s">
        <v>397</v>
      </c>
    </row>
    <row r="1184" spans="2:18" ht="15.75" hidden="1">
      <c r="B1184" s="36"/>
      <c r="C1184" s="36" t="s">
        <v>283</v>
      </c>
      <c r="D1184" s="36" t="s">
        <v>160</v>
      </c>
      <c r="E1184" s="36" t="s">
        <v>308</v>
      </c>
      <c r="F1184" s="36" t="s">
        <v>295</v>
      </c>
      <c r="G1184" s="36" t="s">
        <v>296</v>
      </c>
      <c r="H1184" s="36" t="s">
        <v>149</v>
      </c>
      <c r="I1184" s="36" t="s">
        <v>140</v>
      </c>
      <c r="J1184" s="36" t="s">
        <v>276</v>
      </c>
      <c r="K1184" s="36" t="s">
        <v>141</v>
      </c>
      <c r="L1184" s="36" t="s">
        <v>142</v>
      </c>
      <c r="M1184" s="36" t="s">
        <v>281</v>
      </c>
      <c r="N1184" s="36" t="s">
        <v>304</v>
      </c>
      <c r="O1184" s="36" t="s">
        <v>143</v>
      </c>
      <c r="P1184" s="36" t="s">
        <v>305</v>
      </c>
      <c r="Q1184" s="36" t="s">
        <v>144</v>
      </c>
      <c r="R1184" s="36" t="s">
        <v>144</v>
      </c>
    </row>
    <row r="1185" spans="2:18" ht="15.75" hidden="1">
      <c r="B1185" s="36" t="s">
        <v>132</v>
      </c>
      <c r="C1185" s="53">
        <v>0.011668094504399151</v>
      </c>
      <c r="D1185" s="53">
        <v>0.014382317319337909</v>
      </c>
      <c r="E1185" s="53">
        <v>0.01569506726457399</v>
      </c>
      <c r="F1185" s="53">
        <v>0.004745068850018608</v>
      </c>
      <c r="G1185" s="53">
        <v>0.023612750885478158</v>
      </c>
      <c r="H1185" s="53">
        <v>0.016483516483516484</v>
      </c>
      <c r="I1185" s="53">
        <v>0.009375</v>
      </c>
      <c r="J1185" s="53">
        <v>0.006487963121051733</v>
      </c>
      <c r="K1185" s="53">
        <v>0.00997506234413965</v>
      </c>
      <c r="L1185" s="53">
        <v>0</v>
      </c>
      <c r="M1185" s="53">
        <v>0</v>
      </c>
      <c r="N1185" s="53">
        <v>0.02037351443123939</v>
      </c>
      <c r="O1185" s="53">
        <v>0.006969919295671314</v>
      </c>
      <c r="P1185" s="53">
        <v>0.028276779773785763</v>
      </c>
      <c r="Q1185" s="53">
        <v>0.029981549815498155</v>
      </c>
      <c r="R1185" s="53">
        <v>0.012539184952978056</v>
      </c>
    </row>
    <row r="1186" spans="2:18" ht="15.75" hidden="1">
      <c r="B1186" s="36" t="s">
        <v>435</v>
      </c>
      <c r="C1186" s="53">
        <v>0.12294586308229279</v>
      </c>
      <c r="D1186" s="53">
        <v>0.12316206839583678</v>
      </c>
      <c r="E1186" s="53">
        <v>0.1024390243902439</v>
      </c>
      <c r="F1186" s="53">
        <v>0.06096752816434725</v>
      </c>
      <c r="G1186" s="53">
        <v>0.08757637474541752</v>
      </c>
      <c r="H1186" s="53">
        <v>0.13855421686746988</v>
      </c>
      <c r="I1186" s="53">
        <v>0.1047040971168437</v>
      </c>
      <c r="J1186" s="53">
        <v>0.060926076360682375</v>
      </c>
      <c r="K1186" s="53">
        <v>0.09970384995064166</v>
      </c>
      <c r="L1186" s="53">
        <v>0.055299539170506916</v>
      </c>
      <c r="M1186" s="53">
        <v>0.06976744186046512</v>
      </c>
      <c r="N1186" s="53">
        <v>0.14526315789473684</v>
      </c>
      <c r="O1186" s="53">
        <v>0.12529550827423167</v>
      </c>
      <c r="P1186" s="53">
        <v>0.18758029978586724</v>
      </c>
      <c r="Q1186" s="53">
        <v>0.15768348623853212</v>
      </c>
      <c r="R1186" s="53">
        <v>0.13304721030042918</v>
      </c>
    </row>
    <row r="1187" spans="2:18" ht="15.75" hidden="1">
      <c r="B1187" s="36" t="s">
        <v>436</v>
      </c>
      <c r="C1187" s="53">
        <v>0.5436001589474149</v>
      </c>
      <c r="D1187" s="53">
        <v>0.6243112560440797</v>
      </c>
      <c r="E1187" s="53">
        <v>0.5720164609053497</v>
      </c>
      <c r="F1187" s="53">
        <v>0.4578313253012048</v>
      </c>
      <c r="G1187" s="53">
        <v>0.5542763157894737</v>
      </c>
      <c r="H1187" s="53">
        <v>0.5888157894736842</v>
      </c>
      <c r="I1187" s="53">
        <v>0.5619266055045872</v>
      </c>
      <c r="J1187" s="53">
        <v>0.5219960604070912</v>
      </c>
      <c r="K1187" s="53">
        <v>0.5623987034035657</v>
      </c>
      <c r="L1187" s="53">
        <v>0.37894736842105264</v>
      </c>
      <c r="M1187" s="53">
        <v>0.43243243243243246</v>
      </c>
      <c r="N1187" s="53">
        <v>0.708904109589041</v>
      </c>
      <c r="O1187" s="53">
        <v>0.5721784776902887</v>
      </c>
      <c r="P1187" s="53">
        <v>0.7047010497489731</v>
      </c>
      <c r="Q1187" s="53">
        <v>0.7179183914843288</v>
      </c>
      <c r="R1187" s="53">
        <v>0.6063829787234043</v>
      </c>
    </row>
    <row r="1188" spans="2:18" ht="15.75" hidden="1">
      <c r="B1188" s="36" t="s">
        <v>303</v>
      </c>
      <c r="C1188" s="53">
        <v>0.15937739049456215</v>
      </c>
      <c r="D1188" s="53">
        <v>0.17954183510964106</v>
      </c>
      <c r="E1188" s="53">
        <v>0.1710646041856233</v>
      </c>
      <c r="F1188" s="53">
        <v>0.07360230547550432</v>
      </c>
      <c r="G1188" s="53">
        <v>0.20554984583761562</v>
      </c>
      <c r="H1188" s="53">
        <v>0.231</v>
      </c>
      <c r="I1188" s="53">
        <v>0.15717761557177615</v>
      </c>
      <c r="J1188" s="53">
        <v>0.09987807356228409</v>
      </c>
      <c r="K1188" s="53">
        <v>0.12874828060522697</v>
      </c>
      <c r="L1188" s="53">
        <v>0.06906474820143885</v>
      </c>
      <c r="M1188" s="53">
        <v>0.084070796460177</v>
      </c>
      <c r="N1188" s="53">
        <v>0.21238938053097345</v>
      </c>
      <c r="O1188" s="53">
        <v>0.12876447876447877</v>
      </c>
      <c r="P1188" s="53">
        <v>0.274429102496017</v>
      </c>
      <c r="Q1188" s="53">
        <v>0.2773514188827414</v>
      </c>
      <c r="R1188" s="53">
        <v>0.14241486068111456</v>
      </c>
    </row>
    <row r="1189" spans="2:9" ht="15.75" hidden="1">
      <c r="B1189" s="67"/>
      <c r="C1189" s="67"/>
      <c r="D1189" s="67"/>
      <c r="E1189" s="67"/>
      <c r="F1189" s="67"/>
      <c r="G1189" s="67"/>
      <c r="H1189" s="67"/>
      <c r="I1189" s="67"/>
    </row>
    <row r="1190" ht="15.75" hidden="1">
      <c r="B1190" s="1" t="s">
        <v>398</v>
      </c>
    </row>
    <row r="1191" spans="2:18" ht="15.75" hidden="1">
      <c r="B1191" s="36"/>
      <c r="C1191" s="36" t="s">
        <v>283</v>
      </c>
      <c r="D1191" s="36" t="s">
        <v>160</v>
      </c>
      <c r="E1191" s="36" t="s">
        <v>308</v>
      </c>
      <c r="F1191" s="36" t="s">
        <v>295</v>
      </c>
      <c r="G1191" s="36" t="s">
        <v>296</v>
      </c>
      <c r="H1191" s="36" t="s">
        <v>149</v>
      </c>
      <c r="I1191" s="36" t="s">
        <v>140</v>
      </c>
      <c r="J1191" s="36" t="s">
        <v>276</v>
      </c>
      <c r="K1191" s="36" t="s">
        <v>141</v>
      </c>
      <c r="L1191" s="36" t="s">
        <v>142</v>
      </c>
      <c r="M1191" s="36" t="s">
        <v>281</v>
      </c>
      <c r="N1191" s="36" t="s">
        <v>304</v>
      </c>
      <c r="O1191" s="36" t="s">
        <v>143</v>
      </c>
      <c r="P1191" s="36" t="s">
        <v>305</v>
      </c>
      <c r="Q1191" s="36" t="s">
        <v>144</v>
      </c>
      <c r="R1191" s="36" t="s">
        <v>144</v>
      </c>
    </row>
    <row r="1192" spans="2:18" ht="15.75" hidden="1">
      <c r="B1192" s="36" t="s">
        <v>132</v>
      </c>
      <c r="C1192" s="80">
        <v>0.030743572287135455</v>
      </c>
      <c r="D1192" s="80">
        <v>0.02492935002018571</v>
      </c>
      <c r="E1192" s="80">
        <v>0.02466367713004484</v>
      </c>
      <c r="F1192" s="80">
        <v>0.016654261257908448</v>
      </c>
      <c r="G1192" s="80">
        <v>0.03896103896103896</v>
      </c>
      <c r="H1192" s="80">
        <v>0.024725274725274724</v>
      </c>
      <c r="I1192" s="80">
        <v>0.020833333333333332</v>
      </c>
      <c r="J1192" s="80">
        <v>0.017415058903875704</v>
      </c>
      <c r="K1192" s="80">
        <v>0.02144638403990025</v>
      </c>
      <c r="L1192" s="80">
        <v>0.0026109660574412533</v>
      </c>
      <c r="M1192" s="80">
        <v>0.0136986301369863</v>
      </c>
      <c r="N1192" s="80">
        <v>0.03395585738539898</v>
      </c>
      <c r="O1192" s="80">
        <v>0.01760821716801174</v>
      </c>
      <c r="P1192" s="80">
        <v>0.03626081170991351</v>
      </c>
      <c r="Q1192" s="80">
        <v>0.03966789667896679</v>
      </c>
      <c r="R1192" s="80">
        <v>0.03134796238244514</v>
      </c>
    </row>
    <row r="1193" spans="2:18" ht="15.75" hidden="1">
      <c r="B1193" s="36" t="s">
        <v>435</v>
      </c>
      <c r="C1193" s="80">
        <v>0.2661015690476443</v>
      </c>
      <c r="D1193" s="80">
        <v>0.2192301338179415</v>
      </c>
      <c r="E1193" s="80">
        <v>0.22195121951219512</v>
      </c>
      <c r="F1193" s="80">
        <v>0.17782195714601282</v>
      </c>
      <c r="G1193" s="80">
        <v>0.21181262729124237</v>
      </c>
      <c r="H1193" s="80">
        <v>0.2319277108433735</v>
      </c>
      <c r="I1193" s="80">
        <v>0.21699544764795145</v>
      </c>
      <c r="J1193" s="80">
        <v>0.15840779853777417</v>
      </c>
      <c r="K1193" s="80">
        <v>0.1895360315893386</v>
      </c>
      <c r="L1193" s="80">
        <v>0.16129032258064516</v>
      </c>
      <c r="M1193" s="80">
        <v>0.13953488372093023</v>
      </c>
      <c r="N1193" s="80">
        <v>0.24421052631578946</v>
      </c>
      <c r="O1193" s="80">
        <v>0.2293144208037825</v>
      </c>
      <c r="P1193" s="80">
        <v>0.2680942184154176</v>
      </c>
      <c r="Q1193" s="80">
        <v>0.24197247706422018</v>
      </c>
      <c r="R1193" s="80">
        <v>0.27467811158798283</v>
      </c>
    </row>
    <row r="1194" spans="2:18" ht="15.75" hidden="1">
      <c r="B1194" s="36" t="s">
        <v>436</v>
      </c>
      <c r="C1194" s="80">
        <v>0.5727478770217964</v>
      </c>
      <c r="D1194" s="80">
        <v>0.6437647587990555</v>
      </c>
      <c r="E1194" s="80">
        <v>0.5967078189300411</v>
      </c>
      <c r="F1194" s="80">
        <v>0.476144578313253</v>
      </c>
      <c r="G1194" s="80">
        <v>0.5773026315789473</v>
      </c>
      <c r="H1194" s="80">
        <v>0.6052631578947368</v>
      </c>
      <c r="I1194" s="80">
        <v>0.591743119266055</v>
      </c>
      <c r="J1194" s="80">
        <v>0.5476034143138543</v>
      </c>
      <c r="K1194" s="80">
        <v>0.5915721231766613</v>
      </c>
      <c r="L1194" s="80">
        <v>0.4105263157894737</v>
      </c>
      <c r="M1194" s="80">
        <v>0.4864864864864865</v>
      </c>
      <c r="N1194" s="80">
        <v>0.7191780821917808</v>
      </c>
      <c r="O1194" s="80">
        <v>0.5984251968503937</v>
      </c>
      <c r="P1194" s="80">
        <v>0.7165677772706527</v>
      </c>
      <c r="Q1194" s="80">
        <v>0.7309284447072738</v>
      </c>
      <c r="R1194" s="80">
        <v>0.6276595744680851</v>
      </c>
    </row>
    <row r="1195" spans="2:18" ht="15" customHeight="1" hidden="1">
      <c r="B1195" s="36" t="s">
        <v>303</v>
      </c>
      <c r="C1195" s="80">
        <v>0.2176678434037</v>
      </c>
      <c r="D1195" s="80">
        <v>0.21739556535587407</v>
      </c>
      <c r="E1195" s="80">
        <v>0.22474977252047315</v>
      </c>
      <c r="F1195" s="80">
        <v>0.11365994236311239</v>
      </c>
      <c r="G1195" s="80">
        <v>0.25077081192189105</v>
      </c>
      <c r="H1195" s="80">
        <v>0.27</v>
      </c>
      <c r="I1195" s="80">
        <v>0.2048661800486618</v>
      </c>
      <c r="J1195" s="80">
        <v>0.1347287136760821</v>
      </c>
      <c r="K1195" s="80">
        <v>0.16506189821182943</v>
      </c>
      <c r="L1195" s="80">
        <v>0.1079136690647482</v>
      </c>
      <c r="M1195" s="80">
        <v>0.11504424778761062</v>
      </c>
      <c r="N1195" s="80">
        <v>0.2551622418879056</v>
      </c>
      <c r="O1195" s="80">
        <v>0.1722007722007722</v>
      </c>
      <c r="P1195" s="80">
        <v>0.3060276155071694</v>
      </c>
      <c r="Q1195" s="80">
        <v>0.3112618240228449</v>
      </c>
      <c r="R1195" s="80">
        <v>0.20588235294117646</v>
      </c>
    </row>
    <row r="1196" spans="2:18" ht="15.75" hidden="1">
      <c r="B1196" s="67"/>
      <c r="C1196" s="81"/>
      <c r="D1196" s="81"/>
      <c r="E1196" s="81"/>
      <c r="F1196" s="81"/>
      <c r="G1196" s="81"/>
      <c r="H1196" s="81"/>
      <c r="I1196" s="81"/>
      <c r="J1196" s="81"/>
      <c r="K1196" s="81"/>
      <c r="L1196" s="81"/>
      <c r="M1196" s="81"/>
      <c r="N1196" s="81"/>
      <c r="O1196" s="81"/>
      <c r="P1196" s="81"/>
      <c r="Q1196" s="81"/>
      <c r="R1196" s="81"/>
    </row>
    <row r="1197" spans="1:20" ht="30.75" customHeight="1">
      <c r="A1197" s="24"/>
      <c r="B1197" s="165" t="s">
        <v>41</v>
      </c>
      <c r="C1197" s="166"/>
      <c r="D1197" s="166"/>
      <c r="E1197" s="166"/>
      <c r="F1197" s="166"/>
      <c r="G1197" s="166"/>
      <c r="H1197" s="166"/>
      <c r="I1197" s="166"/>
      <c r="J1197" s="166"/>
      <c r="K1197" s="166"/>
      <c r="L1197" s="166"/>
      <c r="M1197" s="166"/>
      <c r="T1197" s="61"/>
    </row>
    <row r="1198" spans="1:22" ht="66.75" customHeight="1">
      <c r="A1198" s="24"/>
      <c r="B1198" s="153" t="s">
        <v>533</v>
      </c>
      <c r="C1198" s="137"/>
      <c r="D1198" s="137"/>
      <c r="E1198" s="137"/>
      <c r="F1198" s="137"/>
      <c r="G1198" s="137"/>
      <c r="H1198" s="137"/>
      <c r="I1198" s="137"/>
      <c r="J1198" s="137"/>
      <c r="K1198" s="137"/>
      <c r="L1198" s="137"/>
      <c r="M1198" s="137"/>
      <c r="N1198" s="138"/>
      <c r="O1198" s="138"/>
      <c r="P1198" s="138"/>
      <c r="Q1198" s="138"/>
      <c r="R1198" s="138"/>
      <c r="S1198" s="138"/>
      <c r="T1198" s="138"/>
      <c r="U1198" s="138"/>
      <c r="V1198" s="138"/>
    </row>
    <row r="1199" spans="1:20" ht="15.75">
      <c r="A1199" s="24"/>
      <c r="B1199" s="25"/>
      <c r="C1199" s="11"/>
      <c r="D1199" s="11"/>
      <c r="E1199" s="11"/>
      <c r="F1199" s="11"/>
      <c r="G1199" s="11"/>
      <c r="H1199" s="11"/>
      <c r="I1199" s="11"/>
      <c r="J1199" s="11"/>
      <c r="K1199" s="11"/>
      <c r="L1199" s="11"/>
      <c r="M1199" s="11"/>
      <c r="T1199" s="61"/>
    </row>
    <row r="1200" spans="1:22" ht="67.5" customHeight="1">
      <c r="A1200" s="24"/>
      <c r="B1200" s="153" t="s">
        <v>585</v>
      </c>
      <c r="C1200" s="137"/>
      <c r="D1200" s="137"/>
      <c r="E1200" s="137"/>
      <c r="F1200" s="137"/>
      <c r="G1200" s="137"/>
      <c r="H1200" s="137"/>
      <c r="I1200" s="137"/>
      <c r="J1200" s="137"/>
      <c r="K1200" s="137"/>
      <c r="L1200" s="137"/>
      <c r="M1200" s="137"/>
      <c r="N1200" s="138"/>
      <c r="O1200" s="138"/>
      <c r="P1200" s="138"/>
      <c r="Q1200" s="138"/>
      <c r="R1200" s="138"/>
      <c r="S1200" s="138"/>
      <c r="T1200" s="138"/>
      <c r="U1200" s="138"/>
      <c r="V1200" s="138"/>
    </row>
    <row r="1201" spans="1:20" ht="15.75">
      <c r="A1201" s="24"/>
      <c r="B1201" s="25"/>
      <c r="C1201" s="11"/>
      <c r="D1201" s="11"/>
      <c r="E1201" s="11"/>
      <c r="F1201" s="11"/>
      <c r="G1201" s="11"/>
      <c r="H1201" s="11"/>
      <c r="I1201" s="11"/>
      <c r="J1201" s="11"/>
      <c r="K1201" s="11"/>
      <c r="L1201" s="11"/>
      <c r="M1201" s="11"/>
      <c r="T1201" s="61"/>
    </row>
    <row r="1202" spans="1:22" ht="83.25" customHeight="1">
      <c r="A1202" s="24"/>
      <c r="B1202" s="153" t="s">
        <v>586</v>
      </c>
      <c r="C1202" s="137"/>
      <c r="D1202" s="137"/>
      <c r="E1202" s="137"/>
      <c r="F1202" s="137"/>
      <c r="G1202" s="137"/>
      <c r="H1202" s="137"/>
      <c r="I1202" s="137"/>
      <c r="J1202" s="137"/>
      <c r="K1202" s="137"/>
      <c r="L1202" s="137"/>
      <c r="M1202" s="137"/>
      <c r="N1202" s="138"/>
      <c r="O1202" s="138"/>
      <c r="P1202" s="138"/>
      <c r="Q1202" s="138"/>
      <c r="R1202" s="138"/>
      <c r="S1202" s="138"/>
      <c r="T1202" s="138"/>
      <c r="U1202" s="138"/>
      <c r="V1202" s="138"/>
    </row>
    <row r="1203" spans="1:20" ht="15.75">
      <c r="A1203" s="24"/>
      <c r="B1203" s="25"/>
      <c r="C1203" s="11"/>
      <c r="D1203" s="11"/>
      <c r="E1203" s="11"/>
      <c r="F1203" s="11"/>
      <c r="G1203" s="11"/>
      <c r="H1203" s="11"/>
      <c r="I1203" s="11"/>
      <c r="J1203" s="11"/>
      <c r="K1203" s="11"/>
      <c r="L1203" s="11"/>
      <c r="M1203" s="11"/>
      <c r="T1203" s="61"/>
    </row>
    <row r="1204" spans="1:22" ht="97.5" customHeight="1">
      <c r="A1204" s="24"/>
      <c r="B1204" s="153" t="s">
        <v>587</v>
      </c>
      <c r="C1204" s="137"/>
      <c r="D1204" s="137"/>
      <c r="E1204" s="137"/>
      <c r="F1204" s="137"/>
      <c r="G1204" s="137"/>
      <c r="H1204" s="137"/>
      <c r="I1204" s="137"/>
      <c r="J1204" s="137"/>
      <c r="K1204" s="137"/>
      <c r="L1204" s="137"/>
      <c r="M1204" s="137"/>
      <c r="N1204" s="138"/>
      <c r="O1204" s="138"/>
      <c r="P1204" s="138"/>
      <c r="Q1204" s="138"/>
      <c r="R1204" s="138"/>
      <c r="S1204" s="138"/>
      <c r="T1204" s="138"/>
      <c r="U1204" s="138"/>
      <c r="V1204" s="138"/>
    </row>
    <row r="1205" spans="1:20" ht="15" customHeight="1">
      <c r="A1205" s="24"/>
      <c r="B1205" s="25"/>
      <c r="C1205" s="11"/>
      <c r="D1205" s="11"/>
      <c r="E1205" s="11"/>
      <c r="F1205" s="11"/>
      <c r="G1205" s="11"/>
      <c r="H1205" s="11"/>
      <c r="I1205" s="11"/>
      <c r="J1205" s="11"/>
      <c r="K1205" s="11"/>
      <c r="L1205" s="11"/>
      <c r="M1205" s="11"/>
      <c r="T1205" s="61"/>
    </row>
    <row r="1206" spans="1:22" ht="84" customHeight="1">
      <c r="A1206" s="24"/>
      <c r="B1206" s="153" t="s">
        <v>537</v>
      </c>
      <c r="C1206" s="137"/>
      <c r="D1206" s="137"/>
      <c r="E1206" s="137"/>
      <c r="F1206" s="137"/>
      <c r="G1206" s="137"/>
      <c r="H1206" s="137"/>
      <c r="I1206" s="137"/>
      <c r="J1206" s="137"/>
      <c r="K1206" s="137"/>
      <c r="L1206" s="137"/>
      <c r="M1206" s="137"/>
      <c r="N1206" s="138"/>
      <c r="O1206" s="138"/>
      <c r="P1206" s="138"/>
      <c r="Q1206" s="138"/>
      <c r="R1206" s="138"/>
      <c r="S1206" s="138"/>
      <c r="T1206" s="138"/>
      <c r="U1206" s="138"/>
      <c r="V1206" s="138"/>
    </row>
    <row r="1207" spans="1:20" ht="15.75">
      <c r="A1207" s="24"/>
      <c r="B1207" s="25"/>
      <c r="C1207" s="11"/>
      <c r="D1207" s="11"/>
      <c r="E1207" s="11"/>
      <c r="F1207" s="11"/>
      <c r="G1207" s="11"/>
      <c r="H1207" s="11"/>
      <c r="I1207" s="11"/>
      <c r="J1207" s="11"/>
      <c r="K1207" s="11"/>
      <c r="L1207" s="11"/>
      <c r="M1207" s="11"/>
      <c r="T1207" s="61"/>
    </row>
    <row r="1208" spans="2:18" ht="15.75">
      <c r="B1208" s="126" t="s">
        <v>266</v>
      </c>
      <c r="C1208" s="81"/>
      <c r="D1208" s="81"/>
      <c r="E1208" s="81"/>
      <c r="F1208" s="81"/>
      <c r="G1208" s="81"/>
      <c r="H1208" s="81"/>
      <c r="I1208" s="81"/>
      <c r="J1208" s="81"/>
      <c r="K1208" s="81"/>
      <c r="L1208" s="81"/>
      <c r="M1208" s="81"/>
      <c r="N1208" s="81"/>
      <c r="O1208" s="81"/>
      <c r="P1208" s="81"/>
      <c r="Q1208" s="81"/>
      <c r="R1208" s="81"/>
    </row>
    <row r="1209" spans="2:9" ht="15.75" hidden="1">
      <c r="B1209" s="67" t="s">
        <v>121</v>
      </c>
      <c r="C1209" s="81"/>
      <c r="D1209" s="81"/>
      <c r="E1209" s="81"/>
      <c r="F1209" s="81"/>
      <c r="G1209" s="81"/>
      <c r="H1209" s="81"/>
      <c r="I1209" s="81"/>
    </row>
    <row r="1210" spans="2:19" ht="15.75" hidden="1">
      <c r="B1210" s="36" t="s">
        <v>379</v>
      </c>
      <c r="C1210" s="36" t="s">
        <v>283</v>
      </c>
      <c r="D1210" s="36" t="s">
        <v>160</v>
      </c>
      <c r="E1210" s="36" t="s">
        <v>308</v>
      </c>
      <c r="F1210" s="36" t="s">
        <v>295</v>
      </c>
      <c r="G1210" s="36" t="s">
        <v>296</v>
      </c>
      <c r="H1210" s="36" t="s">
        <v>149</v>
      </c>
      <c r="I1210" s="36" t="s">
        <v>140</v>
      </c>
      <c r="J1210" s="36" t="s">
        <v>276</v>
      </c>
      <c r="K1210" s="36" t="s">
        <v>141</v>
      </c>
      <c r="L1210" s="36" t="s">
        <v>142</v>
      </c>
      <c r="M1210" s="36" t="s">
        <v>281</v>
      </c>
      <c r="N1210" s="36" t="s">
        <v>304</v>
      </c>
      <c r="O1210" s="36" t="s">
        <v>143</v>
      </c>
      <c r="P1210" s="36" t="s">
        <v>305</v>
      </c>
      <c r="Q1210" s="36" t="s">
        <v>144</v>
      </c>
      <c r="R1210" s="36" t="s">
        <v>306</v>
      </c>
      <c r="S1210" s="36"/>
    </row>
    <row r="1211" spans="1:19" ht="15.75" hidden="1">
      <c r="A1211" s="1">
        <v>4</v>
      </c>
      <c r="B1211" s="53" t="str">
        <f>INDEX(B1171:B1174,$A$1211)</f>
        <v>Total</v>
      </c>
      <c r="C1211" s="53">
        <f aca="true" t="shared" si="70" ref="C1211:R1211">INDEX(C1171:C1174,$A$1211)</f>
        <v>0.020612695139585087</v>
      </c>
      <c r="D1211" s="53">
        <f t="shared" si="70"/>
        <v>0.02950227800223502</v>
      </c>
      <c r="E1211" s="53">
        <f t="shared" si="70"/>
        <v>0.042766151046405826</v>
      </c>
      <c r="F1211" s="53">
        <f t="shared" si="70"/>
        <v>0.02893371757925072</v>
      </c>
      <c r="G1211" s="53">
        <f t="shared" si="70"/>
        <v>0.03391572456320658</v>
      </c>
      <c r="H1211" s="53">
        <f t="shared" si="70"/>
        <v>0.032</v>
      </c>
      <c r="I1211" s="53">
        <f t="shared" si="70"/>
        <v>0.0364963503649635</v>
      </c>
      <c r="J1211" s="53">
        <f t="shared" si="70"/>
        <v>0.02702702702702703</v>
      </c>
      <c r="K1211" s="53">
        <f t="shared" si="70"/>
        <v>0.029436038514442917</v>
      </c>
      <c r="L1211" s="53">
        <f t="shared" si="70"/>
        <v>0.030215827338129497</v>
      </c>
      <c r="M1211" s="53">
        <f t="shared" si="70"/>
        <v>0.02654867256637168</v>
      </c>
      <c r="N1211" s="53">
        <f t="shared" si="70"/>
        <v>0.03392330383480826</v>
      </c>
      <c r="O1211" s="53">
        <f t="shared" si="70"/>
        <v>0.031081081081081083</v>
      </c>
      <c r="P1211" s="53">
        <f t="shared" si="70"/>
        <v>0.026553372278279343</v>
      </c>
      <c r="Q1211" s="53">
        <f t="shared" si="70"/>
        <v>0.027663751561663393</v>
      </c>
      <c r="R1211" s="53">
        <f t="shared" si="70"/>
        <v>0.04953560371517028</v>
      </c>
      <c r="S1211" s="36" t="s">
        <v>534</v>
      </c>
    </row>
    <row r="1212" spans="2:19" ht="15.75" hidden="1">
      <c r="B1212" s="53" t="str">
        <f>INDEX(B1178:B1181,$A$1211)</f>
        <v>Total</v>
      </c>
      <c r="C1212" s="53">
        <f aca="true" t="shared" si="71" ref="C1212:R1212">INDEX(C1178:C1181,$A$1211)</f>
        <v>0.03767775776955276</v>
      </c>
      <c r="D1212" s="53">
        <f t="shared" si="71"/>
        <v>0.008109763567315938</v>
      </c>
      <c r="E1212" s="53">
        <f t="shared" si="71"/>
        <v>0.01091901728844404</v>
      </c>
      <c r="F1212" s="53">
        <f t="shared" si="71"/>
        <v>0.01112391930835735</v>
      </c>
      <c r="G1212" s="53">
        <f t="shared" si="71"/>
        <v>0.011305241521068859</v>
      </c>
      <c r="H1212" s="53">
        <f t="shared" si="71"/>
        <v>0.007</v>
      </c>
      <c r="I1212" s="53">
        <f t="shared" si="71"/>
        <v>0.01119221411192214</v>
      </c>
      <c r="J1212" s="53">
        <f t="shared" si="71"/>
        <v>0.007823613086770981</v>
      </c>
      <c r="K1212" s="53">
        <f t="shared" si="71"/>
        <v>0.0068775790921595595</v>
      </c>
      <c r="L1212" s="53">
        <f t="shared" si="71"/>
        <v>0.008633093525179856</v>
      </c>
      <c r="M1212" s="53">
        <f t="shared" si="71"/>
        <v>0.004424778761061947</v>
      </c>
      <c r="N1212" s="53">
        <f t="shared" si="71"/>
        <v>0.008849557522123894</v>
      </c>
      <c r="O1212" s="53">
        <f t="shared" si="71"/>
        <v>0.012355212355212355</v>
      </c>
      <c r="P1212" s="53">
        <f t="shared" si="71"/>
        <v>0.005045140732873075</v>
      </c>
      <c r="Q1212" s="53">
        <f t="shared" si="71"/>
        <v>0.006246653578440122</v>
      </c>
      <c r="R1212" s="53">
        <f t="shared" si="71"/>
        <v>0.01393188854489164</v>
      </c>
      <c r="S1212" s="36" t="s">
        <v>163</v>
      </c>
    </row>
    <row r="1213" spans="2:19" ht="15.75" hidden="1">
      <c r="B1213" s="53" t="str">
        <f>INDEX(B1185:B1188,$A$1211)</f>
        <v>Total</v>
      </c>
      <c r="C1213" s="53">
        <f aca="true" t="shared" si="72" ref="C1213:R1213">INDEX(C1185:C1188,$A$1211)</f>
        <v>0.15937739049456215</v>
      </c>
      <c r="D1213" s="53">
        <f t="shared" si="72"/>
        <v>0.17954183510964106</v>
      </c>
      <c r="E1213" s="53">
        <f t="shared" si="72"/>
        <v>0.1710646041856233</v>
      </c>
      <c r="F1213" s="53">
        <f t="shared" si="72"/>
        <v>0.07360230547550432</v>
      </c>
      <c r="G1213" s="53">
        <f t="shared" si="72"/>
        <v>0.20554984583761562</v>
      </c>
      <c r="H1213" s="53">
        <f t="shared" si="72"/>
        <v>0.231</v>
      </c>
      <c r="I1213" s="53">
        <f t="shared" si="72"/>
        <v>0.15717761557177615</v>
      </c>
      <c r="J1213" s="53">
        <f t="shared" si="72"/>
        <v>0.09987807356228409</v>
      </c>
      <c r="K1213" s="53">
        <f t="shared" si="72"/>
        <v>0.12874828060522697</v>
      </c>
      <c r="L1213" s="53">
        <f t="shared" si="72"/>
        <v>0.06906474820143885</v>
      </c>
      <c r="M1213" s="53">
        <f t="shared" si="72"/>
        <v>0.084070796460177</v>
      </c>
      <c r="N1213" s="53">
        <f t="shared" si="72"/>
        <v>0.21238938053097345</v>
      </c>
      <c r="O1213" s="53">
        <f t="shared" si="72"/>
        <v>0.12876447876447877</v>
      </c>
      <c r="P1213" s="53">
        <f t="shared" si="72"/>
        <v>0.274429102496017</v>
      </c>
      <c r="Q1213" s="53">
        <f t="shared" si="72"/>
        <v>0.2773514188827414</v>
      </c>
      <c r="R1213" s="53">
        <f t="shared" si="72"/>
        <v>0.14241486068111456</v>
      </c>
      <c r="S1213" s="36" t="s">
        <v>535</v>
      </c>
    </row>
    <row r="1214" spans="2:19" ht="15.75" hidden="1">
      <c r="B1214" s="53" t="str">
        <f>INDEX(B1192:B1195,$A$1211)</f>
        <v>Total</v>
      </c>
      <c r="C1214" s="53">
        <f aca="true" t="shared" si="73" ref="C1214:R1214">INDEX(C1192:C1195,$A$1211)</f>
        <v>0.2176678434037</v>
      </c>
      <c r="D1214" s="53">
        <f t="shared" si="73"/>
        <v>0.21739556535587407</v>
      </c>
      <c r="E1214" s="53">
        <f t="shared" si="73"/>
        <v>0.22474977252047315</v>
      </c>
      <c r="F1214" s="53">
        <f t="shared" si="73"/>
        <v>0.11365994236311239</v>
      </c>
      <c r="G1214" s="53">
        <f t="shared" si="73"/>
        <v>0.25077081192189105</v>
      </c>
      <c r="H1214" s="53">
        <f t="shared" si="73"/>
        <v>0.27</v>
      </c>
      <c r="I1214" s="53">
        <f t="shared" si="73"/>
        <v>0.2048661800486618</v>
      </c>
      <c r="J1214" s="53">
        <f t="shared" si="73"/>
        <v>0.1347287136760821</v>
      </c>
      <c r="K1214" s="53">
        <f t="shared" si="73"/>
        <v>0.16506189821182943</v>
      </c>
      <c r="L1214" s="53">
        <f t="shared" si="73"/>
        <v>0.1079136690647482</v>
      </c>
      <c r="M1214" s="53">
        <f t="shared" si="73"/>
        <v>0.11504424778761062</v>
      </c>
      <c r="N1214" s="53">
        <f t="shared" si="73"/>
        <v>0.2551622418879056</v>
      </c>
      <c r="O1214" s="53">
        <f t="shared" si="73"/>
        <v>0.1722007722007722</v>
      </c>
      <c r="P1214" s="53">
        <f t="shared" si="73"/>
        <v>0.3060276155071694</v>
      </c>
      <c r="Q1214" s="53">
        <f t="shared" si="73"/>
        <v>0.3112618240228449</v>
      </c>
      <c r="R1214" s="53">
        <f t="shared" si="73"/>
        <v>0.20588235294117646</v>
      </c>
      <c r="S1214" s="36" t="s">
        <v>303</v>
      </c>
    </row>
    <row r="1215" spans="2:19" ht="15.75">
      <c r="B1215" s="52"/>
      <c r="C1215" s="52"/>
      <c r="D1215" s="52"/>
      <c r="E1215" s="52"/>
      <c r="F1215" s="52"/>
      <c r="G1215" s="52"/>
      <c r="H1215" s="52"/>
      <c r="I1215" s="52"/>
      <c r="J1215" s="52"/>
      <c r="K1215" s="52"/>
      <c r="L1215" s="52"/>
      <c r="M1215" s="52"/>
      <c r="N1215" s="52"/>
      <c r="O1215" s="52"/>
      <c r="P1215" s="52"/>
      <c r="Q1215" s="52"/>
      <c r="R1215" s="52"/>
      <c r="S1215" s="67"/>
    </row>
    <row r="1216" spans="2:19" ht="15.75">
      <c r="B1216" s="52"/>
      <c r="C1216" s="52"/>
      <c r="D1216" s="52"/>
      <c r="E1216" s="52"/>
      <c r="F1216" s="52"/>
      <c r="G1216" s="52"/>
      <c r="H1216" s="52"/>
      <c r="I1216" s="52"/>
      <c r="J1216" s="52"/>
      <c r="K1216" s="52"/>
      <c r="L1216" s="52"/>
      <c r="M1216" s="52"/>
      <c r="N1216" s="52"/>
      <c r="O1216" s="52"/>
      <c r="P1216" s="52"/>
      <c r="Q1216" s="52"/>
      <c r="R1216" s="52"/>
      <c r="S1216" s="67"/>
    </row>
    <row r="1217" spans="2:19" ht="15.75">
      <c r="B1217" s="52"/>
      <c r="C1217" s="52"/>
      <c r="D1217" s="52"/>
      <c r="E1217" s="52"/>
      <c r="F1217" s="52"/>
      <c r="G1217" s="52"/>
      <c r="H1217" s="52"/>
      <c r="I1217" s="52"/>
      <c r="J1217" s="52"/>
      <c r="K1217" s="52"/>
      <c r="L1217" s="52"/>
      <c r="M1217" s="52"/>
      <c r="N1217" s="52"/>
      <c r="O1217" s="52"/>
      <c r="P1217" s="52"/>
      <c r="Q1217" s="52"/>
      <c r="R1217" s="52"/>
      <c r="S1217" s="67"/>
    </row>
    <row r="1218" spans="11:26" s="12" customFormat="1" ht="15.75">
      <c r="K1218" s="63"/>
      <c r="U1218" s="39"/>
      <c r="V1218" s="39"/>
      <c r="W1218" s="39"/>
      <c r="X1218" s="39"/>
      <c r="Y1218" s="39"/>
      <c r="Z1218" s="39"/>
    </row>
    <row r="1219" spans="11:26" s="12" customFormat="1" ht="15.75">
      <c r="K1219" s="63"/>
      <c r="U1219" s="39"/>
      <c r="V1219" s="39"/>
      <c r="W1219" s="39"/>
      <c r="X1219" s="39"/>
      <c r="Y1219" s="39"/>
      <c r="Z1219" s="39"/>
    </row>
    <row r="1220" spans="11:26" s="12" customFormat="1" ht="15.75">
      <c r="K1220" s="63"/>
      <c r="U1220" s="39"/>
      <c r="V1220" s="39"/>
      <c r="W1220" s="39"/>
      <c r="X1220" s="39"/>
      <c r="Y1220" s="39"/>
      <c r="Z1220" s="39"/>
    </row>
    <row r="1221" spans="10:26" s="12" customFormat="1" ht="15.75">
      <c r="J1221" s="35"/>
      <c r="K1221" s="35"/>
      <c r="L1221" s="15"/>
      <c r="U1221" s="39"/>
      <c r="V1221" s="39"/>
      <c r="W1221" s="39"/>
      <c r="X1221" s="39"/>
      <c r="Y1221" s="39"/>
      <c r="Z1221" s="39"/>
    </row>
    <row r="1222" spans="2:26" s="48" customFormat="1" ht="15.75">
      <c r="B1222" s="15"/>
      <c r="C1222" s="35"/>
      <c r="D1222" s="35"/>
      <c r="E1222" s="35"/>
      <c r="F1222" s="35"/>
      <c r="G1222" s="35"/>
      <c r="H1222" s="35"/>
      <c r="I1222" s="35"/>
      <c r="J1222" s="58"/>
      <c r="K1222" s="58"/>
      <c r="L1222" s="49"/>
      <c r="U1222" s="39"/>
      <c r="V1222" s="39"/>
      <c r="W1222" s="39"/>
      <c r="X1222" s="39"/>
      <c r="Y1222" s="39"/>
      <c r="Z1222" s="39"/>
    </row>
    <row r="1223" spans="2:26" s="12" customFormat="1" ht="15.75">
      <c r="B1223" s="58"/>
      <c r="C1223" s="58"/>
      <c r="D1223" s="58"/>
      <c r="E1223" s="58"/>
      <c r="F1223" s="58"/>
      <c r="G1223" s="58"/>
      <c r="H1223" s="58"/>
      <c r="I1223" s="58"/>
      <c r="J1223" s="15"/>
      <c r="K1223" s="15"/>
      <c r="L1223" s="15"/>
      <c r="U1223" s="39"/>
      <c r="V1223" s="39"/>
      <c r="W1223" s="39"/>
      <c r="X1223" s="39"/>
      <c r="Y1223" s="39"/>
      <c r="Z1223" s="39"/>
    </row>
    <row r="1224" spans="2:26" s="12" customFormat="1" ht="15.75">
      <c r="B1224" s="14"/>
      <c r="C1224" s="15"/>
      <c r="D1224" s="15"/>
      <c r="E1224" s="15"/>
      <c r="F1224" s="15"/>
      <c r="G1224" s="15"/>
      <c r="H1224" s="15"/>
      <c r="I1224" s="15"/>
      <c r="J1224" s="68"/>
      <c r="U1224" s="39"/>
      <c r="V1224" s="39"/>
      <c r="W1224" s="39"/>
      <c r="X1224" s="39"/>
      <c r="Y1224" s="39"/>
      <c r="Z1224" s="39"/>
    </row>
    <row r="1225" spans="2:26" s="12" customFormat="1" ht="15" customHeight="1">
      <c r="B1225" s="68"/>
      <c r="C1225" s="68"/>
      <c r="D1225" s="68"/>
      <c r="E1225" s="68"/>
      <c r="F1225" s="68"/>
      <c r="G1225" s="68"/>
      <c r="H1225" s="68"/>
      <c r="I1225" s="68"/>
      <c r="J1225" s="25"/>
      <c r="U1225" s="39"/>
      <c r="V1225" s="39"/>
      <c r="W1225" s="39"/>
      <c r="X1225" s="39"/>
      <c r="Y1225" s="39"/>
      <c r="Z1225" s="39"/>
    </row>
    <row r="1226" spans="2:26" s="12" customFormat="1" ht="15" customHeight="1">
      <c r="B1226" s="39"/>
      <c r="D1226" s="40"/>
      <c r="E1226" s="40"/>
      <c r="F1226" s="40"/>
      <c r="G1226" s="18"/>
      <c r="H1226" s="18"/>
      <c r="I1226" s="18"/>
      <c r="J1226" s="25"/>
      <c r="U1226" s="39"/>
      <c r="V1226" s="39"/>
      <c r="W1226" s="39"/>
      <c r="X1226" s="39"/>
      <c r="Y1226" s="39"/>
      <c r="Z1226" s="39"/>
    </row>
    <row r="1227" spans="2:26" s="12" customFormat="1" ht="15.75">
      <c r="B1227" s="39"/>
      <c r="D1227" s="40"/>
      <c r="E1227" s="40"/>
      <c r="F1227" s="40"/>
      <c r="G1227" s="18"/>
      <c r="H1227" s="18"/>
      <c r="I1227" s="18"/>
      <c r="J1227" s="25"/>
      <c r="U1227" s="39"/>
      <c r="V1227" s="39"/>
      <c r="W1227" s="39"/>
      <c r="X1227" s="39"/>
      <c r="Y1227" s="39"/>
      <c r="Z1227" s="39"/>
    </row>
    <row r="1228" spans="2:26" s="12" customFormat="1" ht="15.75">
      <c r="B1228" s="39"/>
      <c r="C1228" s="18"/>
      <c r="D1228" s="40"/>
      <c r="E1228" s="40"/>
      <c r="F1228" s="40"/>
      <c r="G1228" s="18"/>
      <c r="H1228" s="18"/>
      <c r="I1228" s="18"/>
      <c r="J1228" s="25"/>
      <c r="U1228" s="39"/>
      <c r="V1228" s="39"/>
      <c r="W1228" s="39"/>
      <c r="X1228" s="39"/>
      <c r="Y1228" s="39"/>
      <c r="Z1228" s="39"/>
    </row>
    <row r="1229" spans="2:26" s="12" customFormat="1" ht="15.75">
      <c r="B1229" s="39"/>
      <c r="C1229" s="18"/>
      <c r="D1229" s="40"/>
      <c r="E1229" s="40"/>
      <c r="F1229" s="40"/>
      <c r="G1229" s="18"/>
      <c r="H1229" s="18"/>
      <c r="I1229" s="18"/>
      <c r="J1229" s="25"/>
      <c r="U1229" s="39"/>
      <c r="V1229" s="39"/>
      <c r="W1229" s="39"/>
      <c r="X1229" s="39"/>
      <c r="Y1229" s="39"/>
      <c r="Z1229" s="39"/>
    </row>
    <row r="1230" spans="2:26" ht="15.75">
      <c r="B1230" s="152" t="s">
        <v>536</v>
      </c>
      <c r="C1230" s="137"/>
      <c r="D1230" s="137"/>
      <c r="E1230" s="137"/>
      <c r="F1230" s="137"/>
      <c r="G1230" s="137"/>
      <c r="H1230" s="137"/>
      <c r="I1230" s="137"/>
      <c r="J1230" s="137"/>
      <c r="K1230" s="137"/>
      <c r="L1230" s="137"/>
      <c r="M1230" s="137"/>
      <c r="N1230" s="167"/>
      <c r="O1230" s="167"/>
      <c r="P1230" s="167"/>
      <c r="U1230" s="39"/>
      <c r="V1230" s="39"/>
      <c r="W1230" s="39"/>
      <c r="X1230" s="39"/>
      <c r="Y1230" s="39"/>
      <c r="Z1230" s="39"/>
    </row>
    <row r="1231" spans="2:26" ht="15.75">
      <c r="B1231" s="103"/>
      <c r="C1231" s="11"/>
      <c r="D1231" s="11"/>
      <c r="E1231" s="11"/>
      <c r="F1231" s="11"/>
      <c r="G1231" s="11"/>
      <c r="H1231" s="11"/>
      <c r="I1231" s="11"/>
      <c r="J1231" s="11"/>
      <c r="K1231" s="11"/>
      <c r="L1231" s="11"/>
      <c r="M1231" s="11"/>
      <c r="N1231" s="24"/>
      <c r="O1231" s="24"/>
      <c r="P1231" s="24"/>
      <c r="U1231" s="39"/>
      <c r="V1231" s="39"/>
      <c r="W1231" s="39"/>
      <c r="X1231" s="39"/>
      <c r="Y1231" s="39"/>
      <c r="Z1231" s="39"/>
    </row>
    <row r="1232" spans="1:22" ht="113.25" customHeight="1">
      <c r="A1232" s="24"/>
      <c r="B1232" s="153" t="s">
        <v>588</v>
      </c>
      <c r="C1232" s="137"/>
      <c r="D1232" s="137"/>
      <c r="E1232" s="137"/>
      <c r="F1232" s="137"/>
      <c r="G1232" s="137"/>
      <c r="H1232" s="137"/>
      <c r="I1232" s="137"/>
      <c r="J1232" s="137"/>
      <c r="K1232" s="137"/>
      <c r="L1232" s="137"/>
      <c r="M1232" s="137"/>
      <c r="N1232" s="138"/>
      <c r="O1232" s="138"/>
      <c r="P1232" s="138"/>
      <c r="Q1232" s="138"/>
      <c r="R1232" s="138"/>
      <c r="S1232" s="138"/>
      <c r="T1232" s="138"/>
      <c r="U1232" s="138"/>
      <c r="V1232" s="138"/>
    </row>
    <row r="1233" spans="2:26" ht="15.75">
      <c r="B1233" s="103"/>
      <c r="C1233" s="11"/>
      <c r="D1233" s="11"/>
      <c r="E1233" s="11"/>
      <c r="F1233" s="11"/>
      <c r="G1233" s="11"/>
      <c r="H1233" s="11"/>
      <c r="I1233" s="11"/>
      <c r="J1233" s="11"/>
      <c r="K1233" s="11"/>
      <c r="L1233" s="11"/>
      <c r="M1233" s="11"/>
      <c r="U1233" s="39"/>
      <c r="V1233" s="39"/>
      <c r="W1233" s="39"/>
      <c r="X1233" s="39"/>
      <c r="Y1233" s="39"/>
      <c r="Z1233" s="39"/>
    </row>
    <row r="1234" spans="1:20" ht="33" customHeight="1">
      <c r="A1234" s="24"/>
      <c r="B1234" s="165" t="s">
        <v>546</v>
      </c>
      <c r="C1234" s="166"/>
      <c r="D1234" s="166"/>
      <c r="E1234" s="166"/>
      <c r="F1234" s="166"/>
      <c r="G1234" s="166"/>
      <c r="H1234" s="166"/>
      <c r="I1234" s="166"/>
      <c r="J1234" s="166"/>
      <c r="K1234" s="166"/>
      <c r="L1234" s="166"/>
      <c r="M1234" s="166"/>
      <c r="T1234" s="61"/>
    </row>
    <row r="1235" spans="1:22" ht="63.75" customHeight="1">
      <c r="A1235" s="24"/>
      <c r="B1235" s="153" t="s">
        <v>538</v>
      </c>
      <c r="C1235" s="137"/>
      <c r="D1235" s="137"/>
      <c r="E1235" s="137"/>
      <c r="F1235" s="137"/>
      <c r="G1235" s="137"/>
      <c r="H1235" s="137"/>
      <c r="I1235" s="137"/>
      <c r="J1235" s="137"/>
      <c r="K1235" s="137"/>
      <c r="L1235" s="137"/>
      <c r="M1235" s="137"/>
      <c r="N1235" s="138"/>
      <c r="O1235" s="138"/>
      <c r="P1235" s="138"/>
      <c r="Q1235" s="138"/>
      <c r="R1235" s="138"/>
      <c r="S1235" s="138"/>
      <c r="T1235" s="138"/>
      <c r="U1235" s="138"/>
      <c r="V1235" s="138"/>
    </row>
    <row r="1236" spans="1:20" ht="15.75">
      <c r="A1236" s="24"/>
      <c r="B1236" s="25"/>
      <c r="C1236" s="11"/>
      <c r="D1236" s="11"/>
      <c r="E1236" s="11"/>
      <c r="F1236" s="11"/>
      <c r="G1236" s="11"/>
      <c r="H1236" s="11"/>
      <c r="I1236" s="11"/>
      <c r="J1236" s="11"/>
      <c r="K1236" s="11"/>
      <c r="L1236" s="11"/>
      <c r="M1236" s="11"/>
      <c r="T1236" s="61"/>
    </row>
    <row r="1237" spans="1:22" ht="131.25" customHeight="1">
      <c r="A1237" s="24"/>
      <c r="B1237" s="153" t="s">
        <v>589</v>
      </c>
      <c r="C1237" s="137"/>
      <c r="D1237" s="137"/>
      <c r="E1237" s="137"/>
      <c r="F1237" s="137"/>
      <c r="G1237" s="137"/>
      <c r="H1237" s="137"/>
      <c r="I1237" s="137"/>
      <c r="J1237" s="137"/>
      <c r="K1237" s="137"/>
      <c r="L1237" s="137"/>
      <c r="M1237" s="137"/>
      <c r="N1237" s="138"/>
      <c r="O1237" s="138"/>
      <c r="P1237" s="138"/>
      <c r="Q1237" s="138"/>
      <c r="R1237" s="138"/>
      <c r="S1237" s="138"/>
      <c r="T1237" s="138"/>
      <c r="U1237" s="138"/>
      <c r="V1237" s="138"/>
    </row>
    <row r="1238" spans="10:26" s="12" customFormat="1" ht="15.75" hidden="1">
      <c r="J1238" s="15"/>
      <c r="K1238" s="15"/>
      <c r="L1238" s="65"/>
      <c r="M1238" s="65"/>
      <c r="N1238" s="65"/>
      <c r="O1238" s="65"/>
      <c r="P1238" s="65"/>
      <c r="Q1238" s="65"/>
      <c r="R1238" s="65"/>
      <c r="S1238" s="65"/>
      <c r="U1238" s="39"/>
      <c r="V1238" s="39"/>
      <c r="W1238" s="39"/>
      <c r="X1238" s="39"/>
      <c r="Y1238" s="39"/>
      <c r="Z1238" s="39"/>
    </row>
    <row r="1239" spans="2:26" ht="15.75" hidden="1">
      <c r="B1239" s="1" t="s">
        <v>426</v>
      </c>
      <c r="L1239" s="41"/>
      <c r="M1239" s="41"/>
      <c r="U1239" s="39"/>
      <c r="V1239" s="39"/>
      <c r="W1239" s="39"/>
      <c r="X1239" s="39"/>
      <c r="Y1239" s="39"/>
      <c r="Z1239" s="39"/>
    </row>
    <row r="1240" spans="2:26" ht="47.25" hidden="1">
      <c r="B1240" s="21" t="s">
        <v>302</v>
      </c>
      <c r="C1240" s="27" t="s">
        <v>274</v>
      </c>
      <c r="D1240" s="27" t="s">
        <v>273</v>
      </c>
      <c r="E1240" s="27" t="s">
        <v>427</v>
      </c>
      <c r="F1240" s="27" t="s">
        <v>428</v>
      </c>
      <c r="G1240" s="27" t="s">
        <v>429</v>
      </c>
      <c r="H1240" s="27" t="s">
        <v>430</v>
      </c>
      <c r="I1240" s="27" t="s">
        <v>431</v>
      </c>
      <c r="J1240" s="27" t="s">
        <v>432</v>
      </c>
      <c r="K1240" s="27" t="s">
        <v>433</v>
      </c>
      <c r="M1240" s="52"/>
      <c r="U1240" s="39"/>
      <c r="V1240" s="39"/>
      <c r="W1240" s="39"/>
      <c r="X1240" s="39"/>
      <c r="Y1240" s="39"/>
      <c r="Z1240" s="39"/>
    </row>
    <row r="1241" spans="2:26" ht="15.75" hidden="1">
      <c r="B1241" s="21" t="s">
        <v>150</v>
      </c>
      <c r="C1241" s="21">
        <f>SUM(C1242:C1255)</f>
        <v>58165</v>
      </c>
      <c r="D1241" s="21">
        <f>SUM(D1242:D1255)</f>
        <v>8605</v>
      </c>
      <c r="E1241" s="82">
        <v>0.19424601975595585</v>
      </c>
      <c r="F1241" s="82">
        <v>0.16722835560720511</v>
      </c>
      <c r="G1241" s="53">
        <v>0.14712376525276002</v>
      </c>
      <c r="H1241" s="53">
        <v>0.1105171411969785</v>
      </c>
      <c r="I1241" s="82">
        <v>0.09285299244625218</v>
      </c>
      <c r="J1241" s="53">
        <v>0.07530505520046485</v>
      </c>
      <c r="K1241" s="53">
        <v>0.21278326554328877</v>
      </c>
      <c r="M1241" s="52"/>
      <c r="U1241" s="39"/>
      <c r="V1241" s="39"/>
      <c r="W1241" s="39"/>
      <c r="X1241" s="39"/>
      <c r="Y1241" s="39"/>
      <c r="Z1241" s="39"/>
    </row>
    <row r="1242" spans="2:26" ht="15.75" hidden="1">
      <c r="B1242" s="21" t="s">
        <v>308</v>
      </c>
      <c r="C1242" s="21">
        <v>1099</v>
      </c>
      <c r="D1242" s="21">
        <v>188</v>
      </c>
      <c r="E1242" s="82">
        <v>0.096</v>
      </c>
      <c r="F1242" s="82">
        <v>0.181</v>
      </c>
      <c r="G1242" s="53">
        <v>0.09</v>
      </c>
      <c r="H1242" s="53">
        <v>0.037</v>
      </c>
      <c r="I1242" s="82">
        <v>0.191</v>
      </c>
      <c r="J1242" s="53">
        <v>0.085</v>
      </c>
      <c r="K1242" s="53">
        <f aca="true" t="shared" si="74" ref="K1242:K1255">1-SUM(E1242:J1242)</f>
        <v>0.32000000000000006</v>
      </c>
      <c r="M1242" s="65"/>
      <c r="N1242" s="65"/>
      <c r="O1242" s="65"/>
      <c r="P1242" s="65"/>
      <c r="Q1242" s="65"/>
      <c r="R1242" s="65"/>
      <c r="U1242" s="39"/>
      <c r="V1242" s="39"/>
      <c r="W1242" s="39"/>
      <c r="X1242" s="39"/>
      <c r="Y1242" s="39"/>
      <c r="Z1242" s="39"/>
    </row>
    <row r="1243" spans="2:26" ht="15.75" hidden="1">
      <c r="B1243" s="21" t="s">
        <v>295</v>
      </c>
      <c r="C1243" s="21">
        <v>17350</v>
      </c>
      <c r="D1243" s="21">
        <v>1277</v>
      </c>
      <c r="E1243" s="82">
        <v>0.125</v>
      </c>
      <c r="F1243" s="82">
        <v>0.201</v>
      </c>
      <c r="G1243" s="53">
        <v>0.066</v>
      </c>
      <c r="H1243" s="53">
        <v>0.108</v>
      </c>
      <c r="I1243" s="82">
        <v>0.1385</v>
      </c>
      <c r="J1243" s="53">
        <v>0.0235</v>
      </c>
      <c r="K1243" s="53">
        <f t="shared" si="74"/>
        <v>0.33799999999999997</v>
      </c>
      <c r="M1243" s="65"/>
      <c r="N1243" s="65"/>
      <c r="O1243" s="65"/>
      <c r="P1243" s="65"/>
      <c r="Q1243" s="65"/>
      <c r="R1243" s="65"/>
      <c r="U1243" s="39"/>
      <c r="V1243" s="39"/>
      <c r="W1243" s="39"/>
      <c r="X1243" s="39"/>
      <c r="Y1243" s="39"/>
      <c r="Z1243" s="39"/>
    </row>
    <row r="1244" spans="2:26" ht="15.75" hidden="1">
      <c r="B1244" s="21" t="s">
        <v>296</v>
      </c>
      <c r="C1244" s="21">
        <v>1946</v>
      </c>
      <c r="D1244" s="21">
        <v>400</v>
      </c>
      <c r="E1244" s="82">
        <v>0.123</v>
      </c>
      <c r="F1244" s="83">
        <v>0.45</v>
      </c>
      <c r="G1244" s="53">
        <v>0.165</v>
      </c>
      <c r="H1244" s="53">
        <v>0.013</v>
      </c>
      <c r="I1244" s="82">
        <v>0.015</v>
      </c>
      <c r="J1244" s="53">
        <v>0.068</v>
      </c>
      <c r="K1244" s="53">
        <f t="shared" si="74"/>
        <v>0.16599999999999993</v>
      </c>
      <c r="M1244" s="65"/>
      <c r="N1244" s="65"/>
      <c r="O1244" s="65"/>
      <c r="P1244" s="65"/>
      <c r="Q1244" s="65"/>
      <c r="R1244" s="65"/>
      <c r="U1244" s="39"/>
      <c r="V1244" s="39"/>
      <c r="W1244" s="39"/>
      <c r="X1244" s="39"/>
      <c r="Y1244" s="39"/>
      <c r="Z1244" s="39"/>
    </row>
    <row r="1245" spans="2:26" ht="15.75" hidden="1">
      <c r="B1245" s="21" t="s">
        <v>149</v>
      </c>
      <c r="C1245" s="21">
        <v>1000</v>
      </c>
      <c r="D1245" s="21">
        <v>231</v>
      </c>
      <c r="E1245" s="82">
        <v>0.108</v>
      </c>
      <c r="F1245" s="82">
        <v>0.1475</v>
      </c>
      <c r="G1245" s="53">
        <v>0.199</v>
      </c>
      <c r="H1245" s="53">
        <v>0.0225</v>
      </c>
      <c r="I1245" s="82">
        <v>0.147</v>
      </c>
      <c r="J1245" s="53">
        <v>0.065</v>
      </c>
      <c r="K1245" s="53">
        <f t="shared" si="74"/>
        <v>0.31099999999999994</v>
      </c>
      <c r="M1245" s="65"/>
      <c r="N1245" s="65"/>
      <c r="O1245" s="65"/>
      <c r="P1245" s="65"/>
      <c r="Q1245" s="65"/>
      <c r="R1245" s="65"/>
      <c r="U1245" s="39"/>
      <c r="V1245" s="39"/>
      <c r="W1245" s="39"/>
      <c r="X1245" s="39"/>
      <c r="Y1245" s="39"/>
      <c r="Z1245" s="39"/>
    </row>
    <row r="1246" spans="2:26" ht="15.75" hidden="1">
      <c r="B1246" s="21" t="s">
        <v>140</v>
      </c>
      <c r="C1246" s="21">
        <v>2055</v>
      </c>
      <c r="D1246" s="21">
        <v>323</v>
      </c>
      <c r="E1246" s="82">
        <v>0.096</v>
      </c>
      <c r="F1246" s="82">
        <v>0.164</v>
      </c>
      <c r="G1246" s="53">
        <v>0.17</v>
      </c>
      <c r="H1246" s="53">
        <v>0.043</v>
      </c>
      <c r="I1246" s="82">
        <v>0.189</v>
      </c>
      <c r="J1246" s="53">
        <v>0.0745</v>
      </c>
      <c r="K1246" s="53">
        <f t="shared" si="74"/>
        <v>0.26349999999999996</v>
      </c>
      <c r="M1246" s="65"/>
      <c r="N1246" s="65"/>
      <c r="O1246" s="65"/>
      <c r="P1246" s="65"/>
      <c r="Q1246" s="65"/>
      <c r="R1246" s="65"/>
      <c r="U1246" s="39"/>
      <c r="V1246" s="39"/>
      <c r="W1246" s="39"/>
      <c r="X1246" s="39"/>
      <c r="Y1246" s="39"/>
      <c r="Z1246" s="39"/>
    </row>
    <row r="1247" spans="2:26" ht="15.75" hidden="1">
      <c r="B1247" s="21" t="s">
        <v>282</v>
      </c>
      <c r="C1247" s="21">
        <v>9842</v>
      </c>
      <c r="D1247" s="21">
        <v>983</v>
      </c>
      <c r="E1247" s="82">
        <v>0.163</v>
      </c>
      <c r="F1247" s="82">
        <v>0.127</v>
      </c>
      <c r="G1247" s="53">
        <v>0.162</v>
      </c>
      <c r="H1247" s="53">
        <v>0.009</v>
      </c>
      <c r="I1247" s="83">
        <v>0.25</v>
      </c>
      <c r="J1247" s="53">
        <v>0.06</v>
      </c>
      <c r="K1247" s="53">
        <f t="shared" si="74"/>
        <v>0.22899999999999987</v>
      </c>
      <c r="M1247" s="65"/>
      <c r="N1247" s="65"/>
      <c r="O1247" s="65"/>
      <c r="P1247" s="65"/>
      <c r="Q1247" s="65"/>
      <c r="R1247" s="65"/>
      <c r="U1247" s="39"/>
      <c r="V1247" s="39"/>
      <c r="W1247" s="39"/>
      <c r="X1247" s="39"/>
      <c r="Y1247" s="39"/>
      <c r="Z1247" s="39"/>
    </row>
    <row r="1248" spans="2:26" ht="15.75" hidden="1">
      <c r="B1248" s="21" t="s">
        <v>141</v>
      </c>
      <c r="C1248" s="21">
        <v>3635</v>
      </c>
      <c r="D1248" s="21">
        <v>468</v>
      </c>
      <c r="E1248" s="82">
        <v>0.169</v>
      </c>
      <c r="F1248" s="82">
        <v>0.207</v>
      </c>
      <c r="G1248" s="53">
        <v>0.111</v>
      </c>
      <c r="H1248" s="53">
        <v>0.058</v>
      </c>
      <c r="I1248" s="82">
        <v>0.235</v>
      </c>
      <c r="J1248" s="53">
        <v>0.049</v>
      </c>
      <c r="K1248" s="53">
        <f t="shared" si="74"/>
        <v>0.17099999999999993</v>
      </c>
      <c r="M1248" s="65"/>
      <c r="N1248" s="65"/>
      <c r="O1248" s="65"/>
      <c r="P1248" s="65"/>
      <c r="Q1248" s="65"/>
      <c r="R1248" s="65"/>
      <c r="U1248" s="39"/>
      <c r="V1248" s="39"/>
      <c r="W1248" s="39"/>
      <c r="X1248" s="39"/>
      <c r="Y1248" s="39"/>
      <c r="Z1248" s="39"/>
    </row>
    <row r="1249" spans="2:26" ht="15.75" hidden="1">
      <c r="B1249" s="21" t="s">
        <v>142</v>
      </c>
      <c r="C1249" s="21">
        <v>695</v>
      </c>
      <c r="D1249" s="21">
        <v>48</v>
      </c>
      <c r="E1249" s="82">
        <v>0.0425</v>
      </c>
      <c r="F1249" s="83">
        <v>0.25</v>
      </c>
      <c r="G1249" s="53">
        <v>0.021</v>
      </c>
      <c r="H1249" s="53">
        <v>0</v>
      </c>
      <c r="I1249" s="82">
        <v>0.229</v>
      </c>
      <c r="J1249" s="53">
        <v>0.021</v>
      </c>
      <c r="K1249" s="53">
        <f t="shared" si="74"/>
        <v>0.4365</v>
      </c>
      <c r="M1249" s="65"/>
      <c r="N1249" s="65"/>
      <c r="O1249" s="65"/>
      <c r="P1249" s="65"/>
      <c r="Q1249" s="65"/>
      <c r="R1249" s="65"/>
      <c r="U1249" s="39"/>
      <c r="V1249" s="39"/>
      <c r="W1249" s="39"/>
      <c r="X1249" s="39"/>
      <c r="Y1249" s="39"/>
      <c r="Z1249" s="39"/>
    </row>
    <row r="1250" spans="2:26" ht="15.75" hidden="1">
      <c r="B1250" s="21" t="s">
        <v>281</v>
      </c>
      <c r="C1250" s="21">
        <v>226</v>
      </c>
      <c r="D1250" s="21">
        <v>19</v>
      </c>
      <c r="E1250" s="82">
        <v>0.158</v>
      </c>
      <c r="F1250" s="82">
        <v>0.474</v>
      </c>
      <c r="G1250" s="53">
        <v>0.211</v>
      </c>
      <c r="H1250" s="53">
        <v>0</v>
      </c>
      <c r="I1250" s="21">
        <v>0</v>
      </c>
      <c r="J1250" s="53">
        <v>0.105</v>
      </c>
      <c r="K1250" s="53">
        <f t="shared" si="74"/>
        <v>0.052000000000000046</v>
      </c>
      <c r="M1250" s="65"/>
      <c r="N1250" s="65"/>
      <c r="O1250" s="65"/>
      <c r="P1250" s="65"/>
      <c r="Q1250" s="65"/>
      <c r="R1250" s="65"/>
      <c r="U1250" s="39"/>
      <c r="V1250" s="39"/>
      <c r="W1250" s="39"/>
      <c r="X1250" s="39"/>
      <c r="Y1250" s="39"/>
      <c r="Z1250" s="39"/>
    </row>
    <row r="1251" spans="2:26" ht="15.75" hidden="1">
      <c r="B1251" s="21" t="s">
        <v>304</v>
      </c>
      <c r="C1251" s="21">
        <v>1356</v>
      </c>
      <c r="D1251" s="21">
        <v>288</v>
      </c>
      <c r="E1251" s="82">
        <v>0.163</v>
      </c>
      <c r="F1251" s="82">
        <v>0.163</v>
      </c>
      <c r="G1251" s="53">
        <v>0.198</v>
      </c>
      <c r="H1251" s="53">
        <v>0.122</v>
      </c>
      <c r="I1251" s="82">
        <v>0.014</v>
      </c>
      <c r="J1251" s="53">
        <v>0.149</v>
      </c>
      <c r="K1251" s="53">
        <f t="shared" si="74"/>
        <v>0.19099999999999995</v>
      </c>
      <c r="M1251" s="65"/>
      <c r="N1251" s="65"/>
      <c r="O1251" s="65"/>
      <c r="P1251" s="65"/>
      <c r="Q1251" s="65"/>
      <c r="R1251" s="65"/>
      <c r="U1251" s="39"/>
      <c r="V1251" s="39"/>
      <c r="W1251" s="39"/>
      <c r="X1251" s="39"/>
      <c r="Y1251" s="39"/>
      <c r="Z1251" s="39"/>
    </row>
    <row r="1252" spans="2:26" ht="15.75" hidden="1">
      <c r="B1252" s="21" t="s">
        <v>143</v>
      </c>
      <c r="C1252" s="21">
        <v>5180</v>
      </c>
      <c r="D1252" s="21">
        <v>667</v>
      </c>
      <c r="E1252" s="82">
        <v>0.126</v>
      </c>
      <c r="F1252" s="82">
        <v>0.147</v>
      </c>
      <c r="G1252" s="53">
        <v>0.138</v>
      </c>
      <c r="H1252" s="53">
        <v>0.118</v>
      </c>
      <c r="I1252" s="82">
        <v>0.084</v>
      </c>
      <c r="J1252" s="53">
        <v>0.054</v>
      </c>
      <c r="K1252" s="53">
        <f t="shared" si="74"/>
        <v>0.33299999999999996</v>
      </c>
      <c r="M1252" s="65"/>
      <c r="N1252" s="65"/>
      <c r="O1252" s="65"/>
      <c r="P1252" s="65"/>
      <c r="Q1252" s="65"/>
      <c r="R1252" s="65"/>
      <c r="U1252" s="39"/>
      <c r="V1252" s="39"/>
      <c r="W1252" s="39"/>
      <c r="X1252" s="39"/>
      <c r="Y1252" s="39"/>
      <c r="Z1252" s="39"/>
    </row>
    <row r="1253" spans="2:26" ht="15.75" hidden="1">
      <c r="B1253" s="21" t="s">
        <v>305</v>
      </c>
      <c r="C1253" s="21">
        <v>7532</v>
      </c>
      <c r="D1253" s="21">
        <v>2067</v>
      </c>
      <c r="E1253" s="82">
        <v>0.281</v>
      </c>
      <c r="F1253" s="82">
        <v>0.134</v>
      </c>
      <c r="G1253" s="53">
        <v>0.149</v>
      </c>
      <c r="H1253" s="53">
        <v>0.178</v>
      </c>
      <c r="I1253" s="82">
        <v>0.015</v>
      </c>
      <c r="J1253" s="53">
        <v>0.111</v>
      </c>
      <c r="K1253" s="53">
        <f t="shared" si="74"/>
        <v>0.132</v>
      </c>
      <c r="M1253" s="65"/>
      <c r="N1253" s="65"/>
      <c r="O1253" s="65"/>
      <c r="P1253" s="65"/>
      <c r="Q1253" s="65"/>
      <c r="R1253" s="65"/>
      <c r="U1253" s="39"/>
      <c r="V1253" s="39"/>
      <c r="W1253" s="39"/>
      <c r="X1253" s="39"/>
      <c r="Y1253" s="39"/>
      <c r="Z1253" s="39"/>
    </row>
    <row r="1254" spans="2:26" ht="15.75" hidden="1">
      <c r="B1254" s="21" t="s">
        <v>144</v>
      </c>
      <c r="C1254" s="21">
        <v>5603</v>
      </c>
      <c r="D1254" s="21">
        <v>1554</v>
      </c>
      <c r="E1254" s="82">
        <v>0.277</v>
      </c>
      <c r="F1254" s="82">
        <v>0.126</v>
      </c>
      <c r="G1254" s="53">
        <v>0.197</v>
      </c>
      <c r="H1254" s="53">
        <v>0.16</v>
      </c>
      <c r="I1254" s="82">
        <v>0.015</v>
      </c>
      <c r="J1254" s="53">
        <v>0.084</v>
      </c>
      <c r="K1254" s="53">
        <f t="shared" si="74"/>
        <v>0.1409999999999999</v>
      </c>
      <c r="M1254" s="65"/>
      <c r="N1254" s="65"/>
      <c r="O1254" s="65"/>
      <c r="P1254" s="65"/>
      <c r="Q1254" s="65"/>
      <c r="R1254" s="65"/>
      <c r="U1254" s="39"/>
      <c r="V1254" s="39"/>
      <c r="W1254" s="39"/>
      <c r="X1254" s="39"/>
      <c r="Y1254" s="39"/>
      <c r="Z1254" s="39"/>
    </row>
    <row r="1255" spans="2:26" s="12" customFormat="1" ht="15.75" hidden="1">
      <c r="B1255" s="21" t="s">
        <v>306</v>
      </c>
      <c r="C1255" s="21">
        <v>646</v>
      </c>
      <c r="D1255" s="21">
        <v>92</v>
      </c>
      <c r="E1255" s="82">
        <v>0.022</v>
      </c>
      <c r="F1255" s="82">
        <v>0.228</v>
      </c>
      <c r="G1255" s="53">
        <v>0.196</v>
      </c>
      <c r="H1255" s="53">
        <v>0.163</v>
      </c>
      <c r="I1255" s="82">
        <v>0.043</v>
      </c>
      <c r="J1255" s="53">
        <v>0.13</v>
      </c>
      <c r="K1255" s="53">
        <f t="shared" si="74"/>
        <v>0.21799999999999997</v>
      </c>
      <c r="M1255" s="65"/>
      <c r="N1255" s="65"/>
      <c r="O1255" s="65"/>
      <c r="P1255" s="65"/>
      <c r="Q1255" s="65"/>
      <c r="R1255" s="65"/>
      <c r="U1255" s="39"/>
      <c r="V1255" s="39"/>
      <c r="W1255" s="39"/>
      <c r="X1255" s="39"/>
      <c r="Y1255" s="39"/>
      <c r="Z1255" s="39"/>
    </row>
    <row r="1256" spans="10:26" s="12" customFormat="1" ht="15.75" hidden="1">
      <c r="J1256" s="15"/>
      <c r="K1256" s="15"/>
      <c r="L1256" s="65"/>
      <c r="M1256" s="65"/>
      <c r="N1256" s="65"/>
      <c r="O1256" s="65"/>
      <c r="P1256" s="65"/>
      <c r="Q1256" s="65"/>
      <c r="R1256" s="65"/>
      <c r="S1256" s="65"/>
      <c r="U1256" s="39"/>
      <c r="V1256" s="39"/>
      <c r="W1256" s="39"/>
      <c r="X1256" s="39"/>
      <c r="Y1256" s="39"/>
      <c r="Z1256" s="39"/>
    </row>
    <row r="1257" spans="10:26" s="12" customFormat="1" ht="15.75">
      <c r="J1257" s="15"/>
      <c r="K1257" s="15"/>
      <c r="L1257" s="65"/>
      <c r="M1257" s="65"/>
      <c r="N1257" s="65"/>
      <c r="O1257" s="65"/>
      <c r="P1257" s="65"/>
      <c r="Q1257" s="65"/>
      <c r="R1257" s="65"/>
      <c r="S1257" s="65"/>
      <c r="U1257" s="39"/>
      <c r="V1257" s="39"/>
      <c r="W1257" s="39"/>
      <c r="X1257" s="39"/>
      <c r="Y1257" s="39"/>
      <c r="Z1257" s="39"/>
    </row>
    <row r="1258" spans="2:26" s="12" customFormat="1" ht="15.75">
      <c r="B1258" s="127" t="s">
        <v>268</v>
      </c>
      <c r="J1258" s="15"/>
      <c r="K1258" s="15"/>
      <c r="L1258" s="65"/>
      <c r="M1258" s="65"/>
      <c r="N1258" s="65"/>
      <c r="O1258" s="65"/>
      <c r="P1258" s="65"/>
      <c r="Q1258" s="65"/>
      <c r="R1258" s="65"/>
      <c r="S1258" s="65"/>
      <c r="U1258" s="39"/>
      <c r="V1258" s="39"/>
      <c r="W1258" s="39"/>
      <c r="X1258" s="39"/>
      <c r="Y1258" s="39"/>
      <c r="Z1258" s="39"/>
    </row>
    <row r="1259" spans="1:26" s="12" customFormat="1" ht="15.75" hidden="1">
      <c r="A1259" s="15"/>
      <c r="B1259" s="1" t="s">
        <v>434</v>
      </c>
      <c r="C1259" s="55"/>
      <c r="D1259" s="55"/>
      <c r="E1259" s="55"/>
      <c r="F1259" s="55"/>
      <c r="G1259" s="55"/>
      <c r="H1259" s="55"/>
      <c r="I1259" s="55"/>
      <c r="J1259" s="15"/>
      <c r="K1259" s="15"/>
      <c r="U1259" s="39"/>
      <c r="V1259" s="39"/>
      <c r="W1259" s="39"/>
      <c r="X1259" s="39"/>
      <c r="Y1259" s="39"/>
      <c r="Z1259" s="39"/>
    </row>
    <row r="1260" spans="1:26" s="12" customFormat="1" ht="47.25" hidden="1">
      <c r="A1260" s="37"/>
      <c r="B1260" s="13"/>
      <c r="C1260" s="27" t="s">
        <v>539</v>
      </c>
      <c r="D1260" s="27" t="s">
        <v>540</v>
      </c>
      <c r="E1260" s="27" t="s">
        <v>541</v>
      </c>
      <c r="F1260" s="27" t="s">
        <v>542</v>
      </c>
      <c r="G1260" s="27" t="s">
        <v>543</v>
      </c>
      <c r="H1260" s="27" t="s">
        <v>544</v>
      </c>
      <c r="I1260" s="27" t="s">
        <v>545</v>
      </c>
      <c r="K1260" s="15"/>
      <c r="U1260" s="39"/>
      <c r="V1260" s="39"/>
      <c r="W1260" s="39"/>
      <c r="X1260" s="39"/>
      <c r="Y1260" s="39"/>
      <c r="Z1260" s="39"/>
    </row>
    <row r="1261" spans="1:26" s="12" customFormat="1" ht="15.75" hidden="1">
      <c r="A1261" s="15">
        <v>1</v>
      </c>
      <c r="B1261" s="13" t="str">
        <f>INDEX(B1241:B1255,$A$1261)</f>
        <v>Council </v>
      </c>
      <c r="C1261" s="54">
        <f aca="true" t="shared" si="75" ref="C1261:I1261">INDEX(E1241:E1255,$A$1261)</f>
        <v>0.19424601975595585</v>
      </c>
      <c r="D1261" s="54">
        <f t="shared" si="75"/>
        <v>0.16722835560720511</v>
      </c>
      <c r="E1261" s="54">
        <f t="shared" si="75"/>
        <v>0.14712376525276002</v>
      </c>
      <c r="F1261" s="54">
        <f t="shared" si="75"/>
        <v>0.1105171411969785</v>
      </c>
      <c r="G1261" s="54">
        <f t="shared" si="75"/>
        <v>0.09285299244625218</v>
      </c>
      <c r="H1261" s="54">
        <f t="shared" si="75"/>
        <v>0.07530505520046485</v>
      </c>
      <c r="I1261" s="54">
        <f t="shared" si="75"/>
        <v>0.21278326554328877</v>
      </c>
      <c r="K1261" s="15"/>
      <c r="U1261" s="39"/>
      <c r="V1261" s="39"/>
      <c r="W1261" s="39"/>
      <c r="X1261" s="39"/>
      <c r="Y1261" s="39"/>
      <c r="Z1261" s="39"/>
    </row>
    <row r="1262" spans="21:26" ht="15.75">
      <c r="U1262" s="39"/>
      <c r="V1262" s="39"/>
      <c r="W1262" s="39"/>
      <c r="X1262" s="39"/>
      <c r="Y1262" s="39"/>
      <c r="Z1262" s="39"/>
    </row>
    <row r="1263" spans="21:26" ht="15.75">
      <c r="U1263" s="39"/>
      <c r="V1263" s="39"/>
      <c r="W1263" s="39"/>
      <c r="X1263" s="39"/>
      <c r="Y1263" s="39"/>
      <c r="Z1263" s="39"/>
    </row>
    <row r="1264" spans="21:26" ht="15.75">
      <c r="U1264" s="39"/>
      <c r="V1264" s="39"/>
      <c r="W1264" s="39"/>
      <c r="X1264" s="39"/>
      <c r="Y1264" s="39"/>
      <c r="Z1264" s="39"/>
    </row>
    <row r="1265" spans="21:26" ht="15.75">
      <c r="U1265" s="39"/>
      <c r="V1265" s="39"/>
      <c r="W1265" s="39"/>
      <c r="X1265" s="39"/>
      <c r="Y1265" s="39"/>
      <c r="Z1265" s="39"/>
    </row>
    <row r="1266" spans="21:26" ht="15.75">
      <c r="U1266" s="39"/>
      <c r="V1266" s="39"/>
      <c r="W1266" s="39"/>
      <c r="X1266" s="39"/>
      <c r="Y1266" s="39"/>
      <c r="Z1266" s="39"/>
    </row>
    <row r="1267" spans="21:26" ht="15.75">
      <c r="U1267" s="39"/>
      <c r="V1267" s="39"/>
      <c r="W1267" s="39"/>
      <c r="X1267" s="39"/>
      <c r="Y1267" s="39"/>
      <c r="Z1267" s="39"/>
    </row>
    <row r="1268" spans="21:26" ht="15.75">
      <c r="U1268" s="39"/>
      <c r="V1268" s="39"/>
      <c r="W1268" s="39"/>
      <c r="X1268" s="39"/>
      <c r="Y1268" s="39"/>
      <c r="Z1268" s="39"/>
    </row>
    <row r="1269" spans="21:26" ht="15.75">
      <c r="U1269" s="39"/>
      <c r="V1269" s="39"/>
      <c r="W1269" s="39"/>
      <c r="X1269" s="39"/>
      <c r="Y1269" s="39"/>
      <c r="Z1269" s="39"/>
    </row>
    <row r="1270" spans="2:26" s="12" customFormat="1" ht="15.75">
      <c r="B1270" s="1"/>
      <c r="C1270" s="1"/>
      <c r="D1270" s="1"/>
      <c r="E1270" s="1"/>
      <c r="F1270" s="1"/>
      <c r="G1270" s="1"/>
      <c r="H1270" s="1"/>
      <c r="I1270" s="1"/>
      <c r="J1270" s="25"/>
      <c r="U1270" s="39"/>
      <c r="V1270" s="39"/>
      <c r="W1270" s="39"/>
      <c r="X1270" s="39"/>
      <c r="Y1270" s="39"/>
      <c r="Z1270" s="39"/>
    </row>
    <row r="1271" spans="2:26" s="12" customFormat="1" ht="15.75">
      <c r="B1271" s="39"/>
      <c r="C1271" s="18"/>
      <c r="D1271" s="40"/>
      <c r="E1271" s="40"/>
      <c r="F1271" s="40"/>
      <c r="G1271" s="18"/>
      <c r="H1271" s="18"/>
      <c r="I1271" s="18"/>
      <c r="J1271" s="25"/>
      <c r="U1271" s="39"/>
      <c r="V1271" s="39"/>
      <c r="W1271" s="39"/>
      <c r="X1271" s="39"/>
      <c r="Y1271" s="39"/>
      <c r="Z1271" s="39"/>
    </row>
    <row r="1272" spans="2:26" s="12" customFormat="1" ht="15.75">
      <c r="B1272" s="39"/>
      <c r="C1272" s="18"/>
      <c r="D1272" s="40"/>
      <c r="E1272" s="40"/>
      <c r="F1272" s="40"/>
      <c r="G1272" s="18"/>
      <c r="H1272" s="18"/>
      <c r="I1272" s="18"/>
      <c r="J1272" s="25"/>
      <c r="U1272" s="39"/>
      <c r="V1272" s="39"/>
      <c r="W1272" s="39"/>
      <c r="X1272" s="39"/>
      <c r="Y1272" s="39"/>
      <c r="Z1272" s="39"/>
    </row>
    <row r="1273" spans="2:26" s="12" customFormat="1" ht="15.75">
      <c r="B1273" s="39"/>
      <c r="C1273" s="18"/>
      <c r="D1273" s="40"/>
      <c r="E1273" s="40"/>
      <c r="F1273" s="40"/>
      <c r="G1273" s="18"/>
      <c r="H1273" s="18"/>
      <c r="I1273" s="18"/>
      <c r="J1273" s="25"/>
      <c r="U1273" s="39"/>
      <c r="V1273" s="39"/>
      <c r="W1273" s="39"/>
      <c r="X1273" s="39"/>
      <c r="Y1273" s="39"/>
      <c r="Z1273" s="39"/>
    </row>
    <row r="1274" spans="2:26" s="12" customFormat="1" ht="15.75">
      <c r="B1274" s="39"/>
      <c r="C1274" s="18"/>
      <c r="D1274" s="40"/>
      <c r="E1274" s="40"/>
      <c r="F1274" s="40"/>
      <c r="G1274" s="18"/>
      <c r="H1274" s="18"/>
      <c r="I1274" s="18"/>
      <c r="J1274" s="25"/>
      <c r="U1274" s="39"/>
      <c r="V1274" s="39"/>
      <c r="W1274" s="39"/>
      <c r="X1274" s="39"/>
      <c r="Y1274" s="39"/>
      <c r="Z1274" s="39"/>
    </row>
    <row r="1275" spans="2:26" s="12" customFormat="1" ht="15.75">
      <c r="B1275" s="39"/>
      <c r="C1275" s="18"/>
      <c r="D1275" s="40"/>
      <c r="E1275" s="40"/>
      <c r="F1275" s="40"/>
      <c r="G1275" s="18"/>
      <c r="H1275" s="18"/>
      <c r="I1275" s="18"/>
      <c r="J1275" s="25"/>
      <c r="U1275" s="39"/>
      <c r="V1275" s="39"/>
      <c r="W1275" s="39"/>
      <c r="X1275" s="39"/>
      <c r="Y1275" s="39"/>
      <c r="Z1275" s="39"/>
    </row>
    <row r="1276" spans="2:26" ht="15.75">
      <c r="B1276" s="152" t="s">
        <v>42</v>
      </c>
      <c r="C1276" s="137"/>
      <c r="D1276" s="137"/>
      <c r="E1276" s="137"/>
      <c r="F1276" s="137"/>
      <c r="G1276" s="137"/>
      <c r="H1276" s="137"/>
      <c r="I1276" s="137"/>
      <c r="J1276" s="137"/>
      <c r="K1276" s="137"/>
      <c r="L1276" s="137"/>
      <c r="M1276" s="137"/>
      <c r="N1276" s="167"/>
      <c r="O1276" s="167"/>
      <c r="P1276" s="167"/>
      <c r="U1276" s="39"/>
      <c r="V1276" s="39"/>
      <c r="W1276" s="39"/>
      <c r="X1276" s="39"/>
      <c r="Y1276" s="39"/>
      <c r="Z1276" s="39"/>
    </row>
    <row r="1277" spans="3:26" s="12" customFormat="1" ht="15.75">
      <c r="C1277" s="18"/>
      <c r="D1277" s="40"/>
      <c r="E1277" s="40"/>
      <c r="F1277" s="40"/>
      <c r="G1277" s="18"/>
      <c r="H1277" s="18"/>
      <c r="I1277" s="18"/>
      <c r="J1277" s="25"/>
      <c r="U1277" s="39"/>
      <c r="V1277" s="39"/>
      <c r="W1277" s="39"/>
      <c r="X1277" s="39"/>
      <c r="Y1277" s="39"/>
      <c r="Z1277" s="39"/>
    </row>
    <row r="1278" spans="1:22" ht="28.5" customHeight="1">
      <c r="A1278" s="24"/>
      <c r="B1278" s="155" t="s">
        <v>400</v>
      </c>
      <c r="C1278" s="140"/>
      <c r="D1278" s="140"/>
      <c r="E1278" s="140"/>
      <c r="F1278" s="140"/>
      <c r="G1278" s="140"/>
      <c r="H1278" s="140"/>
      <c r="I1278" s="140"/>
      <c r="J1278" s="140"/>
      <c r="K1278" s="140"/>
      <c r="L1278" s="140"/>
      <c r="M1278" s="140"/>
      <c r="N1278" s="143"/>
      <c r="O1278" s="143"/>
      <c r="P1278" s="143"/>
      <c r="Q1278" s="143"/>
      <c r="R1278" s="143"/>
      <c r="S1278" s="143"/>
      <c r="T1278" s="143"/>
      <c r="U1278" s="143"/>
      <c r="V1278" s="143"/>
    </row>
    <row r="1279" spans="2:26" s="12" customFormat="1" ht="30.75" customHeight="1">
      <c r="B1279" s="157" t="s">
        <v>407</v>
      </c>
      <c r="C1279" s="158"/>
      <c r="D1279" s="158"/>
      <c r="E1279" s="158"/>
      <c r="F1279" s="158"/>
      <c r="G1279" s="158"/>
      <c r="H1279" s="158"/>
      <c r="I1279" s="158"/>
      <c r="J1279" s="158"/>
      <c r="K1279" s="158"/>
      <c r="L1279" s="158"/>
      <c r="M1279" s="158"/>
      <c r="N1279" s="133"/>
      <c r="O1279" s="133"/>
      <c r="P1279" s="133"/>
      <c r="Q1279" s="133"/>
      <c r="R1279" s="133"/>
      <c r="S1279" s="133"/>
      <c r="T1279" s="133"/>
      <c r="U1279" s="39"/>
      <c r="V1279" s="39"/>
      <c r="W1279" s="39"/>
      <c r="X1279" s="39"/>
      <c r="Y1279" s="39"/>
      <c r="Z1279" s="39"/>
    </row>
    <row r="1280" spans="1:22" ht="27.75" customHeight="1">
      <c r="A1280" s="24"/>
      <c r="B1280" s="153" t="s">
        <v>547</v>
      </c>
      <c r="C1280" s="135"/>
      <c r="D1280" s="135"/>
      <c r="E1280" s="135"/>
      <c r="F1280" s="135"/>
      <c r="G1280" s="135"/>
      <c r="H1280" s="135"/>
      <c r="I1280" s="135"/>
      <c r="J1280" s="135"/>
      <c r="K1280" s="135"/>
      <c r="L1280" s="135"/>
      <c r="M1280" s="135"/>
      <c r="N1280" s="106"/>
      <c r="O1280" s="106"/>
      <c r="P1280" s="106"/>
      <c r="Q1280" s="106"/>
      <c r="R1280" s="106"/>
      <c r="S1280" s="106"/>
      <c r="T1280" s="134"/>
      <c r="U1280" s="106"/>
      <c r="V1280" s="106"/>
    </row>
    <row r="1281" spans="1:22" ht="27.75" customHeight="1">
      <c r="A1281" s="24"/>
      <c r="B1281" s="153" t="s">
        <v>548</v>
      </c>
      <c r="C1281" s="135"/>
      <c r="D1281" s="135"/>
      <c r="E1281" s="135"/>
      <c r="F1281" s="135"/>
      <c r="G1281" s="135"/>
      <c r="H1281" s="135"/>
      <c r="I1281" s="135"/>
      <c r="J1281" s="135"/>
      <c r="K1281" s="135"/>
      <c r="L1281" s="135"/>
      <c r="M1281" s="135"/>
      <c r="N1281" s="106"/>
      <c r="O1281" s="106"/>
      <c r="P1281" s="106"/>
      <c r="Q1281" s="106"/>
      <c r="R1281" s="106"/>
      <c r="S1281" s="106"/>
      <c r="T1281" s="134"/>
      <c r="U1281" s="106"/>
      <c r="V1281" s="106"/>
    </row>
    <row r="1282" spans="1:22" ht="30" customHeight="1">
      <c r="A1282" s="24"/>
      <c r="B1282" s="153" t="s">
        <v>549</v>
      </c>
      <c r="C1282" s="135"/>
      <c r="D1282" s="135"/>
      <c r="E1282" s="135"/>
      <c r="F1282" s="135"/>
      <c r="G1282" s="135"/>
      <c r="H1282" s="135"/>
      <c r="I1282" s="135"/>
      <c r="J1282" s="135"/>
      <c r="K1282" s="135"/>
      <c r="L1282" s="135"/>
      <c r="M1282" s="135"/>
      <c r="N1282" s="106"/>
      <c r="O1282" s="106"/>
      <c r="P1282" s="106"/>
      <c r="Q1282" s="106"/>
      <c r="R1282" s="106"/>
      <c r="S1282" s="106"/>
      <c r="T1282" s="134"/>
      <c r="U1282" s="106"/>
      <c r="V1282" s="106"/>
    </row>
    <row r="1283" spans="1:22" ht="28.5" customHeight="1">
      <c r="A1283" s="24"/>
      <c r="B1283" s="153" t="s">
        <v>550</v>
      </c>
      <c r="C1283" s="135"/>
      <c r="D1283" s="135"/>
      <c r="E1283" s="135"/>
      <c r="F1283" s="135"/>
      <c r="G1283" s="135"/>
      <c r="H1283" s="135"/>
      <c r="I1283" s="135"/>
      <c r="J1283" s="135"/>
      <c r="K1283" s="135"/>
      <c r="L1283" s="135"/>
      <c r="M1283" s="135"/>
      <c r="N1283" s="106"/>
      <c r="O1283" s="106"/>
      <c r="P1283" s="106"/>
      <c r="Q1283" s="106"/>
      <c r="R1283" s="106"/>
      <c r="S1283" s="106"/>
      <c r="T1283" s="134"/>
      <c r="U1283" s="106"/>
      <c r="V1283" s="106"/>
    </row>
    <row r="1284" spans="1:22" ht="31.5" customHeight="1">
      <c r="A1284" s="24"/>
      <c r="B1284" s="159" t="s">
        <v>570</v>
      </c>
      <c r="C1284" s="160"/>
      <c r="D1284" s="160"/>
      <c r="E1284" s="160"/>
      <c r="F1284" s="160"/>
      <c r="G1284" s="160"/>
      <c r="H1284" s="160"/>
      <c r="I1284" s="160"/>
      <c r="J1284" s="160"/>
      <c r="K1284" s="160"/>
      <c r="L1284" s="160"/>
      <c r="M1284" s="160"/>
      <c r="N1284" s="160"/>
      <c r="O1284" s="160"/>
      <c r="P1284" s="160"/>
      <c r="Q1284" s="160"/>
      <c r="R1284" s="160"/>
      <c r="S1284" s="160"/>
      <c r="T1284" s="160"/>
      <c r="U1284" s="160"/>
      <c r="V1284" s="160"/>
    </row>
    <row r="1285" spans="1:22" ht="29.25" customHeight="1">
      <c r="A1285" s="24"/>
      <c r="B1285" s="153" t="s">
        <v>551</v>
      </c>
      <c r="C1285" s="135"/>
      <c r="D1285" s="135"/>
      <c r="E1285" s="135"/>
      <c r="F1285" s="135"/>
      <c r="G1285" s="135"/>
      <c r="H1285" s="135"/>
      <c r="I1285" s="135"/>
      <c r="J1285" s="135"/>
      <c r="K1285" s="135"/>
      <c r="L1285" s="135"/>
      <c r="M1285" s="135"/>
      <c r="N1285" s="136"/>
      <c r="O1285" s="136"/>
      <c r="P1285" s="136"/>
      <c r="Q1285" s="136"/>
      <c r="R1285" s="136"/>
      <c r="S1285" s="136"/>
      <c r="T1285" s="136"/>
      <c r="U1285" s="136"/>
      <c r="V1285" s="136"/>
    </row>
    <row r="1286" spans="1:22" ht="46.5" customHeight="1">
      <c r="A1286" s="24"/>
      <c r="B1286" s="153" t="s">
        <v>552</v>
      </c>
      <c r="C1286" s="135"/>
      <c r="D1286" s="135"/>
      <c r="E1286" s="135"/>
      <c r="F1286" s="135"/>
      <c r="G1286" s="135"/>
      <c r="H1286" s="135"/>
      <c r="I1286" s="135"/>
      <c r="J1286" s="135"/>
      <c r="K1286" s="135"/>
      <c r="L1286" s="135"/>
      <c r="M1286" s="135"/>
      <c r="N1286" s="136"/>
      <c r="O1286" s="136"/>
      <c r="P1286" s="136"/>
      <c r="Q1286" s="136"/>
      <c r="R1286" s="136"/>
      <c r="S1286" s="136"/>
      <c r="T1286" s="136"/>
      <c r="U1286" s="136"/>
      <c r="V1286" s="136"/>
    </row>
    <row r="1287" spans="2:26" s="48" customFormat="1" ht="44.25" customHeight="1">
      <c r="B1287" s="146" t="s">
        <v>553</v>
      </c>
      <c r="C1287" s="135"/>
      <c r="D1287" s="135"/>
      <c r="E1287" s="135"/>
      <c r="F1287" s="135"/>
      <c r="G1287" s="135"/>
      <c r="H1287" s="135"/>
      <c r="I1287" s="135"/>
      <c r="J1287" s="135"/>
      <c r="K1287" s="135"/>
      <c r="L1287" s="135"/>
      <c r="M1287" s="135"/>
      <c r="N1287" s="136"/>
      <c r="O1287" s="136"/>
      <c r="P1287" s="136"/>
      <c r="Q1287" s="136"/>
      <c r="R1287" s="136"/>
      <c r="S1287" s="136"/>
      <c r="T1287" s="136"/>
      <c r="U1287" s="136"/>
      <c r="V1287" s="136"/>
      <c r="W1287" s="39"/>
      <c r="X1287" s="39"/>
      <c r="Y1287" s="39"/>
      <c r="Z1287" s="39"/>
    </row>
    <row r="1288" spans="2:26" s="12" customFormat="1" ht="29.25" customHeight="1">
      <c r="B1288" s="175" t="s">
        <v>198</v>
      </c>
      <c r="C1288" s="135"/>
      <c r="D1288" s="135"/>
      <c r="E1288" s="135"/>
      <c r="F1288" s="135"/>
      <c r="G1288" s="135"/>
      <c r="H1288" s="135"/>
      <c r="I1288" s="135"/>
      <c r="J1288" s="135"/>
      <c r="K1288" s="135"/>
      <c r="L1288" s="135"/>
      <c r="M1288" s="135"/>
      <c r="N1288" s="133"/>
      <c r="O1288" s="133"/>
      <c r="P1288" s="133"/>
      <c r="Q1288" s="133"/>
      <c r="R1288" s="133"/>
      <c r="S1288" s="133"/>
      <c r="T1288" s="133"/>
      <c r="U1288" s="39"/>
      <c r="V1288" s="39"/>
      <c r="W1288" s="39"/>
      <c r="X1288" s="39"/>
      <c r="Y1288" s="39"/>
      <c r="Z1288" s="39"/>
    </row>
    <row r="1289" spans="1:22" ht="33.75" customHeight="1">
      <c r="A1289" s="24"/>
      <c r="B1289" s="153" t="s">
        <v>513</v>
      </c>
      <c r="C1289" s="135"/>
      <c r="D1289" s="135"/>
      <c r="E1289" s="135"/>
      <c r="F1289" s="135"/>
      <c r="G1289" s="135"/>
      <c r="H1289" s="135"/>
      <c r="I1289" s="135"/>
      <c r="J1289" s="135"/>
      <c r="K1289" s="135"/>
      <c r="L1289" s="135"/>
      <c r="M1289" s="135"/>
      <c r="N1289" s="106"/>
      <c r="O1289" s="106"/>
      <c r="P1289" s="106"/>
      <c r="Q1289" s="106"/>
      <c r="R1289" s="106"/>
      <c r="S1289" s="106"/>
      <c r="T1289" s="134"/>
      <c r="U1289" s="106"/>
      <c r="V1289" s="106"/>
    </row>
    <row r="1290" spans="1:22" ht="36" customHeight="1">
      <c r="A1290" s="24"/>
      <c r="B1290" s="153" t="s">
        <v>399</v>
      </c>
      <c r="C1290" s="135"/>
      <c r="D1290" s="135"/>
      <c r="E1290" s="135"/>
      <c r="F1290" s="135"/>
      <c r="G1290" s="135"/>
      <c r="H1290" s="135"/>
      <c r="I1290" s="135"/>
      <c r="J1290" s="135"/>
      <c r="K1290" s="135"/>
      <c r="L1290" s="135"/>
      <c r="M1290" s="135"/>
      <c r="N1290" s="136"/>
      <c r="O1290" s="136"/>
      <c r="P1290" s="136"/>
      <c r="Q1290" s="136"/>
      <c r="R1290" s="136"/>
      <c r="S1290" s="136"/>
      <c r="T1290" s="136"/>
      <c r="U1290" s="136"/>
      <c r="V1290" s="136"/>
    </row>
    <row r="1291" spans="2:26" s="12" customFormat="1" ht="34.5" customHeight="1">
      <c r="B1291" s="154" t="s">
        <v>401</v>
      </c>
      <c r="C1291" s="135"/>
      <c r="D1291" s="135"/>
      <c r="E1291" s="135"/>
      <c r="F1291" s="135"/>
      <c r="G1291" s="135"/>
      <c r="H1291" s="135"/>
      <c r="I1291" s="135"/>
      <c r="J1291" s="135"/>
      <c r="K1291" s="135"/>
      <c r="L1291" s="135"/>
      <c r="M1291" s="135"/>
      <c r="N1291" s="133"/>
      <c r="O1291" s="133"/>
      <c r="P1291" s="133"/>
      <c r="Q1291" s="133"/>
      <c r="R1291" s="133"/>
      <c r="S1291" s="133"/>
      <c r="T1291" s="133"/>
      <c r="U1291" s="39"/>
      <c r="V1291" s="39"/>
      <c r="W1291" s="39"/>
      <c r="X1291" s="39"/>
      <c r="Y1291" s="39"/>
      <c r="Z1291" s="39"/>
    </row>
    <row r="1292" spans="1:22" ht="32.25" customHeight="1">
      <c r="A1292" s="24"/>
      <c r="B1292" s="153" t="s">
        <v>514</v>
      </c>
      <c r="C1292" s="135"/>
      <c r="D1292" s="135"/>
      <c r="E1292" s="135"/>
      <c r="F1292" s="135"/>
      <c r="G1292" s="135"/>
      <c r="H1292" s="135"/>
      <c r="I1292" s="135"/>
      <c r="J1292" s="135"/>
      <c r="K1292" s="135"/>
      <c r="L1292" s="135"/>
      <c r="M1292" s="135"/>
      <c r="N1292" s="136"/>
      <c r="O1292" s="136"/>
      <c r="P1292" s="136"/>
      <c r="Q1292" s="136"/>
      <c r="R1292" s="136"/>
      <c r="S1292" s="136"/>
      <c r="T1292" s="136"/>
      <c r="U1292" s="136"/>
      <c r="V1292" s="136"/>
    </row>
    <row r="1293" spans="1:22" ht="32.25" customHeight="1">
      <c r="A1293" s="24"/>
      <c r="B1293" s="153" t="s">
        <v>515</v>
      </c>
      <c r="C1293" s="135"/>
      <c r="D1293" s="135"/>
      <c r="E1293" s="135"/>
      <c r="F1293" s="135"/>
      <c r="G1293" s="135"/>
      <c r="H1293" s="135"/>
      <c r="I1293" s="135"/>
      <c r="J1293" s="135"/>
      <c r="K1293" s="135"/>
      <c r="L1293" s="135"/>
      <c r="M1293" s="135"/>
      <c r="N1293" s="136"/>
      <c r="O1293" s="136"/>
      <c r="P1293" s="136"/>
      <c r="Q1293" s="136"/>
      <c r="R1293" s="136"/>
      <c r="S1293" s="136"/>
      <c r="T1293" s="136"/>
      <c r="U1293" s="136"/>
      <c r="V1293" s="136"/>
    </row>
    <row r="1294" spans="1:22" ht="33.75" customHeight="1">
      <c r="A1294" s="24"/>
      <c r="B1294" s="153" t="s">
        <v>7</v>
      </c>
      <c r="C1294" s="135"/>
      <c r="D1294" s="135"/>
      <c r="E1294" s="135"/>
      <c r="F1294" s="135"/>
      <c r="G1294" s="135"/>
      <c r="H1294" s="135"/>
      <c r="I1294" s="135"/>
      <c r="J1294" s="135"/>
      <c r="K1294" s="135"/>
      <c r="L1294" s="135"/>
      <c r="M1294" s="135"/>
      <c r="N1294" s="136"/>
      <c r="O1294" s="136"/>
      <c r="P1294" s="136"/>
      <c r="Q1294" s="136"/>
      <c r="R1294" s="136"/>
      <c r="S1294" s="136"/>
      <c r="T1294" s="136"/>
      <c r="U1294" s="136"/>
      <c r="V1294" s="136"/>
    </row>
    <row r="1295" spans="2:26" s="12" customFormat="1" ht="15" customHeight="1">
      <c r="B1295" s="68"/>
      <c r="C1295" s="68"/>
      <c r="D1295" s="68"/>
      <c r="E1295" s="68"/>
      <c r="F1295" s="68"/>
      <c r="G1295" s="68"/>
      <c r="H1295" s="68"/>
      <c r="I1295" s="68"/>
      <c r="J1295" s="25"/>
      <c r="U1295" s="39"/>
      <c r="V1295" s="39"/>
      <c r="W1295" s="39"/>
      <c r="X1295" s="39"/>
      <c r="Y1295" s="39"/>
      <c r="Z1295" s="39"/>
    </row>
    <row r="1296" spans="2:26" s="12" customFormat="1" ht="24" customHeight="1">
      <c r="B1296" s="139" t="s">
        <v>182</v>
      </c>
      <c r="C1296" s="140"/>
      <c r="D1296" s="140"/>
      <c r="E1296" s="140"/>
      <c r="F1296" s="140"/>
      <c r="G1296" s="140"/>
      <c r="H1296" s="140"/>
      <c r="I1296" s="140"/>
      <c r="J1296" s="140"/>
      <c r="K1296" s="140"/>
      <c r="L1296" s="140"/>
      <c r="M1296" s="140"/>
      <c r="N1296" s="138"/>
      <c r="O1296" s="138"/>
      <c r="P1296" s="138"/>
      <c r="Q1296" s="138"/>
      <c r="R1296" s="138"/>
      <c r="S1296" s="138"/>
      <c r="T1296" s="138"/>
      <c r="U1296" s="138"/>
      <c r="V1296" s="138"/>
      <c r="W1296" s="39"/>
      <c r="X1296" s="39"/>
      <c r="Y1296" s="39"/>
      <c r="Z1296" s="39"/>
    </row>
    <row r="1297" spans="2:26" s="12" customFormat="1" ht="18.75" customHeight="1">
      <c r="B1297" s="151" t="s">
        <v>402</v>
      </c>
      <c r="C1297" s="137"/>
      <c r="D1297" s="137"/>
      <c r="E1297" s="137"/>
      <c r="F1297" s="137"/>
      <c r="G1297" s="137"/>
      <c r="H1297" s="137"/>
      <c r="I1297" s="137"/>
      <c r="J1297" s="137"/>
      <c r="K1297" s="137"/>
      <c r="L1297" s="137"/>
      <c r="M1297" s="137"/>
      <c r="N1297" s="138"/>
      <c r="O1297" s="138"/>
      <c r="P1297" s="138"/>
      <c r="Q1297" s="138"/>
      <c r="R1297" s="138"/>
      <c r="S1297" s="138"/>
      <c r="T1297" s="138"/>
      <c r="U1297" s="138"/>
      <c r="V1297" s="138"/>
      <c r="W1297" s="39"/>
      <c r="X1297" s="39"/>
      <c r="Y1297" s="39"/>
      <c r="Z1297" s="39"/>
    </row>
    <row r="1298" spans="2:26" s="12" customFormat="1" ht="15.75">
      <c r="B1298" s="152"/>
      <c r="C1298" s="137"/>
      <c r="D1298" s="137"/>
      <c r="E1298" s="137"/>
      <c r="F1298" s="137"/>
      <c r="G1298" s="137"/>
      <c r="H1298" s="137"/>
      <c r="I1298" s="137"/>
      <c r="J1298" s="137"/>
      <c r="K1298" s="137"/>
      <c r="L1298" s="137"/>
      <c r="M1298" s="137"/>
      <c r="U1298" s="39"/>
      <c r="V1298" s="39"/>
      <c r="W1298" s="39"/>
      <c r="X1298" s="39"/>
      <c r="Y1298" s="39"/>
      <c r="Z1298" s="39"/>
    </row>
    <row r="1299" spans="2:26" s="12" customFormat="1" ht="15.75">
      <c r="B1299" s="152" t="s">
        <v>43</v>
      </c>
      <c r="C1299" s="137"/>
      <c r="D1299" s="137"/>
      <c r="E1299" s="137"/>
      <c r="F1299" s="137"/>
      <c r="G1299" s="137"/>
      <c r="H1299" s="137"/>
      <c r="I1299" s="137"/>
      <c r="J1299" s="137"/>
      <c r="K1299" s="137"/>
      <c r="L1299" s="137"/>
      <c r="M1299" s="137"/>
      <c r="U1299" s="39"/>
      <c r="V1299" s="39"/>
      <c r="W1299" s="39"/>
      <c r="X1299" s="39"/>
      <c r="Y1299" s="39"/>
      <c r="Z1299" s="39"/>
    </row>
    <row r="1300" spans="2:26" s="12" customFormat="1" ht="15.75" customHeight="1">
      <c r="B1300" s="151" t="s">
        <v>197</v>
      </c>
      <c r="C1300" s="137"/>
      <c r="D1300" s="137"/>
      <c r="E1300" s="137"/>
      <c r="F1300" s="137"/>
      <c r="G1300" s="137"/>
      <c r="H1300" s="137"/>
      <c r="I1300" s="137"/>
      <c r="J1300" s="137"/>
      <c r="K1300" s="137"/>
      <c r="L1300" s="137"/>
      <c r="M1300" s="137"/>
      <c r="N1300" s="138"/>
      <c r="O1300" s="138"/>
      <c r="P1300" s="138"/>
      <c r="Q1300" s="138"/>
      <c r="R1300" s="138"/>
      <c r="S1300" s="138"/>
      <c r="T1300" s="138"/>
      <c r="U1300" s="138"/>
      <c r="V1300" s="138"/>
      <c r="W1300" s="39"/>
      <c r="X1300" s="39"/>
      <c r="Y1300" s="39"/>
      <c r="Z1300" s="39"/>
    </row>
    <row r="1301" spans="2:26" s="12" customFormat="1" ht="15.75">
      <c r="B1301" s="103"/>
      <c r="C1301" s="18"/>
      <c r="D1301" s="40"/>
      <c r="E1301" s="40"/>
      <c r="F1301" s="40"/>
      <c r="G1301" s="18"/>
      <c r="H1301" s="18"/>
      <c r="I1301" s="18"/>
      <c r="J1301" s="25"/>
      <c r="U1301" s="39"/>
      <c r="V1301" s="39"/>
      <c r="W1301" s="39"/>
      <c r="X1301" s="39"/>
      <c r="Y1301" s="39"/>
      <c r="Z1301" s="39"/>
    </row>
    <row r="1302" spans="2:26" s="12" customFormat="1" ht="18.75" customHeight="1">
      <c r="B1302" s="151" t="s">
        <v>571</v>
      </c>
      <c r="C1302" s="137"/>
      <c r="D1302" s="137"/>
      <c r="E1302" s="137"/>
      <c r="F1302" s="137"/>
      <c r="G1302" s="137"/>
      <c r="H1302" s="137"/>
      <c r="I1302" s="137"/>
      <c r="J1302" s="137"/>
      <c r="K1302" s="137"/>
      <c r="L1302" s="137"/>
      <c r="M1302" s="137"/>
      <c r="N1302" s="138"/>
      <c r="O1302" s="138"/>
      <c r="P1302" s="138"/>
      <c r="Q1302" s="138"/>
      <c r="R1302" s="138"/>
      <c r="S1302" s="138"/>
      <c r="T1302" s="138"/>
      <c r="U1302" s="138"/>
      <c r="V1302" s="138"/>
      <c r="W1302" s="39"/>
      <c r="X1302" s="39"/>
      <c r="Y1302" s="39"/>
      <c r="Z1302" s="39"/>
    </row>
    <row r="1303" spans="2:26" s="12" customFormat="1" ht="15.75">
      <c r="B1303" s="102"/>
      <c r="C1303" s="11"/>
      <c r="D1303" s="11"/>
      <c r="E1303" s="11"/>
      <c r="F1303" s="11"/>
      <c r="G1303" s="11"/>
      <c r="H1303" s="11"/>
      <c r="I1303" s="11"/>
      <c r="J1303" s="11"/>
      <c r="K1303" s="11"/>
      <c r="L1303" s="11"/>
      <c r="M1303" s="11"/>
      <c r="U1303" s="39"/>
      <c r="V1303" s="39"/>
      <c r="W1303" s="39"/>
      <c r="X1303" s="39"/>
      <c r="Y1303" s="39"/>
      <c r="Z1303" s="39"/>
    </row>
    <row r="1304" spans="2:26" s="12" customFormat="1" ht="15.75">
      <c r="B1304" s="152" t="s">
        <v>44</v>
      </c>
      <c r="C1304" s="137"/>
      <c r="D1304" s="137"/>
      <c r="E1304" s="137"/>
      <c r="F1304" s="137"/>
      <c r="G1304" s="137"/>
      <c r="H1304" s="137"/>
      <c r="I1304" s="137"/>
      <c r="J1304" s="137"/>
      <c r="K1304" s="137"/>
      <c r="L1304" s="137"/>
      <c r="M1304" s="137"/>
      <c r="U1304" s="39"/>
      <c r="V1304" s="39"/>
      <c r="W1304" s="39"/>
      <c r="X1304" s="39"/>
      <c r="Y1304" s="39"/>
      <c r="Z1304" s="39"/>
    </row>
    <row r="1305" spans="2:26" s="12" customFormat="1" ht="18" customHeight="1">
      <c r="B1305" s="151" t="s">
        <v>554</v>
      </c>
      <c r="C1305" s="137"/>
      <c r="D1305" s="137"/>
      <c r="E1305" s="137"/>
      <c r="F1305" s="137"/>
      <c r="G1305" s="137"/>
      <c r="H1305" s="137"/>
      <c r="I1305" s="137"/>
      <c r="J1305" s="137"/>
      <c r="K1305" s="137"/>
      <c r="L1305" s="137"/>
      <c r="M1305" s="137"/>
      <c r="N1305" s="138"/>
      <c r="O1305" s="138"/>
      <c r="P1305" s="138"/>
      <c r="Q1305" s="138"/>
      <c r="R1305" s="138"/>
      <c r="S1305" s="138"/>
      <c r="T1305" s="138"/>
      <c r="U1305" s="138"/>
      <c r="V1305" s="138"/>
      <c r="W1305" s="39"/>
      <c r="X1305" s="39"/>
      <c r="Y1305" s="39"/>
      <c r="Z1305" s="39"/>
    </row>
    <row r="1306" spans="2:26" s="12" customFormat="1" ht="15.75">
      <c r="B1306" s="103"/>
      <c r="C1306" s="18"/>
      <c r="D1306" s="40"/>
      <c r="E1306" s="40"/>
      <c r="F1306" s="40"/>
      <c r="G1306" s="18"/>
      <c r="H1306" s="18"/>
      <c r="I1306" s="18"/>
      <c r="J1306" s="25"/>
      <c r="U1306" s="39"/>
      <c r="V1306" s="39"/>
      <c r="W1306" s="39"/>
      <c r="X1306" s="39"/>
      <c r="Y1306" s="39"/>
      <c r="Z1306" s="39"/>
    </row>
    <row r="1307" spans="2:26" s="12" customFormat="1" ht="31.5" customHeight="1">
      <c r="B1307" s="151" t="s">
        <v>555</v>
      </c>
      <c r="C1307" s="137"/>
      <c r="D1307" s="137"/>
      <c r="E1307" s="137"/>
      <c r="F1307" s="137"/>
      <c r="G1307" s="137"/>
      <c r="H1307" s="137"/>
      <c r="I1307" s="137"/>
      <c r="J1307" s="137"/>
      <c r="K1307" s="137"/>
      <c r="L1307" s="137"/>
      <c r="M1307" s="137"/>
      <c r="N1307" s="138"/>
      <c r="O1307" s="138"/>
      <c r="P1307" s="138"/>
      <c r="Q1307" s="138"/>
      <c r="R1307" s="138"/>
      <c r="S1307" s="138"/>
      <c r="T1307" s="138"/>
      <c r="U1307" s="138"/>
      <c r="V1307" s="138"/>
      <c r="W1307" s="39"/>
      <c r="X1307" s="39"/>
      <c r="Y1307" s="39"/>
      <c r="Z1307" s="39"/>
    </row>
    <row r="1308" spans="2:26" s="12" customFormat="1" ht="15.75">
      <c r="B1308" s="149"/>
      <c r="C1308" s="142"/>
      <c r="D1308" s="142"/>
      <c r="E1308" s="142"/>
      <c r="F1308" s="142"/>
      <c r="G1308" s="142"/>
      <c r="H1308" s="142"/>
      <c r="I1308" s="142"/>
      <c r="J1308" s="142"/>
      <c r="K1308" s="142"/>
      <c r="L1308" s="142"/>
      <c r="M1308" s="142"/>
      <c r="U1308" s="39"/>
      <c r="V1308" s="39"/>
      <c r="W1308" s="39"/>
      <c r="X1308" s="39"/>
      <c r="Y1308" s="39"/>
      <c r="Z1308" s="39"/>
    </row>
    <row r="1309" spans="2:26" s="12" customFormat="1" ht="15.75">
      <c r="B1309" s="151" t="s">
        <v>556</v>
      </c>
      <c r="C1309" s="137"/>
      <c r="D1309" s="137"/>
      <c r="E1309" s="137"/>
      <c r="F1309" s="137"/>
      <c r="G1309" s="137"/>
      <c r="H1309" s="137"/>
      <c r="I1309" s="137"/>
      <c r="J1309" s="137"/>
      <c r="K1309" s="137"/>
      <c r="L1309" s="137"/>
      <c r="M1309" s="137"/>
      <c r="U1309" s="39"/>
      <c r="V1309" s="39"/>
      <c r="W1309" s="39"/>
      <c r="X1309" s="39"/>
      <c r="Y1309" s="39"/>
      <c r="Z1309" s="39"/>
    </row>
    <row r="1310" spans="2:26" s="12" customFormat="1" ht="15.75">
      <c r="B1310" s="102"/>
      <c r="C1310" s="11"/>
      <c r="D1310" s="11"/>
      <c r="E1310" s="11"/>
      <c r="F1310" s="11"/>
      <c r="G1310" s="11"/>
      <c r="H1310" s="11"/>
      <c r="I1310" s="11"/>
      <c r="J1310" s="11"/>
      <c r="K1310" s="11"/>
      <c r="L1310" s="11"/>
      <c r="M1310" s="11"/>
      <c r="U1310" s="39"/>
      <c r="V1310" s="39"/>
      <c r="W1310" s="39"/>
      <c r="X1310" s="39"/>
      <c r="Y1310" s="39"/>
      <c r="Z1310" s="39"/>
    </row>
    <row r="1311" spans="2:26" s="12" customFormat="1" ht="15.75">
      <c r="B1311" s="152" t="s">
        <v>45</v>
      </c>
      <c r="C1311" s="137"/>
      <c r="D1311" s="137"/>
      <c r="E1311" s="137"/>
      <c r="F1311" s="137"/>
      <c r="G1311" s="137"/>
      <c r="H1311" s="137"/>
      <c r="I1311" s="137"/>
      <c r="J1311" s="137"/>
      <c r="K1311" s="137"/>
      <c r="L1311" s="137"/>
      <c r="M1311" s="137"/>
      <c r="U1311" s="39"/>
      <c r="V1311" s="39"/>
      <c r="W1311" s="39"/>
      <c r="X1311" s="39"/>
      <c r="Y1311" s="39"/>
      <c r="Z1311" s="39"/>
    </row>
    <row r="1312" spans="2:26" s="12" customFormat="1" ht="33.75" customHeight="1">
      <c r="B1312" s="151" t="s">
        <v>557</v>
      </c>
      <c r="C1312" s="137"/>
      <c r="D1312" s="137"/>
      <c r="E1312" s="137"/>
      <c r="F1312" s="137"/>
      <c r="G1312" s="137"/>
      <c r="H1312" s="137"/>
      <c r="I1312" s="137"/>
      <c r="J1312" s="137"/>
      <c r="K1312" s="137"/>
      <c r="L1312" s="137"/>
      <c r="M1312" s="137"/>
      <c r="N1312" s="138"/>
      <c r="O1312" s="138"/>
      <c r="P1312" s="138"/>
      <c r="Q1312" s="138"/>
      <c r="R1312" s="138"/>
      <c r="S1312" s="138"/>
      <c r="T1312" s="138"/>
      <c r="U1312" s="138"/>
      <c r="V1312" s="138"/>
      <c r="W1312" s="39"/>
      <c r="X1312" s="39"/>
      <c r="Y1312" s="39"/>
      <c r="Z1312" s="39"/>
    </row>
    <row r="1313" spans="2:26" s="12" customFormat="1" ht="15.75">
      <c r="B1313" s="103"/>
      <c r="C1313" s="18"/>
      <c r="D1313" s="40"/>
      <c r="E1313" s="40"/>
      <c r="F1313" s="40"/>
      <c r="G1313" s="18"/>
      <c r="H1313" s="18"/>
      <c r="I1313" s="18"/>
      <c r="J1313" s="25"/>
      <c r="U1313" s="39"/>
      <c r="V1313" s="39"/>
      <c r="W1313" s="39"/>
      <c r="X1313" s="39"/>
      <c r="Y1313" s="39"/>
      <c r="Z1313" s="39"/>
    </row>
    <row r="1314" spans="2:26" s="12" customFormat="1" ht="16.5" customHeight="1">
      <c r="B1314" s="151" t="s">
        <v>558</v>
      </c>
      <c r="C1314" s="137"/>
      <c r="D1314" s="137"/>
      <c r="E1314" s="137"/>
      <c r="F1314" s="137"/>
      <c r="G1314" s="137"/>
      <c r="H1314" s="137"/>
      <c r="I1314" s="137"/>
      <c r="J1314" s="137"/>
      <c r="K1314" s="137"/>
      <c r="L1314" s="137"/>
      <c r="M1314" s="137"/>
      <c r="U1314" s="39"/>
      <c r="V1314" s="39"/>
      <c r="W1314" s="39"/>
      <c r="X1314" s="39"/>
      <c r="Y1314" s="39"/>
      <c r="Z1314" s="39"/>
    </row>
    <row r="1315" spans="2:26" s="12" customFormat="1" ht="15.75">
      <c r="B1315" s="149"/>
      <c r="C1315" s="142"/>
      <c r="D1315" s="142"/>
      <c r="E1315" s="142"/>
      <c r="F1315" s="142"/>
      <c r="G1315" s="142"/>
      <c r="H1315" s="142"/>
      <c r="I1315" s="142"/>
      <c r="J1315" s="142"/>
      <c r="K1315" s="142"/>
      <c r="L1315" s="142"/>
      <c r="M1315" s="142"/>
      <c r="U1315" s="39"/>
      <c r="V1315" s="39"/>
      <c r="W1315" s="39"/>
      <c r="X1315" s="39"/>
      <c r="Y1315" s="39"/>
      <c r="Z1315" s="39"/>
    </row>
    <row r="1316" spans="2:26" s="12" customFormat="1" ht="34.5" customHeight="1">
      <c r="B1316" s="151" t="s">
        <v>559</v>
      </c>
      <c r="C1316" s="137"/>
      <c r="D1316" s="137"/>
      <c r="E1316" s="137"/>
      <c r="F1316" s="137"/>
      <c r="G1316" s="137"/>
      <c r="H1316" s="137"/>
      <c r="I1316" s="137"/>
      <c r="J1316" s="137"/>
      <c r="K1316" s="137"/>
      <c r="L1316" s="137"/>
      <c r="M1316" s="137"/>
      <c r="N1316" s="138"/>
      <c r="O1316" s="138"/>
      <c r="P1316" s="138"/>
      <c r="Q1316" s="138"/>
      <c r="R1316" s="138"/>
      <c r="S1316" s="138"/>
      <c r="T1316" s="138"/>
      <c r="U1316" s="138"/>
      <c r="V1316" s="138"/>
      <c r="W1316" s="39"/>
      <c r="X1316" s="39"/>
      <c r="Y1316" s="39"/>
      <c r="Z1316" s="39"/>
    </row>
    <row r="1317" spans="2:26" s="12" customFormat="1" ht="15.75">
      <c r="B1317" s="149"/>
      <c r="C1317" s="142"/>
      <c r="D1317" s="142"/>
      <c r="E1317" s="142"/>
      <c r="F1317" s="142"/>
      <c r="G1317" s="142"/>
      <c r="H1317" s="142"/>
      <c r="I1317" s="142"/>
      <c r="J1317" s="142"/>
      <c r="K1317" s="142"/>
      <c r="L1317" s="142"/>
      <c r="M1317" s="142"/>
      <c r="U1317" s="39"/>
      <c r="V1317" s="39"/>
      <c r="W1317" s="39"/>
      <c r="X1317" s="39"/>
      <c r="Y1317" s="39"/>
      <c r="Z1317" s="39"/>
    </row>
    <row r="1318" spans="2:26" s="12" customFormat="1" ht="19.5" customHeight="1">
      <c r="B1318" s="151" t="s">
        <v>560</v>
      </c>
      <c r="C1318" s="137"/>
      <c r="D1318" s="137"/>
      <c r="E1318" s="137"/>
      <c r="F1318" s="137"/>
      <c r="G1318" s="137"/>
      <c r="H1318" s="137"/>
      <c r="I1318" s="137"/>
      <c r="J1318" s="137"/>
      <c r="K1318" s="137"/>
      <c r="L1318" s="137"/>
      <c r="M1318" s="137"/>
      <c r="N1318" s="138"/>
      <c r="O1318" s="138"/>
      <c r="P1318" s="138"/>
      <c r="Q1318" s="138"/>
      <c r="R1318" s="138"/>
      <c r="S1318" s="138"/>
      <c r="T1318" s="138"/>
      <c r="U1318" s="138"/>
      <c r="V1318" s="138"/>
      <c r="W1318" s="39"/>
      <c r="X1318" s="39"/>
      <c r="Y1318" s="39"/>
      <c r="Z1318" s="39"/>
    </row>
    <row r="1319" spans="2:26" s="12" customFormat="1" ht="15.75">
      <c r="B1319" s="149"/>
      <c r="C1319" s="142"/>
      <c r="D1319" s="142"/>
      <c r="E1319" s="142"/>
      <c r="F1319" s="142"/>
      <c r="G1319" s="142"/>
      <c r="H1319" s="142"/>
      <c r="I1319" s="142"/>
      <c r="J1319" s="142"/>
      <c r="K1319" s="142"/>
      <c r="L1319" s="142"/>
      <c r="M1319" s="142"/>
      <c r="U1319" s="39"/>
      <c r="V1319" s="39"/>
      <c r="W1319" s="39"/>
      <c r="X1319" s="39"/>
      <c r="Y1319" s="39"/>
      <c r="Z1319" s="39"/>
    </row>
    <row r="1320" spans="2:26" s="12" customFormat="1" ht="32.25" customHeight="1">
      <c r="B1320" s="151" t="s">
        <v>561</v>
      </c>
      <c r="C1320" s="137"/>
      <c r="D1320" s="137"/>
      <c r="E1320" s="137"/>
      <c r="F1320" s="137"/>
      <c r="G1320" s="137"/>
      <c r="H1320" s="137"/>
      <c r="I1320" s="137"/>
      <c r="J1320" s="137"/>
      <c r="K1320" s="137"/>
      <c r="L1320" s="137"/>
      <c r="M1320" s="137"/>
      <c r="U1320" s="39"/>
      <c r="V1320" s="39"/>
      <c r="W1320" s="39"/>
      <c r="X1320" s="39"/>
      <c r="Y1320" s="39"/>
      <c r="Z1320" s="39"/>
    </row>
    <row r="1321" spans="2:26" s="12" customFormat="1" ht="15.75">
      <c r="B1321" s="152" t="s">
        <v>46</v>
      </c>
      <c r="C1321" s="137"/>
      <c r="D1321" s="137"/>
      <c r="E1321" s="137"/>
      <c r="F1321" s="137"/>
      <c r="G1321" s="137"/>
      <c r="H1321" s="137"/>
      <c r="I1321" s="137"/>
      <c r="J1321" s="137"/>
      <c r="K1321" s="137"/>
      <c r="L1321" s="137"/>
      <c r="M1321" s="137"/>
      <c r="U1321" s="39"/>
      <c r="V1321" s="39"/>
      <c r="W1321" s="39"/>
      <c r="X1321" s="39"/>
      <c r="Y1321" s="39"/>
      <c r="Z1321" s="39"/>
    </row>
    <row r="1322" spans="2:26" s="12" customFormat="1" ht="15.75" customHeight="1">
      <c r="B1322" s="151" t="s">
        <v>562</v>
      </c>
      <c r="C1322" s="137"/>
      <c r="D1322" s="137"/>
      <c r="E1322" s="137"/>
      <c r="F1322" s="137"/>
      <c r="G1322" s="137"/>
      <c r="H1322" s="137"/>
      <c r="I1322" s="137"/>
      <c r="J1322" s="137"/>
      <c r="K1322" s="137"/>
      <c r="L1322" s="137"/>
      <c r="M1322" s="137"/>
      <c r="N1322" s="138"/>
      <c r="O1322" s="138"/>
      <c r="P1322" s="138"/>
      <c r="Q1322" s="138"/>
      <c r="R1322" s="138"/>
      <c r="S1322" s="138"/>
      <c r="T1322" s="138"/>
      <c r="U1322" s="138"/>
      <c r="V1322" s="138"/>
      <c r="W1322" s="39"/>
      <c r="X1322" s="39"/>
      <c r="Y1322" s="39"/>
      <c r="Z1322" s="39"/>
    </row>
    <row r="1323" spans="2:26" s="12" customFormat="1" ht="15.75">
      <c r="B1323" s="103"/>
      <c r="C1323" s="18"/>
      <c r="D1323" s="40"/>
      <c r="E1323" s="40"/>
      <c r="F1323" s="40"/>
      <c r="G1323" s="18"/>
      <c r="H1323" s="18"/>
      <c r="I1323" s="18"/>
      <c r="J1323" s="25"/>
      <c r="U1323" s="39"/>
      <c r="V1323" s="39"/>
      <c r="W1323" s="39"/>
      <c r="X1323" s="39"/>
      <c r="Y1323" s="39"/>
      <c r="Z1323" s="39"/>
    </row>
    <row r="1324" spans="2:26" s="12" customFormat="1" ht="20.25" customHeight="1">
      <c r="B1324" s="151" t="s">
        <v>47</v>
      </c>
      <c r="C1324" s="137"/>
      <c r="D1324" s="137"/>
      <c r="E1324" s="137"/>
      <c r="F1324" s="137"/>
      <c r="G1324" s="137"/>
      <c r="H1324" s="137"/>
      <c r="I1324" s="137"/>
      <c r="J1324" s="137"/>
      <c r="K1324" s="137"/>
      <c r="L1324" s="137"/>
      <c r="M1324" s="137"/>
      <c r="N1324" s="138"/>
      <c r="O1324" s="138"/>
      <c r="P1324" s="138"/>
      <c r="Q1324" s="138"/>
      <c r="R1324" s="138"/>
      <c r="S1324" s="138"/>
      <c r="T1324" s="138"/>
      <c r="U1324" s="138"/>
      <c r="V1324" s="138"/>
      <c r="W1324" s="39"/>
      <c r="X1324" s="39"/>
      <c r="Y1324" s="39"/>
      <c r="Z1324" s="39"/>
    </row>
    <row r="1325" spans="2:26" s="12" customFormat="1" ht="15.75">
      <c r="B1325" s="149"/>
      <c r="C1325" s="142"/>
      <c r="D1325" s="142"/>
      <c r="E1325" s="142"/>
      <c r="F1325" s="142"/>
      <c r="G1325" s="142"/>
      <c r="H1325" s="142"/>
      <c r="I1325" s="142"/>
      <c r="J1325" s="142"/>
      <c r="K1325" s="142"/>
      <c r="L1325" s="142"/>
      <c r="M1325" s="142"/>
      <c r="U1325" s="39"/>
      <c r="V1325" s="39"/>
      <c r="W1325" s="39"/>
      <c r="X1325" s="39"/>
      <c r="Y1325" s="39"/>
      <c r="Z1325" s="39"/>
    </row>
    <row r="1326" spans="2:26" s="12" customFormat="1" ht="33" customHeight="1">
      <c r="B1326" s="151" t="s">
        <v>563</v>
      </c>
      <c r="C1326" s="137"/>
      <c r="D1326" s="137"/>
      <c r="E1326" s="137"/>
      <c r="F1326" s="137"/>
      <c r="G1326" s="137"/>
      <c r="H1326" s="137"/>
      <c r="I1326" s="137"/>
      <c r="J1326" s="137"/>
      <c r="K1326" s="137"/>
      <c r="L1326" s="137"/>
      <c r="M1326" s="137"/>
      <c r="N1326" s="138"/>
      <c r="O1326" s="138"/>
      <c r="P1326" s="138"/>
      <c r="Q1326" s="138"/>
      <c r="R1326" s="138"/>
      <c r="S1326" s="138"/>
      <c r="T1326" s="138"/>
      <c r="U1326" s="138"/>
      <c r="V1326" s="138"/>
      <c r="W1326" s="39"/>
      <c r="X1326" s="39"/>
      <c r="Y1326" s="39"/>
      <c r="Z1326" s="39"/>
    </row>
    <row r="1327" spans="2:26" s="12" customFormat="1" ht="15.75">
      <c r="B1327" s="149"/>
      <c r="C1327" s="142"/>
      <c r="D1327" s="142"/>
      <c r="E1327" s="142"/>
      <c r="F1327" s="142"/>
      <c r="G1327" s="142"/>
      <c r="H1327" s="142"/>
      <c r="I1327" s="142"/>
      <c r="J1327" s="142"/>
      <c r="K1327" s="142"/>
      <c r="L1327" s="142"/>
      <c r="M1327" s="142"/>
      <c r="U1327" s="39"/>
      <c r="V1327" s="39"/>
      <c r="W1327" s="39"/>
      <c r="X1327" s="39"/>
      <c r="Y1327" s="39"/>
      <c r="Z1327" s="39"/>
    </row>
    <row r="1328" spans="2:26" s="12" customFormat="1" ht="20.25" customHeight="1">
      <c r="B1328" s="151" t="s">
        <v>48</v>
      </c>
      <c r="C1328" s="137"/>
      <c r="D1328" s="137"/>
      <c r="E1328" s="137"/>
      <c r="F1328" s="137"/>
      <c r="G1328" s="137"/>
      <c r="H1328" s="137"/>
      <c r="I1328" s="137"/>
      <c r="J1328" s="137"/>
      <c r="K1328" s="137"/>
      <c r="L1328" s="137"/>
      <c r="M1328" s="137"/>
      <c r="N1328" s="138"/>
      <c r="O1328" s="138"/>
      <c r="P1328" s="138"/>
      <c r="Q1328" s="138"/>
      <c r="R1328" s="138"/>
      <c r="S1328" s="138"/>
      <c r="T1328" s="138"/>
      <c r="U1328" s="138"/>
      <c r="V1328" s="138"/>
      <c r="W1328" s="39"/>
      <c r="X1328" s="39"/>
      <c r="Y1328" s="39"/>
      <c r="Z1328" s="39"/>
    </row>
    <row r="1329" spans="2:26" s="12" customFormat="1" ht="15.75">
      <c r="B1329" s="149"/>
      <c r="C1329" s="142"/>
      <c r="D1329" s="142"/>
      <c r="E1329" s="142"/>
      <c r="F1329" s="142"/>
      <c r="G1329" s="142"/>
      <c r="H1329" s="142"/>
      <c r="I1329" s="142"/>
      <c r="J1329" s="142"/>
      <c r="K1329" s="142"/>
      <c r="L1329" s="142"/>
      <c r="M1329" s="142"/>
      <c r="U1329" s="39"/>
      <c r="V1329" s="39"/>
      <c r="W1329" s="39"/>
      <c r="X1329" s="39"/>
      <c r="Y1329" s="39"/>
      <c r="Z1329" s="39"/>
    </row>
    <row r="1330" spans="2:26" s="12" customFormat="1" ht="18" customHeight="1">
      <c r="B1330" s="151" t="s">
        <v>564</v>
      </c>
      <c r="C1330" s="137"/>
      <c r="D1330" s="137"/>
      <c r="E1330" s="137"/>
      <c r="F1330" s="137"/>
      <c r="G1330" s="137"/>
      <c r="H1330" s="137"/>
      <c r="I1330" s="137"/>
      <c r="J1330" s="137"/>
      <c r="K1330" s="137"/>
      <c r="L1330" s="137"/>
      <c r="M1330" s="137"/>
      <c r="U1330" s="39"/>
      <c r="V1330" s="39"/>
      <c r="W1330" s="39"/>
      <c r="X1330" s="39"/>
      <c r="Y1330" s="39"/>
      <c r="Z1330" s="39"/>
    </row>
    <row r="1331" spans="2:26" s="12" customFormat="1" ht="18" customHeight="1">
      <c r="B1331" s="102"/>
      <c r="C1331" s="11"/>
      <c r="D1331" s="11"/>
      <c r="E1331" s="11"/>
      <c r="F1331" s="11"/>
      <c r="G1331" s="11"/>
      <c r="H1331" s="11"/>
      <c r="I1331" s="11"/>
      <c r="J1331" s="11"/>
      <c r="K1331" s="11"/>
      <c r="L1331" s="11"/>
      <c r="M1331" s="11"/>
      <c r="U1331" s="39"/>
      <c r="V1331" s="39"/>
      <c r="W1331" s="39"/>
      <c r="X1331" s="39"/>
      <c r="Y1331" s="39"/>
      <c r="Z1331" s="39"/>
    </row>
    <row r="1332" spans="2:26" s="12" customFormat="1" ht="15.75" customHeight="1">
      <c r="B1332" s="151" t="s">
        <v>49</v>
      </c>
      <c r="C1332" s="137"/>
      <c r="D1332" s="137"/>
      <c r="E1332" s="137"/>
      <c r="F1332" s="137"/>
      <c r="G1332" s="137"/>
      <c r="H1332" s="137"/>
      <c r="I1332" s="137"/>
      <c r="J1332" s="137"/>
      <c r="K1332" s="137"/>
      <c r="L1332" s="137"/>
      <c r="M1332" s="137"/>
      <c r="U1332" s="39"/>
      <c r="V1332" s="39"/>
      <c r="W1332" s="39"/>
      <c r="X1332" s="39"/>
      <c r="Y1332" s="39"/>
      <c r="Z1332" s="39"/>
    </row>
    <row r="1333" spans="2:26" s="12" customFormat="1" ht="15.75" customHeight="1">
      <c r="B1333" s="102"/>
      <c r="C1333" s="11"/>
      <c r="D1333" s="11"/>
      <c r="E1333" s="11"/>
      <c r="F1333" s="11"/>
      <c r="G1333" s="11"/>
      <c r="H1333" s="11"/>
      <c r="I1333" s="11"/>
      <c r="J1333" s="11"/>
      <c r="K1333" s="11"/>
      <c r="L1333" s="11"/>
      <c r="M1333" s="11"/>
      <c r="U1333" s="39"/>
      <c r="V1333" s="39"/>
      <c r="W1333" s="39"/>
      <c r="X1333" s="39"/>
      <c r="Y1333" s="39"/>
      <c r="Z1333" s="39"/>
    </row>
    <row r="1334" spans="2:26" s="12" customFormat="1" ht="15.75">
      <c r="B1334" s="139" t="s">
        <v>86</v>
      </c>
      <c r="C1334" s="140"/>
      <c r="D1334" s="140"/>
      <c r="E1334" s="140"/>
      <c r="F1334" s="140"/>
      <c r="G1334" s="140"/>
      <c r="H1334" s="140"/>
      <c r="I1334" s="140"/>
      <c r="J1334" s="140"/>
      <c r="K1334" s="140"/>
      <c r="L1334" s="140"/>
      <c r="M1334" s="140"/>
      <c r="N1334" s="138"/>
      <c r="O1334" s="138"/>
      <c r="P1334" s="138"/>
      <c r="Q1334" s="138"/>
      <c r="R1334" s="138"/>
      <c r="S1334" s="138"/>
      <c r="T1334" s="138"/>
      <c r="U1334" s="138"/>
      <c r="V1334" s="138"/>
      <c r="W1334" s="39"/>
      <c r="X1334" s="39"/>
      <c r="Y1334" s="39"/>
      <c r="Z1334" s="39"/>
    </row>
    <row r="1335" spans="1:8" ht="12.75" customHeight="1">
      <c r="A1335" s="100"/>
      <c r="B1335" s="98"/>
      <c r="C1335" s="98"/>
      <c r="D1335" s="98"/>
      <c r="E1335" s="98"/>
      <c r="F1335" s="98"/>
      <c r="G1335" s="98"/>
      <c r="H1335" s="98"/>
    </row>
    <row r="1336" spans="1:22" s="59" customFormat="1" ht="33" customHeight="1">
      <c r="A1336" s="101"/>
      <c r="B1336" s="135" t="s">
        <v>403</v>
      </c>
      <c r="C1336" s="137"/>
      <c r="D1336" s="137"/>
      <c r="E1336" s="137"/>
      <c r="F1336" s="137"/>
      <c r="G1336" s="137"/>
      <c r="H1336" s="137"/>
      <c r="I1336" s="137"/>
      <c r="J1336" s="137"/>
      <c r="K1336" s="137"/>
      <c r="L1336" s="137"/>
      <c r="M1336" s="137"/>
      <c r="N1336" s="138"/>
      <c r="O1336" s="138"/>
      <c r="P1336" s="138"/>
      <c r="Q1336" s="138"/>
      <c r="R1336" s="138"/>
      <c r="S1336" s="138"/>
      <c r="T1336" s="138"/>
      <c r="U1336" s="138"/>
      <c r="V1336" s="138"/>
    </row>
    <row r="1337" spans="1:8" ht="12.75" customHeight="1">
      <c r="A1337" s="100"/>
      <c r="B1337" s="98"/>
      <c r="C1337" s="98"/>
      <c r="D1337" s="98"/>
      <c r="E1337" s="98"/>
      <c r="F1337" s="98"/>
      <c r="G1337" s="98"/>
      <c r="H1337" s="98"/>
    </row>
    <row r="1338" spans="1:22" ht="15.75" customHeight="1">
      <c r="A1338" s="100"/>
      <c r="B1338" s="135" t="s">
        <v>404</v>
      </c>
      <c r="C1338" s="137"/>
      <c r="D1338" s="137"/>
      <c r="E1338" s="137"/>
      <c r="F1338" s="137"/>
      <c r="G1338" s="137"/>
      <c r="H1338" s="137"/>
      <c r="I1338" s="137"/>
      <c r="J1338" s="137"/>
      <c r="K1338" s="137"/>
      <c r="L1338" s="137"/>
      <c r="M1338" s="137"/>
      <c r="N1338" s="138"/>
      <c r="O1338" s="138"/>
      <c r="P1338" s="138"/>
      <c r="Q1338" s="138"/>
      <c r="R1338" s="138"/>
      <c r="S1338" s="138"/>
      <c r="T1338" s="138"/>
      <c r="U1338" s="138"/>
      <c r="V1338" s="138"/>
    </row>
    <row r="1339" spans="1:13" ht="15.75">
      <c r="A1339" s="100"/>
      <c r="B1339" s="98"/>
      <c r="C1339" s="11"/>
      <c r="D1339" s="11"/>
      <c r="E1339" s="11"/>
      <c r="F1339" s="11"/>
      <c r="G1339" s="11"/>
      <c r="H1339" s="11"/>
      <c r="I1339" s="11"/>
      <c r="J1339" s="11"/>
      <c r="K1339" s="11"/>
      <c r="L1339" s="11"/>
      <c r="M1339" s="11"/>
    </row>
    <row r="1340" spans="1:22" ht="19.5" customHeight="1">
      <c r="A1340" s="100"/>
      <c r="B1340" s="135" t="s">
        <v>405</v>
      </c>
      <c r="C1340" s="135"/>
      <c r="D1340" s="135"/>
      <c r="E1340" s="135"/>
      <c r="F1340" s="135"/>
      <c r="G1340" s="135"/>
      <c r="H1340" s="135"/>
      <c r="I1340" s="135"/>
      <c r="J1340" s="135"/>
      <c r="K1340" s="135"/>
      <c r="L1340" s="135"/>
      <c r="M1340" s="135"/>
      <c r="N1340" s="138"/>
      <c r="O1340" s="138"/>
      <c r="P1340" s="138"/>
      <c r="Q1340" s="138"/>
      <c r="R1340" s="138"/>
      <c r="S1340" s="138"/>
      <c r="T1340" s="138"/>
      <c r="U1340" s="138"/>
      <c r="V1340" s="138"/>
    </row>
    <row r="1341" spans="1:8" ht="12.75" customHeight="1">
      <c r="A1341" s="100"/>
      <c r="B1341" s="98"/>
      <c r="C1341" s="98"/>
      <c r="D1341" s="98"/>
      <c r="E1341" s="98"/>
      <c r="F1341" s="98"/>
      <c r="G1341" s="98"/>
      <c r="H1341" s="98"/>
    </row>
    <row r="1342" spans="2:22" s="59" customFormat="1" ht="30" customHeight="1">
      <c r="B1342" s="137" t="s">
        <v>3</v>
      </c>
      <c r="C1342" s="137"/>
      <c r="D1342" s="137"/>
      <c r="E1342" s="137"/>
      <c r="F1342" s="137"/>
      <c r="G1342" s="137"/>
      <c r="H1342" s="137"/>
      <c r="I1342" s="137"/>
      <c r="J1342" s="137"/>
      <c r="K1342" s="137"/>
      <c r="L1342" s="137"/>
      <c r="M1342" s="137"/>
      <c r="N1342" s="138"/>
      <c r="O1342" s="138"/>
      <c r="P1342" s="138"/>
      <c r="Q1342" s="138"/>
      <c r="R1342" s="138"/>
      <c r="S1342" s="138"/>
      <c r="T1342" s="138"/>
      <c r="U1342" s="138"/>
      <c r="V1342" s="138"/>
    </row>
    <row r="1343" spans="2:13" s="59" customFormat="1" ht="15.75">
      <c r="B1343" s="11"/>
      <c r="C1343" s="11"/>
      <c r="D1343" s="11"/>
      <c r="E1343" s="11"/>
      <c r="F1343" s="11"/>
      <c r="G1343" s="11"/>
      <c r="H1343" s="11"/>
      <c r="I1343" s="11"/>
      <c r="J1343" s="11"/>
      <c r="K1343" s="11"/>
      <c r="L1343" s="11"/>
      <c r="M1343" s="11"/>
    </row>
    <row r="1344" spans="2:22" s="59" customFormat="1" ht="17.25" customHeight="1">
      <c r="B1344" s="135" t="s">
        <v>4</v>
      </c>
      <c r="C1344" s="135"/>
      <c r="D1344" s="135"/>
      <c r="E1344" s="135"/>
      <c r="F1344" s="135"/>
      <c r="G1344" s="135"/>
      <c r="H1344" s="135"/>
      <c r="I1344" s="135"/>
      <c r="J1344" s="135"/>
      <c r="K1344" s="135"/>
      <c r="L1344" s="135"/>
      <c r="M1344" s="135"/>
      <c r="N1344" s="136"/>
      <c r="O1344" s="136"/>
      <c r="P1344" s="136"/>
      <c r="Q1344" s="136"/>
      <c r="R1344" s="136"/>
      <c r="S1344" s="136"/>
      <c r="T1344" s="136"/>
      <c r="U1344" s="136"/>
      <c r="V1344" s="136"/>
    </row>
    <row r="1345" spans="2:13" s="59" customFormat="1" ht="15.75">
      <c r="B1345" s="11"/>
      <c r="C1345" s="11"/>
      <c r="D1345" s="11"/>
      <c r="E1345" s="11"/>
      <c r="F1345" s="11"/>
      <c r="G1345" s="11"/>
      <c r="H1345" s="11"/>
      <c r="I1345" s="11"/>
      <c r="J1345" s="11"/>
      <c r="K1345" s="11"/>
      <c r="L1345" s="11"/>
      <c r="M1345" s="11"/>
    </row>
    <row r="1346" spans="2:22" s="59" customFormat="1" ht="15.75" customHeight="1">
      <c r="B1346" s="135" t="s">
        <v>5</v>
      </c>
      <c r="C1346" s="135"/>
      <c r="D1346" s="135"/>
      <c r="E1346" s="135"/>
      <c r="F1346" s="135"/>
      <c r="G1346" s="135"/>
      <c r="H1346" s="135"/>
      <c r="I1346" s="135"/>
      <c r="J1346" s="135"/>
      <c r="K1346" s="135"/>
      <c r="L1346" s="135"/>
      <c r="M1346" s="135"/>
      <c r="N1346" s="136"/>
      <c r="O1346" s="136"/>
      <c r="P1346" s="136"/>
      <c r="Q1346" s="136"/>
      <c r="R1346" s="136"/>
      <c r="S1346" s="136"/>
      <c r="T1346" s="136"/>
      <c r="U1346" s="136"/>
      <c r="V1346" s="136"/>
    </row>
    <row r="1347" spans="2:13" s="59" customFormat="1" ht="15.75">
      <c r="B1347" s="11"/>
      <c r="C1347" s="11"/>
      <c r="D1347" s="11"/>
      <c r="E1347" s="11"/>
      <c r="F1347" s="11"/>
      <c r="G1347" s="11"/>
      <c r="H1347" s="11"/>
      <c r="I1347" s="11"/>
      <c r="J1347" s="11"/>
      <c r="K1347" s="11"/>
      <c r="L1347" s="11"/>
      <c r="M1347" s="11"/>
    </row>
    <row r="1348" spans="1:22" ht="15.75">
      <c r="A1348" s="98"/>
      <c r="B1348" s="135" t="s">
        <v>6</v>
      </c>
      <c r="C1348" s="135"/>
      <c r="D1348" s="135"/>
      <c r="E1348" s="135"/>
      <c r="F1348" s="135"/>
      <c r="G1348" s="135"/>
      <c r="H1348" s="135"/>
      <c r="I1348" s="135"/>
      <c r="J1348" s="135"/>
      <c r="K1348" s="135"/>
      <c r="L1348" s="135"/>
      <c r="M1348" s="135"/>
      <c r="N1348" s="136"/>
      <c r="O1348" s="136"/>
      <c r="P1348" s="136"/>
      <c r="Q1348" s="136"/>
      <c r="R1348" s="136"/>
      <c r="S1348" s="136"/>
      <c r="T1348" s="136"/>
      <c r="U1348" s="136"/>
      <c r="V1348" s="136"/>
    </row>
    <row r="1349" spans="1:13" ht="15.75">
      <c r="A1349" s="98"/>
      <c r="B1349" s="98"/>
      <c r="C1349" s="98"/>
      <c r="D1349" s="98"/>
      <c r="E1349" s="98"/>
      <c r="F1349" s="98"/>
      <c r="G1349" s="98"/>
      <c r="H1349" s="98"/>
      <c r="I1349" s="98"/>
      <c r="J1349" s="98"/>
      <c r="K1349" s="98"/>
      <c r="L1349" s="98"/>
      <c r="M1349" s="98"/>
    </row>
    <row r="1350" spans="2:22" s="59" customFormat="1" ht="13.5" customHeight="1">
      <c r="B1350" s="135" t="s">
        <v>406</v>
      </c>
      <c r="C1350" s="135"/>
      <c r="D1350" s="135"/>
      <c r="E1350" s="135"/>
      <c r="F1350" s="135"/>
      <c r="G1350" s="135"/>
      <c r="H1350" s="135"/>
      <c r="I1350" s="135"/>
      <c r="J1350" s="135"/>
      <c r="K1350" s="135"/>
      <c r="L1350" s="135"/>
      <c r="M1350" s="135"/>
      <c r="N1350" s="136"/>
      <c r="O1350" s="136"/>
      <c r="P1350" s="136"/>
      <c r="Q1350" s="136"/>
      <c r="R1350" s="136"/>
      <c r="S1350" s="136"/>
      <c r="T1350" s="136"/>
      <c r="U1350" s="136"/>
      <c r="V1350" s="136"/>
    </row>
    <row r="1351" spans="2:26" s="12" customFormat="1" ht="15.75">
      <c r="B1351" s="103"/>
      <c r="C1351" s="18"/>
      <c r="D1351" s="40"/>
      <c r="E1351" s="40"/>
      <c r="F1351" s="40"/>
      <c r="G1351" s="18"/>
      <c r="H1351" s="18"/>
      <c r="I1351" s="18"/>
      <c r="J1351" s="25"/>
      <c r="U1351" s="39"/>
      <c r="V1351" s="39"/>
      <c r="W1351" s="39"/>
      <c r="X1351" s="39"/>
      <c r="Y1351" s="39"/>
      <c r="Z1351" s="39"/>
    </row>
    <row r="1352" spans="2:26" s="12" customFormat="1" ht="15.75">
      <c r="B1352" s="139" t="s">
        <v>185</v>
      </c>
      <c r="C1352" s="140"/>
      <c r="D1352" s="140"/>
      <c r="E1352" s="140"/>
      <c r="F1352" s="140"/>
      <c r="G1352" s="140"/>
      <c r="H1352" s="140"/>
      <c r="I1352" s="140"/>
      <c r="J1352" s="140"/>
      <c r="K1352" s="140"/>
      <c r="L1352" s="140"/>
      <c r="M1352" s="140"/>
      <c r="N1352" s="138"/>
      <c r="O1352" s="138"/>
      <c r="P1352" s="138"/>
      <c r="Q1352" s="138"/>
      <c r="R1352" s="138"/>
      <c r="S1352" s="138"/>
      <c r="T1352" s="138"/>
      <c r="U1352" s="138"/>
      <c r="V1352" s="138"/>
      <c r="W1352" s="39"/>
      <c r="X1352" s="39"/>
      <c r="Y1352" s="39"/>
      <c r="Z1352" s="39"/>
    </row>
    <row r="1353" spans="2:26" s="12" customFormat="1" ht="15.75">
      <c r="B1353" s="149" t="s">
        <v>186</v>
      </c>
      <c r="C1353" s="142"/>
      <c r="D1353" s="142"/>
      <c r="E1353" s="142"/>
      <c r="F1353" s="142"/>
      <c r="G1353" s="142"/>
      <c r="H1353" s="142"/>
      <c r="I1353" s="142"/>
      <c r="J1353" s="142"/>
      <c r="K1353" s="142"/>
      <c r="L1353" s="142"/>
      <c r="M1353" s="142"/>
      <c r="N1353" s="138"/>
      <c r="O1353" s="138"/>
      <c r="P1353" s="138"/>
      <c r="Q1353" s="138"/>
      <c r="R1353" s="138"/>
      <c r="S1353" s="138"/>
      <c r="T1353" s="138"/>
      <c r="U1353" s="138"/>
      <c r="V1353" s="138"/>
      <c r="W1353" s="39"/>
      <c r="X1353" s="39"/>
      <c r="Y1353" s="39"/>
      <c r="Z1353" s="39"/>
    </row>
    <row r="1354" spans="2:26" s="12" customFormat="1" ht="15.75">
      <c r="B1354" s="39"/>
      <c r="C1354" s="18"/>
      <c r="D1354" s="40"/>
      <c r="E1354" s="40"/>
      <c r="F1354" s="40"/>
      <c r="G1354" s="18"/>
      <c r="H1354" s="18"/>
      <c r="I1354" s="18"/>
      <c r="J1354" s="25"/>
      <c r="U1354" s="39"/>
      <c r="V1354" s="39"/>
      <c r="W1354" s="39"/>
      <c r="X1354" s="39"/>
      <c r="Y1354" s="39"/>
      <c r="Z1354" s="39"/>
    </row>
    <row r="1355" spans="2:11" ht="24" customHeight="1">
      <c r="B1355" s="150" t="s">
        <v>192</v>
      </c>
      <c r="C1355" s="150"/>
      <c r="D1355" s="150"/>
      <c r="E1355" s="150"/>
      <c r="F1355" s="150"/>
      <c r="G1355" s="150"/>
      <c r="H1355" s="150"/>
      <c r="I1355" s="150"/>
      <c r="J1355" s="150"/>
      <c r="K1355" s="150"/>
    </row>
    <row r="1356" spans="2:13" ht="25.5" customHeight="1">
      <c r="B1356" s="147" t="s">
        <v>193</v>
      </c>
      <c r="C1356" s="147"/>
      <c r="D1356" s="147"/>
      <c r="E1356" s="147"/>
      <c r="F1356" s="147"/>
      <c r="G1356" s="147"/>
      <c r="H1356" s="147"/>
      <c r="I1356" s="147"/>
      <c r="J1356" s="147"/>
      <c r="K1356" s="147"/>
      <c r="L1356" s="147"/>
      <c r="M1356" s="147"/>
    </row>
    <row r="1357" spans="2:13" ht="15.75" customHeight="1">
      <c r="B1357" s="147" t="s">
        <v>194</v>
      </c>
      <c r="C1357" s="147"/>
      <c r="D1357" s="147"/>
      <c r="E1357" s="147"/>
      <c r="F1357" s="147"/>
      <c r="G1357" s="147"/>
      <c r="H1357" s="147"/>
      <c r="I1357" s="147"/>
      <c r="J1357" s="147"/>
      <c r="K1357" s="147"/>
      <c r="L1357" s="147"/>
      <c r="M1357" s="147"/>
    </row>
    <row r="1358" spans="2:22" ht="48.75" customHeight="1">
      <c r="B1358" s="147" t="s">
        <v>195</v>
      </c>
      <c r="C1358" s="147"/>
      <c r="D1358" s="147"/>
      <c r="E1358" s="147"/>
      <c r="F1358" s="147"/>
      <c r="G1358" s="147"/>
      <c r="H1358" s="147"/>
      <c r="I1358" s="147"/>
      <c r="J1358" s="147"/>
      <c r="K1358" s="147"/>
      <c r="L1358" s="147"/>
      <c r="M1358" s="147"/>
      <c r="N1358" s="148"/>
      <c r="O1358" s="148"/>
      <c r="P1358" s="148"/>
      <c r="Q1358" s="148"/>
      <c r="R1358" s="148"/>
      <c r="S1358" s="148"/>
      <c r="T1358" s="148"/>
      <c r="U1358" s="148"/>
      <c r="V1358" s="148"/>
    </row>
    <row r="1359" spans="2:22" ht="36" customHeight="1">
      <c r="B1359" s="147" t="s">
        <v>196</v>
      </c>
      <c r="C1359" s="147"/>
      <c r="D1359" s="147"/>
      <c r="E1359" s="147"/>
      <c r="F1359" s="147"/>
      <c r="G1359" s="147"/>
      <c r="H1359" s="147"/>
      <c r="I1359" s="147"/>
      <c r="J1359" s="147"/>
      <c r="K1359" s="147"/>
      <c r="L1359" s="147"/>
      <c r="M1359" s="147"/>
      <c r="N1359" s="148"/>
      <c r="O1359" s="148"/>
      <c r="P1359" s="148"/>
      <c r="Q1359" s="148"/>
      <c r="R1359" s="148"/>
      <c r="S1359" s="148"/>
      <c r="T1359" s="148"/>
      <c r="U1359" s="148"/>
      <c r="V1359" s="148"/>
    </row>
    <row r="1360" spans="2:22" ht="59.25" customHeight="1">
      <c r="B1360" s="147" t="s">
        <v>290</v>
      </c>
      <c r="C1360" s="147"/>
      <c r="D1360" s="147"/>
      <c r="E1360" s="147"/>
      <c r="F1360" s="147"/>
      <c r="G1360" s="147"/>
      <c r="H1360" s="147"/>
      <c r="I1360" s="147"/>
      <c r="J1360" s="147"/>
      <c r="K1360" s="147"/>
      <c r="L1360" s="147"/>
      <c r="M1360" s="147"/>
      <c r="N1360" s="148"/>
      <c r="O1360" s="148"/>
      <c r="P1360" s="148"/>
      <c r="Q1360" s="148"/>
      <c r="R1360" s="148"/>
      <c r="S1360" s="148"/>
      <c r="T1360" s="148"/>
      <c r="U1360" s="148"/>
      <c r="V1360" s="148"/>
    </row>
    <row r="1361" spans="2:13" ht="18.75" customHeight="1">
      <c r="B1361" s="147" t="s">
        <v>291</v>
      </c>
      <c r="C1361" s="147"/>
      <c r="D1361" s="147"/>
      <c r="E1361" s="147"/>
      <c r="F1361" s="147"/>
      <c r="G1361" s="147"/>
      <c r="H1361" s="147"/>
      <c r="I1361" s="147"/>
      <c r="J1361" s="147"/>
      <c r="K1361" s="147"/>
      <c r="L1361" s="147"/>
      <c r="M1361" s="147"/>
    </row>
    <row r="1362" spans="2:22" ht="44.25" customHeight="1">
      <c r="B1362" s="147" t="s">
        <v>408</v>
      </c>
      <c r="C1362" s="147"/>
      <c r="D1362" s="147"/>
      <c r="E1362" s="147"/>
      <c r="F1362" s="147"/>
      <c r="G1362" s="147"/>
      <c r="H1362" s="147"/>
      <c r="I1362" s="147"/>
      <c r="J1362" s="147"/>
      <c r="K1362" s="147"/>
      <c r="L1362" s="147"/>
      <c r="M1362" s="147"/>
      <c r="N1362" s="148"/>
      <c r="O1362" s="148"/>
      <c r="P1362" s="148"/>
      <c r="Q1362" s="148"/>
      <c r="R1362" s="148"/>
      <c r="S1362" s="148"/>
      <c r="T1362" s="148"/>
      <c r="U1362" s="148"/>
      <c r="V1362" s="148"/>
    </row>
    <row r="1363" spans="2:22" ht="25.5" customHeight="1">
      <c r="B1363" s="147" t="s">
        <v>409</v>
      </c>
      <c r="C1363" s="147"/>
      <c r="D1363" s="147"/>
      <c r="E1363" s="147"/>
      <c r="F1363" s="147"/>
      <c r="G1363" s="147"/>
      <c r="H1363" s="147"/>
      <c r="I1363" s="147"/>
      <c r="J1363" s="147"/>
      <c r="K1363" s="147"/>
      <c r="L1363" s="147"/>
      <c r="M1363" s="147"/>
      <c r="N1363" s="148"/>
      <c r="O1363" s="148"/>
      <c r="P1363" s="148"/>
      <c r="Q1363" s="148"/>
      <c r="R1363" s="148"/>
      <c r="S1363" s="148"/>
      <c r="T1363" s="148"/>
      <c r="U1363" s="148"/>
      <c r="V1363" s="148"/>
    </row>
    <row r="1364" spans="2:22" ht="15.75">
      <c r="B1364" s="147" t="s">
        <v>410</v>
      </c>
      <c r="C1364" s="147"/>
      <c r="D1364" s="147"/>
      <c r="E1364" s="147"/>
      <c r="F1364" s="147"/>
      <c r="G1364" s="147"/>
      <c r="H1364" s="147"/>
      <c r="I1364" s="147"/>
      <c r="J1364" s="147"/>
      <c r="K1364" s="147"/>
      <c r="L1364" s="147"/>
      <c r="M1364" s="147"/>
      <c r="N1364" s="148"/>
      <c r="O1364" s="148"/>
      <c r="P1364" s="148"/>
      <c r="Q1364" s="148"/>
      <c r="R1364" s="148"/>
      <c r="S1364" s="148"/>
      <c r="T1364" s="148"/>
      <c r="U1364" s="148"/>
      <c r="V1364" s="148"/>
    </row>
    <row r="1365" spans="2:26" s="12" customFormat="1" ht="15.75">
      <c r="B1365" s="39"/>
      <c r="C1365" s="18"/>
      <c r="D1365" s="40"/>
      <c r="E1365" s="40"/>
      <c r="F1365" s="40"/>
      <c r="G1365" s="18"/>
      <c r="H1365" s="18"/>
      <c r="I1365" s="18"/>
      <c r="J1365" s="25"/>
      <c r="U1365" s="39"/>
      <c r="V1365" s="39"/>
      <c r="W1365" s="39"/>
      <c r="X1365" s="39"/>
      <c r="Y1365" s="39"/>
      <c r="Z1365" s="39"/>
    </row>
    <row r="1366" spans="2:11" ht="15.75">
      <c r="B1366" s="150" t="s">
        <v>347</v>
      </c>
      <c r="C1366" s="150"/>
      <c r="D1366" s="150"/>
      <c r="E1366" s="150"/>
      <c r="F1366" s="150"/>
      <c r="G1366" s="150"/>
      <c r="H1366" s="150"/>
      <c r="I1366" s="150"/>
      <c r="J1366" s="150"/>
      <c r="K1366" s="150"/>
    </row>
    <row r="1367" spans="2:22" ht="20.25" customHeight="1">
      <c r="B1367" s="145" t="s">
        <v>565</v>
      </c>
      <c r="C1367" s="145"/>
      <c r="D1367" s="145"/>
      <c r="E1367" s="145"/>
      <c r="F1367" s="145"/>
      <c r="G1367" s="145"/>
      <c r="H1367" s="145"/>
      <c r="I1367" s="145"/>
      <c r="J1367" s="145"/>
      <c r="K1367" s="145"/>
      <c r="L1367" s="145"/>
      <c r="M1367" s="145"/>
      <c r="N1367" s="138"/>
      <c r="O1367" s="138"/>
      <c r="P1367" s="138"/>
      <c r="Q1367" s="138"/>
      <c r="R1367" s="138"/>
      <c r="S1367" s="138"/>
      <c r="T1367" s="138"/>
      <c r="U1367" s="138"/>
      <c r="V1367" s="138"/>
    </row>
    <row r="1368" spans="2:22" ht="18.75" customHeight="1">
      <c r="B1368" s="146" t="s">
        <v>411</v>
      </c>
      <c r="C1368" s="146"/>
      <c r="D1368" s="146"/>
      <c r="E1368" s="146"/>
      <c r="F1368" s="146"/>
      <c r="G1368" s="146"/>
      <c r="H1368" s="146"/>
      <c r="I1368" s="146"/>
      <c r="J1368" s="146"/>
      <c r="K1368" s="146"/>
      <c r="L1368" s="138"/>
      <c r="M1368" s="138"/>
      <c r="N1368" s="138"/>
      <c r="O1368" s="138"/>
      <c r="P1368" s="138"/>
      <c r="Q1368" s="138"/>
      <c r="R1368" s="138"/>
      <c r="S1368" s="138"/>
      <c r="T1368" s="138"/>
      <c r="U1368" s="138"/>
      <c r="V1368" s="138"/>
    </row>
    <row r="1369" spans="2:11" ht="18.75" customHeight="1">
      <c r="B1369" s="145" t="s">
        <v>412</v>
      </c>
      <c r="C1369" s="145"/>
      <c r="D1369" s="145"/>
      <c r="E1369" s="145"/>
      <c r="F1369" s="145"/>
      <c r="G1369" s="145"/>
      <c r="H1369" s="145"/>
      <c r="I1369" s="145"/>
      <c r="J1369" s="145"/>
      <c r="K1369" s="145"/>
    </row>
    <row r="1370" spans="2:11" ht="16.5" customHeight="1">
      <c r="B1370" s="145" t="s">
        <v>413</v>
      </c>
      <c r="C1370" s="145"/>
      <c r="D1370" s="145"/>
      <c r="E1370" s="145"/>
      <c r="F1370" s="145"/>
      <c r="G1370" s="145"/>
      <c r="H1370" s="145"/>
      <c r="I1370" s="145"/>
      <c r="J1370" s="145"/>
      <c r="K1370" s="145"/>
    </row>
    <row r="1371" spans="2:11" ht="20.25" customHeight="1">
      <c r="B1371" s="145" t="s">
        <v>414</v>
      </c>
      <c r="C1371" s="145"/>
      <c r="D1371" s="145"/>
      <c r="E1371" s="145"/>
      <c r="F1371" s="145"/>
      <c r="G1371" s="145"/>
      <c r="H1371" s="145"/>
      <c r="I1371" s="145"/>
      <c r="J1371" s="145"/>
      <c r="K1371" s="145"/>
    </row>
    <row r="1372" spans="2:11" ht="16.5" customHeight="1">
      <c r="B1372" s="145" t="s">
        <v>415</v>
      </c>
      <c r="C1372" s="145"/>
      <c r="D1372" s="145"/>
      <c r="E1372" s="145"/>
      <c r="F1372" s="145"/>
      <c r="G1372" s="145"/>
      <c r="H1372" s="145"/>
      <c r="I1372" s="145"/>
      <c r="J1372" s="145"/>
      <c r="K1372" s="145"/>
    </row>
    <row r="1373" spans="2:22" ht="17.25" customHeight="1">
      <c r="B1373" s="145" t="s">
        <v>416</v>
      </c>
      <c r="C1373" s="145"/>
      <c r="D1373" s="145"/>
      <c r="E1373" s="145"/>
      <c r="F1373" s="145"/>
      <c r="G1373" s="145"/>
      <c r="H1373" s="145"/>
      <c r="I1373" s="145"/>
      <c r="J1373" s="145"/>
      <c r="K1373" s="145"/>
      <c r="L1373" s="138"/>
      <c r="M1373" s="138"/>
      <c r="N1373" s="138"/>
      <c r="O1373" s="138"/>
      <c r="P1373" s="138"/>
      <c r="Q1373" s="138"/>
      <c r="R1373" s="138"/>
      <c r="S1373" s="138"/>
      <c r="T1373" s="138"/>
      <c r="U1373" s="138"/>
      <c r="V1373" s="138"/>
    </row>
    <row r="1374" spans="2:22" ht="16.5" customHeight="1">
      <c r="B1374" s="145" t="s">
        <v>417</v>
      </c>
      <c r="C1374" s="145"/>
      <c r="D1374" s="145"/>
      <c r="E1374" s="145"/>
      <c r="F1374" s="145"/>
      <c r="G1374" s="145"/>
      <c r="H1374" s="145"/>
      <c r="I1374" s="145"/>
      <c r="J1374" s="145"/>
      <c r="K1374" s="145"/>
      <c r="L1374" s="138"/>
      <c r="M1374" s="138"/>
      <c r="N1374" s="138"/>
      <c r="O1374" s="138"/>
      <c r="P1374" s="138"/>
      <c r="Q1374" s="138"/>
      <c r="R1374" s="138"/>
      <c r="S1374" s="138"/>
      <c r="T1374" s="138"/>
      <c r="U1374" s="138"/>
      <c r="V1374" s="138"/>
    </row>
    <row r="1375" spans="2:22" ht="15.75" customHeight="1">
      <c r="B1375" s="145" t="s">
        <v>418</v>
      </c>
      <c r="C1375" s="145"/>
      <c r="D1375" s="145"/>
      <c r="E1375" s="145"/>
      <c r="F1375" s="145"/>
      <c r="G1375" s="145"/>
      <c r="H1375" s="145"/>
      <c r="I1375" s="145"/>
      <c r="J1375" s="145"/>
      <c r="K1375" s="145"/>
      <c r="L1375" s="138"/>
      <c r="M1375" s="138"/>
      <c r="N1375" s="138"/>
      <c r="O1375" s="138"/>
      <c r="P1375" s="138"/>
      <c r="Q1375" s="138"/>
      <c r="R1375" s="138"/>
      <c r="S1375" s="138"/>
      <c r="T1375" s="138"/>
      <c r="U1375" s="138"/>
      <c r="V1375" s="138"/>
    </row>
    <row r="1376" spans="2:8" ht="12.75" customHeight="1">
      <c r="B1376" s="97"/>
      <c r="C1376" s="97"/>
      <c r="D1376" s="97"/>
      <c r="E1376" s="97"/>
      <c r="F1376" s="97"/>
      <c r="G1376" s="97"/>
      <c r="H1376" s="97"/>
    </row>
    <row r="1377" spans="2:11" ht="30" customHeight="1">
      <c r="B1377" s="150" t="s">
        <v>419</v>
      </c>
      <c r="C1377" s="150"/>
      <c r="D1377" s="150"/>
      <c r="E1377" s="150"/>
      <c r="F1377" s="150"/>
      <c r="G1377" s="150"/>
      <c r="H1377" s="150"/>
      <c r="I1377" s="150"/>
      <c r="J1377" s="150"/>
      <c r="K1377" s="150"/>
    </row>
    <row r="1378" spans="2:22" ht="25.5" customHeight="1">
      <c r="B1378" s="147" t="s">
        <v>420</v>
      </c>
      <c r="C1378" s="147"/>
      <c r="D1378" s="147"/>
      <c r="E1378" s="147"/>
      <c r="F1378" s="147"/>
      <c r="G1378" s="147"/>
      <c r="H1378" s="147"/>
      <c r="I1378" s="147"/>
      <c r="J1378" s="147"/>
      <c r="K1378" s="147"/>
      <c r="L1378" s="147"/>
      <c r="M1378" s="147"/>
      <c r="N1378" s="148"/>
      <c r="O1378" s="148"/>
      <c r="P1378" s="148"/>
      <c r="Q1378" s="148"/>
      <c r="R1378" s="148"/>
      <c r="S1378" s="148"/>
      <c r="T1378" s="148"/>
      <c r="U1378" s="148"/>
      <c r="V1378" s="148"/>
    </row>
    <row r="1379" spans="2:22" ht="26.25" customHeight="1">
      <c r="B1379" s="147" t="s">
        <v>421</v>
      </c>
      <c r="C1379" s="170"/>
      <c r="D1379" s="170"/>
      <c r="E1379" s="170"/>
      <c r="F1379" s="170"/>
      <c r="G1379" s="170"/>
      <c r="H1379" s="170"/>
      <c r="I1379" s="170"/>
      <c r="J1379" s="170"/>
      <c r="K1379" s="170"/>
      <c r="L1379" s="170"/>
      <c r="M1379" s="171"/>
      <c r="N1379" s="148"/>
      <c r="O1379" s="148"/>
      <c r="P1379" s="148"/>
      <c r="Q1379" s="148"/>
      <c r="R1379" s="148"/>
      <c r="S1379" s="148"/>
      <c r="T1379" s="148"/>
      <c r="U1379" s="148"/>
      <c r="V1379" s="148"/>
    </row>
    <row r="1380" spans="2:22" ht="33.75" customHeight="1">
      <c r="B1380" s="147" t="s">
        <v>566</v>
      </c>
      <c r="C1380" s="147"/>
      <c r="D1380" s="147"/>
      <c r="E1380" s="147"/>
      <c r="F1380" s="147"/>
      <c r="G1380" s="147"/>
      <c r="H1380" s="147"/>
      <c r="I1380" s="147"/>
      <c r="J1380" s="147"/>
      <c r="K1380" s="147"/>
      <c r="L1380" s="171"/>
      <c r="M1380" s="171"/>
      <c r="N1380" s="148"/>
      <c r="O1380" s="148"/>
      <c r="P1380" s="148"/>
      <c r="Q1380" s="148"/>
      <c r="R1380" s="148"/>
      <c r="S1380" s="148"/>
      <c r="T1380" s="148"/>
      <c r="U1380" s="148"/>
      <c r="V1380" s="148"/>
    </row>
    <row r="1381" spans="2:22" ht="30.75" customHeight="1">
      <c r="B1381" s="170" t="s">
        <v>422</v>
      </c>
      <c r="C1381" s="147"/>
      <c r="D1381" s="147"/>
      <c r="E1381" s="147"/>
      <c r="F1381" s="147"/>
      <c r="G1381" s="147"/>
      <c r="H1381" s="147"/>
      <c r="I1381" s="147"/>
      <c r="J1381" s="147"/>
      <c r="K1381" s="147"/>
      <c r="L1381" s="171"/>
      <c r="M1381" s="171"/>
      <c r="N1381" s="148"/>
      <c r="O1381" s="148"/>
      <c r="P1381" s="148"/>
      <c r="Q1381" s="148"/>
      <c r="R1381" s="148"/>
      <c r="S1381" s="148"/>
      <c r="T1381" s="148"/>
      <c r="U1381" s="148"/>
      <c r="V1381" s="148"/>
    </row>
    <row r="1382" spans="2:13" ht="15.75">
      <c r="B1382" s="170" t="s">
        <v>423</v>
      </c>
      <c r="C1382" s="147"/>
      <c r="D1382" s="147"/>
      <c r="E1382" s="147"/>
      <c r="F1382" s="147"/>
      <c r="G1382" s="147"/>
      <c r="H1382" s="147"/>
      <c r="I1382" s="147"/>
      <c r="J1382" s="147"/>
      <c r="K1382" s="147"/>
      <c r="L1382" s="171"/>
      <c r="M1382" s="171"/>
    </row>
    <row r="1383" spans="2:11" ht="20.25" customHeight="1">
      <c r="B1383" s="170" t="s">
        <v>424</v>
      </c>
      <c r="C1383" s="147"/>
      <c r="D1383" s="147"/>
      <c r="E1383" s="147"/>
      <c r="F1383" s="147"/>
      <c r="G1383" s="147"/>
      <c r="H1383" s="147"/>
      <c r="I1383" s="147"/>
      <c r="J1383" s="147"/>
      <c r="K1383" s="147"/>
    </row>
    <row r="1384" spans="2:11" ht="19.5" customHeight="1">
      <c r="B1384" s="170" t="s">
        <v>425</v>
      </c>
      <c r="C1384" s="147"/>
      <c r="D1384" s="147"/>
      <c r="E1384" s="147"/>
      <c r="F1384" s="147"/>
      <c r="G1384" s="147"/>
      <c r="H1384" s="147"/>
      <c r="I1384" s="147"/>
      <c r="J1384" s="147"/>
      <c r="K1384" s="147"/>
    </row>
    <row r="1385" spans="2:8" ht="25.5" customHeight="1">
      <c r="B1385" s="98"/>
      <c r="C1385" s="98"/>
      <c r="D1385" s="98"/>
      <c r="E1385" s="98"/>
      <c r="F1385" s="98"/>
      <c r="G1385" s="98"/>
      <c r="H1385" s="98"/>
    </row>
    <row r="1386" spans="2:26" s="12" customFormat="1" ht="15.75">
      <c r="B1386" s="139" t="s">
        <v>187</v>
      </c>
      <c r="C1386" s="140"/>
      <c r="D1386" s="140"/>
      <c r="E1386" s="140"/>
      <c r="F1386" s="140"/>
      <c r="G1386" s="140"/>
      <c r="H1386" s="140"/>
      <c r="I1386" s="140"/>
      <c r="J1386" s="140"/>
      <c r="K1386" s="140"/>
      <c r="L1386" s="140"/>
      <c r="M1386" s="140"/>
      <c r="N1386" s="138"/>
      <c r="O1386" s="138"/>
      <c r="P1386" s="138"/>
      <c r="Q1386" s="138"/>
      <c r="R1386" s="138"/>
      <c r="S1386" s="138"/>
      <c r="T1386" s="138"/>
      <c r="U1386" s="138"/>
      <c r="V1386" s="138"/>
      <c r="W1386" s="39"/>
      <c r="X1386" s="39"/>
      <c r="Y1386" s="39"/>
      <c r="Z1386" s="39"/>
    </row>
    <row r="1387" spans="2:26" s="12" customFormat="1" ht="15.75">
      <c r="B1387" s="141" t="s">
        <v>188</v>
      </c>
      <c r="C1387" s="142"/>
      <c r="D1387" s="142"/>
      <c r="E1387" s="142"/>
      <c r="F1387" s="142"/>
      <c r="G1387" s="142"/>
      <c r="H1387" s="142"/>
      <c r="I1387" s="142"/>
      <c r="J1387" s="142"/>
      <c r="K1387" s="142"/>
      <c r="L1387" s="142"/>
      <c r="M1387" s="142"/>
      <c r="N1387" s="138"/>
      <c r="O1387" s="138"/>
      <c r="P1387" s="138"/>
      <c r="Q1387" s="138"/>
      <c r="R1387" s="138"/>
      <c r="S1387" s="138"/>
      <c r="T1387" s="138"/>
      <c r="U1387" s="138"/>
      <c r="V1387" s="138"/>
      <c r="W1387" s="39"/>
      <c r="X1387" s="39"/>
      <c r="Y1387" s="39"/>
      <c r="Z1387" s="39"/>
    </row>
    <row r="1388" spans="2:26" s="12" customFormat="1" ht="15.75">
      <c r="B1388" s="39"/>
      <c r="C1388" s="18"/>
      <c r="D1388" s="40"/>
      <c r="E1388" s="40"/>
      <c r="F1388" s="40"/>
      <c r="G1388" s="18"/>
      <c r="H1388" s="18"/>
      <c r="I1388" s="18"/>
      <c r="J1388" s="25"/>
      <c r="U1388" s="39"/>
      <c r="V1388" s="39"/>
      <c r="W1388" s="39"/>
      <c r="X1388" s="39"/>
      <c r="Y1388" s="39"/>
      <c r="Z1388" s="39"/>
    </row>
    <row r="1389" spans="2:22" ht="30" customHeight="1">
      <c r="B1389" s="144" t="s">
        <v>114</v>
      </c>
      <c r="C1389" s="144"/>
      <c r="D1389" s="144"/>
      <c r="E1389" s="144"/>
      <c r="F1389" s="144"/>
      <c r="G1389" s="144"/>
      <c r="H1389" s="144"/>
      <c r="I1389" s="144"/>
      <c r="J1389" s="144"/>
      <c r="K1389" s="144"/>
      <c r="L1389" s="137"/>
      <c r="M1389" s="137"/>
      <c r="N1389" s="138"/>
      <c r="O1389" s="138"/>
      <c r="P1389" s="138"/>
      <c r="Q1389" s="138"/>
      <c r="R1389" s="138"/>
      <c r="S1389" s="138"/>
      <c r="T1389" s="138"/>
      <c r="U1389" s="138"/>
      <c r="V1389" s="138"/>
    </row>
    <row r="1390" spans="2:22" ht="63" customHeight="1">
      <c r="B1390" s="144" t="s">
        <v>115</v>
      </c>
      <c r="C1390" s="144"/>
      <c r="D1390" s="144"/>
      <c r="E1390" s="144"/>
      <c r="F1390" s="144"/>
      <c r="G1390" s="144"/>
      <c r="H1390" s="144"/>
      <c r="I1390" s="144"/>
      <c r="J1390" s="144"/>
      <c r="K1390" s="144"/>
      <c r="L1390" s="137"/>
      <c r="M1390" s="137"/>
      <c r="N1390" s="138"/>
      <c r="O1390" s="138"/>
      <c r="P1390" s="138"/>
      <c r="Q1390" s="138"/>
      <c r="R1390" s="138"/>
      <c r="S1390" s="138"/>
      <c r="T1390" s="138"/>
      <c r="U1390" s="138"/>
      <c r="V1390" s="138"/>
    </row>
    <row r="1391" spans="2:22" ht="45" customHeight="1">
      <c r="B1391" s="144" t="s">
        <v>116</v>
      </c>
      <c r="C1391" s="144"/>
      <c r="D1391" s="144"/>
      <c r="E1391" s="144"/>
      <c r="F1391" s="144"/>
      <c r="G1391" s="144"/>
      <c r="H1391" s="144"/>
      <c r="I1391" s="144"/>
      <c r="J1391" s="144"/>
      <c r="K1391" s="144"/>
      <c r="L1391" s="137"/>
      <c r="M1391" s="137"/>
      <c r="N1391" s="138"/>
      <c r="O1391" s="138"/>
      <c r="P1391" s="138"/>
      <c r="Q1391" s="138"/>
      <c r="R1391" s="138"/>
      <c r="S1391" s="138"/>
      <c r="T1391" s="138"/>
      <c r="U1391" s="138"/>
      <c r="V1391" s="138"/>
    </row>
    <row r="1392" spans="2:22" ht="49.5" customHeight="1">
      <c r="B1392" s="144" t="s">
        <v>117</v>
      </c>
      <c r="C1392" s="144"/>
      <c r="D1392" s="144"/>
      <c r="E1392" s="144"/>
      <c r="F1392" s="144"/>
      <c r="G1392" s="144"/>
      <c r="H1392" s="144"/>
      <c r="I1392" s="144"/>
      <c r="J1392" s="144"/>
      <c r="K1392" s="144"/>
      <c r="L1392" s="137"/>
      <c r="M1392" s="137"/>
      <c r="N1392" s="138"/>
      <c r="O1392" s="138"/>
      <c r="P1392" s="138"/>
      <c r="Q1392" s="138"/>
      <c r="R1392" s="138"/>
      <c r="S1392" s="138"/>
      <c r="T1392" s="138"/>
      <c r="U1392" s="138"/>
      <c r="V1392" s="138"/>
    </row>
    <row r="1393" spans="2:22" ht="28.5" customHeight="1">
      <c r="B1393" s="144" t="s">
        <v>118</v>
      </c>
      <c r="C1393" s="144"/>
      <c r="D1393" s="144"/>
      <c r="E1393" s="144"/>
      <c r="F1393" s="144"/>
      <c r="G1393" s="144"/>
      <c r="H1393" s="144"/>
      <c r="I1393" s="144"/>
      <c r="J1393" s="144"/>
      <c r="K1393" s="144"/>
      <c r="L1393" s="137"/>
      <c r="M1393" s="137"/>
      <c r="N1393" s="138"/>
      <c r="O1393" s="138"/>
      <c r="P1393" s="138"/>
      <c r="Q1393" s="138"/>
      <c r="R1393" s="138"/>
      <c r="S1393" s="138"/>
      <c r="T1393" s="138"/>
      <c r="U1393" s="138"/>
      <c r="V1393" s="138"/>
    </row>
    <row r="1394" spans="2:22" ht="22.5" customHeight="1">
      <c r="B1394" s="144" t="s">
        <v>119</v>
      </c>
      <c r="C1394" s="144"/>
      <c r="D1394" s="144"/>
      <c r="E1394" s="144"/>
      <c r="F1394" s="144"/>
      <c r="G1394" s="144"/>
      <c r="H1394" s="144"/>
      <c r="I1394" s="144"/>
      <c r="J1394" s="144"/>
      <c r="K1394" s="144"/>
      <c r="L1394" s="137"/>
      <c r="M1394" s="137"/>
      <c r="N1394" s="138"/>
      <c r="O1394" s="138"/>
      <c r="P1394" s="138"/>
      <c r="Q1394" s="138"/>
      <c r="R1394" s="138"/>
      <c r="S1394" s="138"/>
      <c r="T1394" s="138"/>
      <c r="U1394" s="138"/>
      <c r="V1394" s="138"/>
    </row>
    <row r="1395" spans="2:22" ht="42.75" customHeight="1">
      <c r="B1395" s="144" t="s">
        <v>120</v>
      </c>
      <c r="C1395" s="144"/>
      <c r="D1395" s="144"/>
      <c r="E1395" s="144"/>
      <c r="F1395" s="144"/>
      <c r="G1395" s="144"/>
      <c r="H1395" s="144"/>
      <c r="I1395" s="144"/>
      <c r="J1395" s="144"/>
      <c r="K1395" s="144"/>
      <c r="L1395" s="137"/>
      <c r="M1395" s="137"/>
      <c r="N1395" s="138"/>
      <c r="O1395" s="138"/>
      <c r="P1395" s="138"/>
      <c r="Q1395" s="138"/>
      <c r="R1395" s="138"/>
      <c r="S1395" s="138"/>
      <c r="T1395" s="138"/>
      <c r="U1395" s="138"/>
      <c r="V1395" s="138"/>
    </row>
    <row r="1396" spans="2:22" ht="49.5" customHeight="1">
      <c r="B1396" s="144" t="s">
        <v>8</v>
      </c>
      <c r="C1396" s="144"/>
      <c r="D1396" s="144"/>
      <c r="E1396" s="144"/>
      <c r="F1396" s="144"/>
      <c r="G1396" s="144"/>
      <c r="H1396" s="144"/>
      <c r="I1396" s="144"/>
      <c r="J1396" s="144"/>
      <c r="K1396" s="144"/>
      <c r="L1396" s="137"/>
      <c r="M1396" s="137"/>
      <c r="N1396" s="138"/>
      <c r="O1396" s="138"/>
      <c r="P1396" s="138"/>
      <c r="Q1396" s="138"/>
      <c r="R1396" s="138"/>
      <c r="S1396" s="138"/>
      <c r="T1396" s="138"/>
      <c r="U1396" s="138"/>
      <c r="V1396" s="138"/>
    </row>
    <row r="1397" spans="2:26" s="12" customFormat="1" ht="15.75">
      <c r="B1397" s="139" t="s">
        <v>189</v>
      </c>
      <c r="C1397" s="140"/>
      <c r="D1397" s="140"/>
      <c r="E1397" s="140"/>
      <c r="F1397" s="140"/>
      <c r="G1397" s="140"/>
      <c r="H1397" s="140"/>
      <c r="I1397" s="140"/>
      <c r="J1397" s="140"/>
      <c r="K1397" s="140"/>
      <c r="L1397" s="140"/>
      <c r="M1397" s="140"/>
      <c r="N1397" s="138"/>
      <c r="O1397" s="138"/>
      <c r="P1397" s="138"/>
      <c r="Q1397" s="138"/>
      <c r="R1397" s="138"/>
      <c r="S1397" s="138"/>
      <c r="T1397" s="138"/>
      <c r="U1397" s="138"/>
      <c r="V1397" s="138"/>
      <c r="W1397" s="39"/>
      <c r="X1397" s="39"/>
      <c r="Y1397" s="39"/>
      <c r="Z1397" s="39"/>
    </row>
    <row r="1398" spans="2:26" s="12" customFormat="1" ht="15.75">
      <c r="B1398" s="141" t="s">
        <v>190</v>
      </c>
      <c r="C1398" s="142"/>
      <c r="D1398" s="142"/>
      <c r="E1398" s="142"/>
      <c r="F1398" s="142"/>
      <c r="G1398" s="142"/>
      <c r="H1398" s="142"/>
      <c r="I1398" s="142"/>
      <c r="J1398" s="142"/>
      <c r="K1398" s="142"/>
      <c r="L1398" s="142"/>
      <c r="M1398" s="142"/>
      <c r="N1398" s="138"/>
      <c r="O1398" s="138"/>
      <c r="P1398" s="138"/>
      <c r="Q1398" s="138"/>
      <c r="R1398" s="138"/>
      <c r="S1398" s="138"/>
      <c r="T1398" s="138"/>
      <c r="U1398" s="138"/>
      <c r="V1398" s="138"/>
      <c r="W1398" s="39"/>
      <c r="X1398" s="39"/>
      <c r="Y1398" s="39"/>
      <c r="Z1398" s="39"/>
    </row>
    <row r="1399" spans="2:26" s="12" customFormat="1" ht="15.75">
      <c r="B1399" s="1"/>
      <c r="C1399" s="1"/>
      <c r="D1399" s="1"/>
      <c r="E1399" s="40"/>
      <c r="F1399" s="40"/>
      <c r="G1399" s="18"/>
      <c r="H1399" s="18"/>
      <c r="I1399" s="18"/>
      <c r="J1399" s="25"/>
      <c r="U1399" s="39"/>
      <c r="V1399" s="39"/>
      <c r="W1399" s="39"/>
      <c r="X1399" s="39"/>
      <c r="Y1399" s="39"/>
      <c r="Z1399" s="39"/>
    </row>
    <row r="1400" spans="2:26" s="12" customFormat="1" ht="15.75">
      <c r="B1400" s="142" t="s">
        <v>579</v>
      </c>
      <c r="C1400" s="142"/>
      <c r="D1400" s="142"/>
      <c r="E1400" s="142"/>
      <c r="F1400" s="142"/>
      <c r="G1400" s="142"/>
      <c r="H1400" s="142"/>
      <c r="I1400" s="142"/>
      <c r="J1400" s="142"/>
      <c r="K1400" s="142"/>
      <c r="L1400" s="142"/>
      <c r="M1400" s="142"/>
      <c r="N1400" s="143"/>
      <c r="O1400" s="143"/>
      <c r="P1400" s="143"/>
      <c r="Q1400" s="143"/>
      <c r="R1400" s="143"/>
      <c r="S1400" s="143"/>
      <c r="T1400" s="143"/>
      <c r="U1400" s="143"/>
      <c r="V1400" s="143"/>
      <c r="W1400" s="39"/>
      <c r="X1400" s="39"/>
      <c r="Y1400" s="39"/>
      <c r="Z1400" s="39"/>
    </row>
    <row r="1401" spans="2:26" s="12" customFormat="1" ht="15.75">
      <c r="B1401" s="142" t="s">
        <v>580</v>
      </c>
      <c r="C1401" s="142"/>
      <c r="D1401" s="142"/>
      <c r="E1401" s="142"/>
      <c r="F1401" s="142"/>
      <c r="G1401" s="142"/>
      <c r="H1401" s="142"/>
      <c r="I1401" s="142"/>
      <c r="J1401" s="142"/>
      <c r="K1401" s="142"/>
      <c r="L1401" s="142"/>
      <c r="M1401" s="142"/>
      <c r="N1401" s="143"/>
      <c r="O1401" s="143"/>
      <c r="P1401" s="143"/>
      <c r="Q1401" s="143"/>
      <c r="R1401" s="143"/>
      <c r="S1401" s="143"/>
      <c r="T1401" s="143"/>
      <c r="U1401" s="143"/>
      <c r="V1401" s="143"/>
      <c r="W1401" s="39"/>
      <c r="X1401" s="39"/>
      <c r="Y1401" s="39"/>
      <c r="Z1401" s="39"/>
    </row>
    <row r="1402" spans="2:26" s="12" customFormat="1" ht="15.75">
      <c r="B1402" s="142" t="s">
        <v>581</v>
      </c>
      <c r="C1402" s="142"/>
      <c r="D1402" s="142"/>
      <c r="E1402" s="142"/>
      <c r="F1402" s="142"/>
      <c r="G1402" s="142"/>
      <c r="H1402" s="142"/>
      <c r="I1402" s="142"/>
      <c r="J1402" s="142"/>
      <c r="K1402" s="142"/>
      <c r="L1402" s="142"/>
      <c r="M1402" s="142"/>
      <c r="N1402" s="143"/>
      <c r="O1402" s="143"/>
      <c r="P1402" s="143"/>
      <c r="Q1402" s="143"/>
      <c r="R1402" s="143"/>
      <c r="S1402" s="143"/>
      <c r="T1402" s="143"/>
      <c r="U1402" s="143"/>
      <c r="V1402" s="143"/>
      <c r="W1402" s="39"/>
      <c r="X1402" s="39"/>
      <c r="Y1402" s="39"/>
      <c r="Z1402" s="39"/>
    </row>
    <row r="1403" spans="2:26" s="12" customFormat="1" ht="15.75">
      <c r="B1403" s="1" t="s">
        <v>9</v>
      </c>
      <c r="C1403" s="1"/>
      <c r="D1403" s="1"/>
      <c r="U1403" s="39"/>
      <c r="V1403" s="39"/>
      <c r="W1403" s="39"/>
      <c r="X1403" s="39"/>
      <c r="Y1403" s="39"/>
      <c r="Z1403" s="39"/>
    </row>
    <row r="1404" spans="2:26" s="12" customFormat="1" ht="15.75">
      <c r="B1404" s="1" t="s">
        <v>9</v>
      </c>
      <c r="C1404" s="1"/>
      <c r="D1404" s="1"/>
      <c r="U1404" s="39"/>
      <c r="V1404" s="39"/>
      <c r="W1404" s="39"/>
      <c r="X1404" s="39"/>
      <c r="Y1404" s="39"/>
      <c r="Z1404" s="39"/>
    </row>
    <row r="1405" spans="2:26" s="12" customFormat="1" ht="15.75">
      <c r="B1405" s="5" t="s">
        <v>57</v>
      </c>
      <c r="C1405" s="1"/>
      <c r="D1405" s="1"/>
      <c r="U1405" s="39"/>
      <c r="V1405" s="39"/>
      <c r="W1405" s="39"/>
      <c r="X1405" s="39"/>
      <c r="Y1405" s="39"/>
      <c r="Z1405" s="39"/>
    </row>
    <row r="1406" spans="2:26" s="12" customFormat="1" ht="15.75">
      <c r="B1406" s="1" t="s">
        <v>58</v>
      </c>
      <c r="C1406" s="1"/>
      <c r="D1406" s="1"/>
      <c r="U1406" s="39"/>
      <c r="V1406" s="39"/>
      <c r="W1406" s="39"/>
      <c r="X1406" s="39"/>
      <c r="Y1406" s="39"/>
      <c r="Z1406" s="39"/>
    </row>
    <row r="1407" spans="2:26" s="12" customFormat="1" ht="15.75">
      <c r="B1407" s="1" t="s">
        <v>59</v>
      </c>
      <c r="C1407" s="1"/>
      <c r="D1407" s="1"/>
      <c r="U1407" s="39"/>
      <c r="V1407" s="39"/>
      <c r="W1407" s="39"/>
      <c r="X1407" s="39"/>
      <c r="Y1407" s="39"/>
      <c r="Z1407" s="39"/>
    </row>
    <row r="1408" spans="2:26" s="12" customFormat="1" ht="15.75">
      <c r="B1408" s="1" t="s">
        <v>60</v>
      </c>
      <c r="C1408" s="1"/>
      <c r="D1408" s="1"/>
      <c r="U1408" s="39"/>
      <c r="V1408" s="39"/>
      <c r="W1408" s="39"/>
      <c r="X1408" s="39"/>
      <c r="Y1408" s="39"/>
      <c r="Z1408" s="39"/>
    </row>
    <row r="1409" spans="2:26" s="12" customFormat="1" ht="15.75">
      <c r="B1409" s="1" t="s">
        <v>61</v>
      </c>
      <c r="C1409" s="1"/>
      <c r="D1409" s="1"/>
      <c r="U1409" s="39"/>
      <c r="V1409" s="39"/>
      <c r="W1409" s="39"/>
      <c r="X1409" s="39"/>
      <c r="Y1409" s="39"/>
      <c r="Z1409" s="39"/>
    </row>
    <row r="1410" spans="2:26" s="12" customFormat="1" ht="15.75">
      <c r="B1410" s="1" t="s">
        <v>62</v>
      </c>
      <c r="C1410" s="1"/>
      <c r="D1410" s="1"/>
      <c r="U1410" s="39"/>
      <c r="V1410" s="39"/>
      <c r="W1410" s="39"/>
      <c r="X1410" s="39"/>
      <c r="Y1410" s="39"/>
      <c r="Z1410" s="39"/>
    </row>
    <row r="1411" spans="2:26" s="12" customFormat="1" ht="15.75">
      <c r="B1411" s="1" t="s">
        <v>63</v>
      </c>
      <c r="C1411" s="1"/>
      <c r="D1411" s="1"/>
      <c r="K1411" s="63"/>
      <c r="U1411" s="39"/>
      <c r="V1411" s="39"/>
      <c r="W1411" s="39"/>
      <c r="X1411" s="39"/>
      <c r="Y1411" s="39"/>
      <c r="Z1411" s="39"/>
    </row>
    <row r="1412" spans="2:26" s="12" customFormat="1" ht="15.75">
      <c r="B1412" s="1" t="s">
        <v>64</v>
      </c>
      <c r="C1412" s="1"/>
      <c r="D1412" s="1"/>
      <c r="K1412" s="63"/>
      <c r="U1412" s="39"/>
      <c r="V1412" s="39"/>
      <c r="W1412" s="39"/>
      <c r="X1412" s="39"/>
      <c r="Y1412" s="39"/>
      <c r="Z1412" s="39"/>
    </row>
    <row r="1413" spans="2:26" s="12" customFormat="1" ht="15.75">
      <c r="B1413" s="1" t="s">
        <v>65</v>
      </c>
      <c r="C1413" s="1"/>
      <c r="D1413" s="1"/>
      <c r="K1413" s="63"/>
      <c r="U1413" s="39"/>
      <c r="V1413" s="39"/>
      <c r="W1413" s="39"/>
      <c r="X1413" s="39"/>
      <c r="Y1413" s="39"/>
      <c r="Z1413" s="39"/>
    </row>
    <row r="1414" spans="2:26" s="12" customFormat="1" ht="15.75">
      <c r="B1414" s="1" t="s">
        <v>66</v>
      </c>
      <c r="C1414" s="1"/>
      <c r="D1414" s="1"/>
      <c r="K1414" s="63"/>
      <c r="U1414" s="39"/>
      <c r="V1414" s="39"/>
      <c r="W1414" s="39"/>
      <c r="X1414" s="39"/>
      <c r="Y1414" s="39"/>
      <c r="Z1414" s="39"/>
    </row>
    <row r="1415" spans="2:26" s="12" customFormat="1" ht="15.75">
      <c r="B1415" s="1" t="s">
        <v>67</v>
      </c>
      <c r="C1415" s="1"/>
      <c r="D1415" s="1"/>
      <c r="K1415" s="63"/>
      <c r="U1415" s="39"/>
      <c r="V1415" s="39"/>
      <c r="W1415" s="39"/>
      <c r="X1415" s="39"/>
      <c r="Y1415" s="39"/>
      <c r="Z1415" s="39"/>
    </row>
    <row r="1416" spans="2:26" s="12" customFormat="1" ht="15.75">
      <c r="B1416" s="1" t="s">
        <v>68</v>
      </c>
      <c r="C1416" s="1"/>
      <c r="D1416" s="1"/>
      <c r="K1416" s="63"/>
      <c r="U1416" s="39"/>
      <c r="V1416" s="39"/>
      <c r="W1416" s="39"/>
      <c r="X1416" s="39"/>
      <c r="Y1416" s="39"/>
      <c r="Z1416" s="39"/>
    </row>
    <row r="1417" spans="2:26" s="12" customFormat="1" ht="15.75">
      <c r="B1417" s="1" t="s">
        <v>69</v>
      </c>
      <c r="C1417" s="1"/>
      <c r="D1417" s="1"/>
      <c r="K1417" s="63"/>
      <c r="U1417" s="39"/>
      <c r="V1417" s="39"/>
      <c r="W1417" s="39"/>
      <c r="X1417" s="39"/>
      <c r="Y1417" s="39"/>
      <c r="Z1417" s="39"/>
    </row>
    <row r="1418" spans="2:26" s="12" customFormat="1" ht="15.75">
      <c r="B1418" s="1" t="s">
        <v>70</v>
      </c>
      <c r="C1418" s="1"/>
      <c r="D1418" s="1"/>
      <c r="K1418" s="63"/>
      <c r="U1418" s="39"/>
      <c r="V1418" s="39"/>
      <c r="W1418" s="39"/>
      <c r="X1418" s="39"/>
      <c r="Y1418" s="39"/>
      <c r="Z1418" s="39"/>
    </row>
    <row r="1419" spans="2:26" s="12" customFormat="1" ht="15.75">
      <c r="B1419" s="1" t="s">
        <v>71</v>
      </c>
      <c r="C1419" s="1"/>
      <c r="D1419" s="1"/>
      <c r="K1419" s="63"/>
      <c r="U1419" s="39"/>
      <c r="V1419" s="39"/>
      <c r="W1419" s="39"/>
      <c r="X1419" s="39"/>
      <c r="Y1419" s="39"/>
      <c r="Z1419" s="39"/>
    </row>
    <row r="1420" spans="2:26" s="12" customFormat="1" ht="15.75">
      <c r="B1420" s="1" t="s">
        <v>72</v>
      </c>
      <c r="C1420" s="1"/>
      <c r="D1420" s="1"/>
      <c r="K1420" s="63"/>
      <c r="U1420" s="39"/>
      <c r="V1420" s="39"/>
      <c r="W1420" s="39"/>
      <c r="X1420" s="39"/>
      <c r="Y1420" s="39"/>
      <c r="Z1420" s="39"/>
    </row>
    <row r="1421" spans="2:26" s="12" customFormat="1" ht="15.75">
      <c r="B1421" s="1" t="s">
        <v>73</v>
      </c>
      <c r="C1421" s="1"/>
      <c r="D1421" s="1"/>
      <c r="K1421" s="63"/>
      <c r="U1421" s="39"/>
      <c r="V1421" s="39"/>
      <c r="W1421" s="39"/>
      <c r="X1421" s="39"/>
      <c r="Y1421" s="39"/>
      <c r="Z1421" s="39"/>
    </row>
    <row r="1422" spans="2:26" s="12" customFormat="1" ht="15.75">
      <c r="B1422" s="1" t="s">
        <v>74</v>
      </c>
      <c r="K1422" s="63"/>
      <c r="U1422" s="39"/>
      <c r="V1422" s="39"/>
      <c r="W1422" s="39"/>
      <c r="X1422" s="39"/>
      <c r="Y1422" s="39"/>
      <c r="Z1422" s="39"/>
    </row>
    <row r="1423" spans="2:26" s="12" customFormat="1" ht="15.75">
      <c r="B1423" s="1" t="s">
        <v>75</v>
      </c>
      <c r="K1423" s="63"/>
      <c r="U1423" s="39"/>
      <c r="V1423" s="39"/>
      <c r="W1423" s="39"/>
      <c r="X1423" s="39"/>
      <c r="Y1423" s="39"/>
      <c r="Z1423" s="39"/>
    </row>
    <row r="1424" spans="2:26" s="12" customFormat="1" ht="15.75">
      <c r="B1424" s="1" t="s">
        <v>76</v>
      </c>
      <c r="K1424" s="63"/>
      <c r="U1424" s="39"/>
      <c r="V1424" s="39"/>
      <c r="W1424" s="39"/>
      <c r="X1424" s="39"/>
      <c r="Y1424" s="39"/>
      <c r="Z1424" s="39"/>
    </row>
    <row r="1425" spans="2:26" s="12" customFormat="1" ht="15.75">
      <c r="B1425" s="1" t="s">
        <v>77</v>
      </c>
      <c r="K1425" s="63"/>
      <c r="U1425" s="39"/>
      <c r="V1425" s="39"/>
      <c r="W1425" s="39"/>
      <c r="X1425" s="39"/>
      <c r="Y1425" s="39"/>
      <c r="Z1425" s="39"/>
    </row>
    <row r="1426" spans="2:26" s="12" customFormat="1" ht="15.75">
      <c r="B1426" s="1" t="s">
        <v>78</v>
      </c>
      <c r="K1426" s="63"/>
      <c r="U1426" s="39"/>
      <c r="V1426" s="39"/>
      <c r="W1426" s="39"/>
      <c r="X1426" s="39"/>
      <c r="Y1426" s="39"/>
      <c r="Z1426" s="39"/>
    </row>
    <row r="1427" spans="2:26" s="12" customFormat="1" ht="15.75">
      <c r="B1427" s="1" t="s">
        <v>79</v>
      </c>
      <c r="K1427" s="63"/>
      <c r="U1427" s="39"/>
      <c r="V1427" s="39"/>
      <c r="W1427" s="39"/>
      <c r="X1427" s="39"/>
      <c r="Y1427" s="39"/>
      <c r="Z1427" s="39"/>
    </row>
    <row r="1428" spans="2:26" s="12" customFormat="1" ht="15.75">
      <c r="B1428" s="1" t="s">
        <v>80</v>
      </c>
      <c r="K1428" s="63"/>
      <c r="U1428" s="39"/>
      <c r="V1428" s="39"/>
      <c r="W1428" s="39"/>
      <c r="X1428" s="39"/>
      <c r="Y1428" s="39"/>
      <c r="Z1428" s="39"/>
    </row>
    <row r="1429" spans="2:26" s="12" customFormat="1" ht="15.75">
      <c r="B1429" s="1" t="s">
        <v>81</v>
      </c>
      <c r="K1429" s="63"/>
      <c r="U1429" s="39"/>
      <c r="V1429" s="39"/>
      <c r="W1429" s="39"/>
      <c r="X1429" s="39"/>
      <c r="Y1429" s="39"/>
      <c r="Z1429" s="39"/>
    </row>
    <row r="1430" spans="2:26" s="12" customFormat="1" ht="15.75">
      <c r="B1430" s="1" t="s">
        <v>82</v>
      </c>
      <c r="K1430" s="63"/>
      <c r="U1430" s="39"/>
      <c r="V1430" s="39"/>
      <c r="W1430" s="39"/>
      <c r="X1430" s="39"/>
      <c r="Y1430" s="39"/>
      <c r="Z1430" s="39"/>
    </row>
    <row r="1431" spans="2:26" s="12" customFormat="1" ht="15.75">
      <c r="B1431" s="1" t="s">
        <v>83</v>
      </c>
      <c r="J1431" s="50"/>
      <c r="K1431" s="50"/>
      <c r="L1431" s="15"/>
      <c r="U1431" s="39"/>
      <c r="V1431" s="39"/>
      <c r="W1431" s="39"/>
      <c r="X1431" s="39"/>
      <c r="Y1431" s="39"/>
      <c r="Z1431" s="39"/>
    </row>
    <row r="1432" spans="2:26" s="12" customFormat="1" ht="15.75">
      <c r="B1432" s="1" t="s">
        <v>84</v>
      </c>
      <c r="C1432" s="50"/>
      <c r="D1432" s="50"/>
      <c r="E1432" s="50"/>
      <c r="F1432" s="50"/>
      <c r="G1432" s="50"/>
      <c r="H1432" s="50"/>
      <c r="I1432" s="50"/>
      <c r="U1432" s="39"/>
      <c r="V1432" s="39"/>
      <c r="W1432" s="39"/>
      <c r="X1432" s="39"/>
      <c r="Y1432" s="39"/>
      <c r="Z1432" s="39"/>
    </row>
    <row r="1433" spans="2:26" s="12" customFormat="1" ht="15.75">
      <c r="B1433" s="1" t="s">
        <v>85</v>
      </c>
      <c r="C1433" s="68"/>
      <c r="D1433" s="68"/>
      <c r="E1433" s="68"/>
      <c r="F1433" s="68"/>
      <c r="G1433" s="68"/>
      <c r="H1433" s="68"/>
      <c r="I1433" s="68"/>
      <c r="U1433" s="39"/>
      <c r="V1433" s="39"/>
      <c r="W1433" s="39"/>
      <c r="X1433" s="39"/>
      <c r="Y1433" s="39"/>
      <c r="Z1433" s="39"/>
    </row>
    <row r="1434" spans="2:26" s="12" customFormat="1" ht="15.75">
      <c r="B1434" s="1" t="s">
        <v>9</v>
      </c>
      <c r="C1434" s="67"/>
      <c r="D1434" s="67"/>
      <c r="E1434" s="67"/>
      <c r="F1434" s="67"/>
      <c r="G1434" s="67"/>
      <c r="H1434" s="67"/>
      <c r="I1434" s="67"/>
      <c r="U1434" s="39"/>
      <c r="V1434" s="39"/>
      <c r="W1434" s="39"/>
      <c r="X1434" s="39"/>
      <c r="Y1434" s="39"/>
      <c r="Z1434" s="39"/>
    </row>
    <row r="1435" spans="2:26" s="12" customFormat="1" ht="30" customHeight="1">
      <c r="B1435" s="137" t="s">
        <v>486</v>
      </c>
      <c r="C1435" s="137"/>
      <c r="D1435" s="137"/>
      <c r="E1435" s="137"/>
      <c r="F1435" s="137"/>
      <c r="G1435" s="137"/>
      <c r="H1435" s="137"/>
      <c r="I1435" s="137"/>
      <c r="J1435" s="137"/>
      <c r="K1435" s="137"/>
      <c r="L1435" s="137"/>
      <c r="M1435" s="137"/>
      <c r="N1435" s="138"/>
      <c r="O1435" s="138"/>
      <c r="P1435" s="138"/>
      <c r="Q1435" s="138"/>
      <c r="R1435" s="138"/>
      <c r="S1435" s="138"/>
      <c r="T1435" s="138"/>
      <c r="U1435" s="138"/>
      <c r="V1435" s="138"/>
      <c r="W1435" s="39"/>
      <c r="X1435" s="39"/>
      <c r="Y1435" s="39"/>
      <c r="Z1435" s="39"/>
    </row>
    <row r="1436" spans="2:26" s="12" customFormat="1" ht="15.75">
      <c r="B1436" s="1"/>
      <c r="C1436" s="67"/>
      <c r="D1436" s="67"/>
      <c r="E1436" s="67"/>
      <c r="F1436" s="67"/>
      <c r="G1436" s="67"/>
      <c r="H1436" s="67"/>
      <c r="I1436" s="67"/>
      <c r="U1436" s="39"/>
      <c r="V1436" s="39"/>
      <c r="W1436" s="39"/>
      <c r="X1436" s="39"/>
      <c r="Y1436" s="39"/>
      <c r="Z1436" s="39"/>
    </row>
    <row r="1437" spans="2:26" s="12" customFormat="1" ht="31.5" customHeight="1">
      <c r="B1437" s="137" t="s">
        <v>487</v>
      </c>
      <c r="C1437" s="137"/>
      <c r="D1437" s="137"/>
      <c r="E1437" s="137"/>
      <c r="F1437" s="137"/>
      <c r="G1437" s="137"/>
      <c r="H1437" s="137"/>
      <c r="I1437" s="137"/>
      <c r="J1437" s="137"/>
      <c r="K1437" s="137"/>
      <c r="L1437" s="137"/>
      <c r="M1437" s="137"/>
      <c r="N1437" s="138"/>
      <c r="O1437" s="138"/>
      <c r="P1437" s="138"/>
      <c r="Q1437" s="138"/>
      <c r="R1437" s="138"/>
      <c r="S1437" s="138"/>
      <c r="T1437" s="138"/>
      <c r="U1437" s="138"/>
      <c r="V1437" s="138"/>
      <c r="W1437" s="39"/>
      <c r="X1437" s="39"/>
      <c r="Y1437" s="39"/>
      <c r="Z1437" s="39"/>
    </row>
    <row r="1438" spans="2:26" s="12" customFormat="1" ht="15.75">
      <c r="B1438" s="1"/>
      <c r="C1438" s="67"/>
      <c r="D1438" s="67"/>
      <c r="E1438" s="67"/>
      <c r="F1438" s="67"/>
      <c r="G1438" s="67"/>
      <c r="H1438" s="67"/>
      <c r="I1438" s="67"/>
      <c r="U1438" s="39"/>
      <c r="V1438" s="39"/>
      <c r="W1438" s="39"/>
      <c r="X1438" s="39"/>
      <c r="Y1438" s="39"/>
      <c r="Z1438" s="39"/>
    </row>
    <row r="1439" spans="2:26" s="12" customFormat="1" ht="14.25" customHeight="1">
      <c r="B1439" s="137" t="s">
        <v>488</v>
      </c>
      <c r="C1439" s="137"/>
      <c r="D1439" s="137"/>
      <c r="E1439" s="137"/>
      <c r="F1439" s="137"/>
      <c r="G1439" s="137"/>
      <c r="H1439" s="137"/>
      <c r="I1439" s="137"/>
      <c r="J1439" s="137"/>
      <c r="K1439" s="137"/>
      <c r="L1439" s="137"/>
      <c r="M1439" s="137"/>
      <c r="N1439" s="138"/>
      <c r="O1439" s="138"/>
      <c r="P1439" s="138"/>
      <c r="Q1439" s="138"/>
      <c r="R1439" s="138"/>
      <c r="S1439" s="138"/>
      <c r="T1439" s="138"/>
      <c r="U1439" s="138"/>
      <c r="V1439" s="138"/>
      <c r="W1439" s="39"/>
      <c r="X1439" s="39"/>
      <c r="Y1439" s="39"/>
      <c r="Z1439" s="39"/>
    </row>
    <row r="1440" spans="2:26" s="12" customFormat="1" ht="15.75">
      <c r="B1440" s="1"/>
      <c r="C1440" s="67"/>
      <c r="D1440" s="67"/>
      <c r="E1440" s="67"/>
      <c r="F1440" s="67"/>
      <c r="G1440" s="67"/>
      <c r="H1440" s="67"/>
      <c r="I1440" s="67"/>
      <c r="U1440" s="39"/>
      <c r="V1440" s="39"/>
      <c r="W1440" s="39"/>
      <c r="X1440" s="39"/>
      <c r="Y1440" s="39"/>
      <c r="Z1440" s="39"/>
    </row>
    <row r="1441" spans="2:26" s="12" customFormat="1" ht="46.5" customHeight="1">
      <c r="B1441" s="137" t="s">
        <v>489</v>
      </c>
      <c r="C1441" s="137"/>
      <c r="D1441" s="137"/>
      <c r="E1441" s="137"/>
      <c r="F1441" s="137"/>
      <c r="G1441" s="137"/>
      <c r="H1441" s="137"/>
      <c r="I1441" s="137"/>
      <c r="J1441" s="137"/>
      <c r="K1441" s="137"/>
      <c r="L1441" s="137"/>
      <c r="M1441" s="137"/>
      <c r="N1441" s="138"/>
      <c r="O1441" s="138"/>
      <c r="P1441" s="138"/>
      <c r="Q1441" s="138"/>
      <c r="R1441" s="138"/>
      <c r="S1441" s="138"/>
      <c r="T1441" s="138"/>
      <c r="U1441" s="138"/>
      <c r="V1441" s="138"/>
      <c r="W1441" s="39"/>
      <c r="X1441" s="39"/>
      <c r="Y1441" s="39"/>
      <c r="Z1441" s="39"/>
    </row>
    <row r="1442" spans="2:26" s="12" customFormat="1" ht="15.75">
      <c r="B1442" s="1"/>
      <c r="C1442" s="67"/>
      <c r="D1442" s="67"/>
      <c r="E1442" s="67"/>
      <c r="F1442" s="67"/>
      <c r="G1442" s="67"/>
      <c r="H1442" s="67"/>
      <c r="I1442" s="67"/>
      <c r="U1442" s="39"/>
      <c r="V1442" s="39"/>
      <c r="W1442" s="39"/>
      <c r="X1442" s="39"/>
      <c r="Y1442" s="39"/>
      <c r="Z1442" s="39"/>
    </row>
    <row r="1443" spans="2:26" s="12" customFormat="1" ht="50.25" customHeight="1">
      <c r="B1443" s="137" t="s">
        <v>490</v>
      </c>
      <c r="C1443" s="137"/>
      <c r="D1443" s="137"/>
      <c r="E1443" s="137"/>
      <c r="F1443" s="137"/>
      <c r="G1443" s="137"/>
      <c r="H1443" s="137"/>
      <c r="I1443" s="137"/>
      <c r="J1443" s="137"/>
      <c r="K1443" s="137"/>
      <c r="L1443" s="137"/>
      <c r="M1443" s="137"/>
      <c r="N1443" s="138"/>
      <c r="O1443" s="138"/>
      <c r="P1443" s="138"/>
      <c r="Q1443" s="138"/>
      <c r="R1443" s="138"/>
      <c r="S1443" s="138"/>
      <c r="T1443" s="138"/>
      <c r="U1443" s="138"/>
      <c r="V1443" s="138"/>
      <c r="W1443" s="39"/>
      <c r="X1443" s="39"/>
      <c r="Y1443" s="39"/>
      <c r="Z1443" s="39"/>
    </row>
    <row r="1444" spans="2:26" s="12" customFormat="1" ht="15.75">
      <c r="B1444" s="60" t="s">
        <v>9</v>
      </c>
      <c r="U1444" s="39"/>
      <c r="V1444" s="39"/>
      <c r="W1444" s="39"/>
      <c r="X1444" s="39"/>
      <c r="Y1444" s="39"/>
      <c r="Z1444" s="39"/>
    </row>
    <row r="1445" spans="2:26" s="12" customFormat="1" ht="63.75" customHeight="1">
      <c r="B1445" s="137" t="s">
        <v>491</v>
      </c>
      <c r="C1445" s="137"/>
      <c r="D1445" s="137"/>
      <c r="E1445" s="137"/>
      <c r="F1445" s="137"/>
      <c r="G1445" s="137"/>
      <c r="H1445" s="137"/>
      <c r="I1445" s="137"/>
      <c r="J1445" s="137"/>
      <c r="K1445" s="137"/>
      <c r="L1445" s="137"/>
      <c r="M1445" s="137"/>
      <c r="N1445" s="138"/>
      <c r="O1445" s="138"/>
      <c r="P1445" s="138"/>
      <c r="Q1445" s="138"/>
      <c r="R1445" s="138"/>
      <c r="S1445" s="138"/>
      <c r="T1445" s="138"/>
      <c r="U1445" s="138"/>
      <c r="V1445" s="138"/>
      <c r="W1445" s="39"/>
      <c r="X1445" s="39"/>
      <c r="Y1445" s="39"/>
      <c r="Z1445" s="39"/>
    </row>
    <row r="1446" spans="2:26" s="12" customFormat="1" ht="15.75">
      <c r="B1446" s="1"/>
      <c r="U1446" s="39"/>
      <c r="V1446" s="39"/>
      <c r="W1446" s="39"/>
      <c r="X1446" s="39"/>
      <c r="Y1446" s="39"/>
      <c r="Z1446" s="39"/>
    </row>
    <row r="1447" spans="2:26" s="12" customFormat="1" ht="62.25" customHeight="1">
      <c r="B1447" s="137" t="s">
        <v>199</v>
      </c>
      <c r="C1447" s="137"/>
      <c r="D1447" s="137"/>
      <c r="E1447" s="137"/>
      <c r="F1447" s="137"/>
      <c r="G1447" s="137"/>
      <c r="H1447" s="137"/>
      <c r="I1447" s="137"/>
      <c r="J1447" s="137"/>
      <c r="K1447" s="137"/>
      <c r="L1447" s="137"/>
      <c r="M1447" s="137"/>
      <c r="N1447" s="138"/>
      <c r="O1447" s="138"/>
      <c r="P1447" s="138"/>
      <c r="Q1447" s="138"/>
      <c r="R1447" s="138"/>
      <c r="S1447" s="138"/>
      <c r="T1447" s="138"/>
      <c r="U1447" s="138"/>
      <c r="V1447" s="138"/>
      <c r="W1447" s="39"/>
      <c r="X1447" s="39"/>
      <c r="Y1447" s="39"/>
      <c r="Z1447" s="39"/>
    </row>
    <row r="1448" spans="2:26" s="12" customFormat="1" ht="15.75">
      <c r="B1448" s="1" t="s">
        <v>9</v>
      </c>
      <c r="U1448" s="39"/>
      <c r="V1448" s="39"/>
      <c r="W1448" s="39"/>
      <c r="X1448" s="39"/>
      <c r="Y1448" s="39"/>
      <c r="Z1448" s="39"/>
    </row>
    <row r="1449" spans="2:26" s="12" customFormat="1" ht="30" customHeight="1">
      <c r="B1449" s="137" t="s">
        <v>200</v>
      </c>
      <c r="C1449" s="137"/>
      <c r="D1449" s="137"/>
      <c r="E1449" s="137"/>
      <c r="F1449" s="137"/>
      <c r="G1449" s="137"/>
      <c r="H1449" s="137"/>
      <c r="I1449" s="137"/>
      <c r="J1449" s="137"/>
      <c r="K1449" s="137"/>
      <c r="L1449" s="137"/>
      <c r="M1449" s="137"/>
      <c r="N1449" s="138"/>
      <c r="O1449" s="138"/>
      <c r="P1449" s="138"/>
      <c r="Q1449" s="138"/>
      <c r="R1449" s="138"/>
      <c r="S1449" s="138"/>
      <c r="T1449" s="138"/>
      <c r="U1449" s="138"/>
      <c r="V1449" s="138"/>
      <c r="W1449" s="39"/>
      <c r="X1449" s="39"/>
      <c r="Y1449" s="39"/>
      <c r="Z1449" s="39"/>
    </row>
    <row r="1450" spans="2:26" s="12" customFormat="1" ht="15.75">
      <c r="B1450" s="60" t="s">
        <v>9</v>
      </c>
      <c r="U1450" s="39"/>
      <c r="V1450" s="39"/>
      <c r="W1450" s="39"/>
      <c r="X1450" s="39"/>
      <c r="Y1450" s="39"/>
      <c r="Z1450" s="39"/>
    </row>
    <row r="1451" spans="2:26" s="12" customFormat="1" ht="53.25" customHeight="1">
      <c r="B1451" s="137" t="s">
        <v>201</v>
      </c>
      <c r="C1451" s="137"/>
      <c r="D1451" s="137"/>
      <c r="E1451" s="137"/>
      <c r="F1451" s="137"/>
      <c r="G1451" s="137"/>
      <c r="H1451" s="137"/>
      <c r="I1451" s="137"/>
      <c r="J1451" s="137"/>
      <c r="K1451" s="137"/>
      <c r="L1451" s="137"/>
      <c r="M1451" s="137"/>
      <c r="N1451" s="138"/>
      <c r="O1451" s="138"/>
      <c r="P1451" s="138"/>
      <c r="Q1451" s="138"/>
      <c r="R1451" s="138"/>
      <c r="S1451" s="138"/>
      <c r="T1451" s="138"/>
      <c r="U1451" s="138"/>
      <c r="V1451" s="138"/>
      <c r="W1451" s="39"/>
      <c r="X1451" s="39"/>
      <c r="Y1451" s="39"/>
      <c r="Z1451" s="39"/>
    </row>
    <row r="1452" spans="2:26" s="12" customFormat="1" ht="15.75">
      <c r="B1452" s="1" t="s">
        <v>9</v>
      </c>
      <c r="K1452" s="63"/>
      <c r="U1452" s="39"/>
      <c r="V1452" s="39"/>
      <c r="W1452" s="39"/>
      <c r="X1452" s="39"/>
      <c r="Y1452" s="39"/>
      <c r="Z1452" s="39"/>
    </row>
    <row r="1453" spans="2:26" s="12" customFormat="1" ht="31.5" customHeight="1">
      <c r="B1453" s="137" t="s">
        <v>202</v>
      </c>
      <c r="C1453" s="137"/>
      <c r="D1453" s="137"/>
      <c r="E1453" s="137"/>
      <c r="F1453" s="137"/>
      <c r="G1453" s="137"/>
      <c r="H1453" s="137"/>
      <c r="I1453" s="137"/>
      <c r="J1453" s="137"/>
      <c r="K1453" s="137"/>
      <c r="L1453" s="137"/>
      <c r="M1453" s="137"/>
      <c r="N1453" s="138"/>
      <c r="O1453" s="138"/>
      <c r="P1453" s="138"/>
      <c r="Q1453" s="138"/>
      <c r="R1453" s="138"/>
      <c r="S1453" s="138"/>
      <c r="T1453" s="138"/>
      <c r="U1453" s="138"/>
      <c r="V1453" s="138"/>
      <c r="W1453" s="39"/>
      <c r="X1453" s="39"/>
      <c r="Y1453" s="39"/>
      <c r="Z1453" s="39"/>
    </row>
    <row r="1454" spans="2:26" s="12" customFormat="1" ht="15.75">
      <c r="B1454" s="60" t="s">
        <v>9</v>
      </c>
      <c r="K1454" s="63"/>
      <c r="U1454" s="39"/>
      <c r="V1454" s="39"/>
      <c r="W1454" s="39"/>
      <c r="X1454" s="39"/>
      <c r="Y1454" s="39"/>
      <c r="Z1454" s="39"/>
    </row>
    <row r="1455" spans="2:26" s="12" customFormat="1" ht="51.75" customHeight="1">
      <c r="B1455" s="135" t="s">
        <v>203</v>
      </c>
      <c r="C1455" s="135"/>
      <c r="D1455" s="135"/>
      <c r="E1455" s="135"/>
      <c r="F1455" s="135"/>
      <c r="G1455" s="135"/>
      <c r="H1455" s="135"/>
      <c r="I1455" s="135"/>
      <c r="J1455" s="135"/>
      <c r="K1455" s="135"/>
      <c r="L1455" s="135"/>
      <c r="M1455" s="135"/>
      <c r="N1455" s="136"/>
      <c r="O1455" s="136"/>
      <c r="P1455" s="136"/>
      <c r="Q1455" s="136"/>
      <c r="R1455" s="136"/>
      <c r="S1455" s="136"/>
      <c r="T1455" s="136"/>
      <c r="U1455" s="136"/>
      <c r="V1455" s="136"/>
      <c r="W1455" s="39"/>
      <c r="X1455" s="39"/>
      <c r="Y1455" s="39"/>
      <c r="Z1455" s="39"/>
    </row>
    <row r="1456" spans="2:26" s="12" customFormat="1" ht="15.75">
      <c r="B1456" s="1" t="s">
        <v>9</v>
      </c>
      <c r="K1456" s="63"/>
      <c r="U1456" s="39"/>
      <c r="V1456" s="39"/>
      <c r="W1456" s="39"/>
      <c r="X1456" s="39"/>
      <c r="Y1456" s="39"/>
      <c r="Z1456" s="39"/>
    </row>
    <row r="1457" spans="2:26" s="12" customFormat="1" ht="35.25" customHeight="1">
      <c r="B1457" s="135" t="s">
        <v>204</v>
      </c>
      <c r="C1457" s="135"/>
      <c r="D1457" s="135"/>
      <c r="E1457" s="135"/>
      <c r="F1457" s="135"/>
      <c r="G1457" s="135"/>
      <c r="H1457" s="135"/>
      <c r="I1457" s="135"/>
      <c r="J1457" s="135"/>
      <c r="K1457" s="135"/>
      <c r="L1457" s="135"/>
      <c r="M1457" s="135"/>
      <c r="N1457" s="136"/>
      <c r="O1457" s="136"/>
      <c r="P1457" s="136"/>
      <c r="Q1457" s="136"/>
      <c r="R1457" s="136"/>
      <c r="S1457" s="136"/>
      <c r="T1457" s="136"/>
      <c r="U1457" s="136"/>
      <c r="V1457" s="136"/>
      <c r="W1457" s="39"/>
      <c r="X1457" s="39"/>
      <c r="Y1457" s="39"/>
      <c r="Z1457" s="39"/>
    </row>
    <row r="1458" spans="2:26" s="12" customFormat="1" ht="15.75">
      <c r="B1458" s="1" t="s">
        <v>9</v>
      </c>
      <c r="K1458" s="63"/>
      <c r="U1458" s="39"/>
      <c r="V1458" s="39"/>
      <c r="W1458" s="39"/>
      <c r="X1458" s="39"/>
      <c r="Y1458" s="39"/>
      <c r="Z1458" s="39"/>
    </row>
    <row r="1459" spans="2:26" s="12" customFormat="1" ht="36" customHeight="1">
      <c r="B1459" s="135" t="s">
        <v>205</v>
      </c>
      <c r="C1459" s="135"/>
      <c r="D1459" s="135"/>
      <c r="E1459" s="135"/>
      <c r="F1459" s="135"/>
      <c r="G1459" s="135"/>
      <c r="H1459" s="135"/>
      <c r="I1459" s="135"/>
      <c r="J1459" s="135"/>
      <c r="K1459" s="135"/>
      <c r="L1459" s="135"/>
      <c r="M1459" s="135"/>
      <c r="N1459" s="136"/>
      <c r="O1459" s="136"/>
      <c r="P1459" s="136"/>
      <c r="Q1459" s="136"/>
      <c r="R1459" s="136"/>
      <c r="S1459" s="136"/>
      <c r="T1459" s="136"/>
      <c r="U1459" s="136"/>
      <c r="V1459" s="136"/>
      <c r="W1459" s="39"/>
      <c r="X1459" s="39"/>
      <c r="Y1459" s="39"/>
      <c r="Z1459" s="39"/>
    </row>
    <row r="1460" spans="2:26" s="12" customFormat="1" ht="15.75">
      <c r="B1460" s="1" t="s">
        <v>9</v>
      </c>
      <c r="K1460" s="63"/>
      <c r="U1460" s="39"/>
      <c r="V1460" s="39"/>
      <c r="W1460" s="39"/>
      <c r="X1460" s="39"/>
      <c r="Y1460" s="39"/>
      <c r="Z1460" s="39"/>
    </row>
    <row r="1461" spans="2:26" s="12" customFormat="1" ht="32.25" customHeight="1">
      <c r="B1461" s="135" t="s">
        <v>206</v>
      </c>
      <c r="C1461" s="135"/>
      <c r="D1461" s="135"/>
      <c r="E1461" s="135"/>
      <c r="F1461" s="135"/>
      <c r="G1461" s="135"/>
      <c r="H1461" s="135"/>
      <c r="I1461" s="135"/>
      <c r="J1461" s="135"/>
      <c r="K1461" s="135"/>
      <c r="L1461" s="135"/>
      <c r="M1461" s="135"/>
      <c r="N1461" s="136"/>
      <c r="O1461" s="136"/>
      <c r="P1461" s="136"/>
      <c r="Q1461" s="136"/>
      <c r="R1461" s="136"/>
      <c r="S1461" s="136"/>
      <c r="T1461" s="136"/>
      <c r="U1461" s="136"/>
      <c r="V1461" s="136"/>
      <c r="W1461" s="39"/>
      <c r="X1461" s="39"/>
      <c r="Y1461" s="39"/>
      <c r="Z1461" s="39"/>
    </row>
    <row r="1462" spans="2:26" s="12" customFormat="1" ht="15.75">
      <c r="B1462" s="1"/>
      <c r="K1462" s="63"/>
      <c r="U1462" s="39"/>
      <c r="V1462" s="39"/>
      <c r="W1462" s="39"/>
      <c r="X1462" s="39"/>
      <c r="Y1462" s="39"/>
      <c r="Z1462" s="39"/>
    </row>
    <row r="1463" spans="2:26" s="12" customFormat="1" ht="32.25" customHeight="1">
      <c r="B1463" s="135" t="s">
        <v>492</v>
      </c>
      <c r="C1463" s="135"/>
      <c r="D1463" s="135"/>
      <c r="E1463" s="135"/>
      <c r="F1463" s="135"/>
      <c r="G1463" s="135"/>
      <c r="H1463" s="135"/>
      <c r="I1463" s="135"/>
      <c r="J1463" s="135"/>
      <c r="K1463" s="135"/>
      <c r="L1463" s="135"/>
      <c r="M1463" s="135"/>
      <c r="N1463" s="136"/>
      <c r="O1463" s="136"/>
      <c r="P1463" s="136"/>
      <c r="Q1463" s="136"/>
      <c r="R1463" s="136"/>
      <c r="S1463" s="136"/>
      <c r="T1463" s="136"/>
      <c r="U1463" s="136"/>
      <c r="V1463" s="136"/>
      <c r="W1463" s="39"/>
      <c r="X1463" s="39"/>
      <c r="Y1463" s="39"/>
      <c r="Z1463" s="39"/>
    </row>
    <row r="1464" spans="2:26" s="12" customFormat="1" ht="15.75">
      <c r="B1464" s="60" t="s">
        <v>9</v>
      </c>
      <c r="K1464" s="63"/>
      <c r="U1464" s="39"/>
      <c r="V1464" s="39"/>
      <c r="W1464" s="39"/>
      <c r="X1464" s="39"/>
      <c r="Y1464" s="39"/>
      <c r="Z1464" s="39"/>
    </row>
    <row r="1465" spans="2:26" s="12" customFormat="1" ht="48.75" customHeight="1">
      <c r="B1465" s="135" t="s">
        <v>493</v>
      </c>
      <c r="C1465" s="135"/>
      <c r="D1465" s="135"/>
      <c r="E1465" s="135"/>
      <c r="F1465" s="135"/>
      <c r="G1465" s="135"/>
      <c r="H1465" s="135"/>
      <c r="I1465" s="135"/>
      <c r="J1465" s="135"/>
      <c r="K1465" s="135"/>
      <c r="L1465" s="135"/>
      <c r="M1465" s="135"/>
      <c r="N1465" s="136"/>
      <c r="O1465" s="136"/>
      <c r="P1465" s="136"/>
      <c r="Q1465" s="136"/>
      <c r="R1465" s="136"/>
      <c r="S1465" s="136"/>
      <c r="T1465" s="136"/>
      <c r="U1465" s="136"/>
      <c r="V1465" s="136"/>
      <c r="W1465" s="39"/>
      <c r="X1465" s="39"/>
      <c r="Y1465" s="39"/>
      <c r="Z1465" s="39"/>
    </row>
    <row r="1466" spans="2:26" s="12" customFormat="1" ht="15.75">
      <c r="B1466" s="60" t="s">
        <v>9</v>
      </c>
      <c r="K1466" s="63"/>
      <c r="U1466" s="39"/>
      <c r="V1466" s="39"/>
      <c r="W1466" s="39"/>
      <c r="X1466" s="39"/>
      <c r="Y1466" s="39"/>
      <c r="Z1466" s="39"/>
    </row>
    <row r="1467" spans="2:26" ht="45" customHeight="1">
      <c r="B1467" s="135" t="s">
        <v>494</v>
      </c>
      <c r="C1467" s="135"/>
      <c r="D1467" s="135"/>
      <c r="E1467" s="135"/>
      <c r="F1467" s="135"/>
      <c r="G1467" s="135"/>
      <c r="H1467" s="135"/>
      <c r="I1467" s="135"/>
      <c r="J1467" s="135"/>
      <c r="K1467" s="135"/>
      <c r="L1467" s="135"/>
      <c r="M1467" s="135"/>
      <c r="N1467" s="136"/>
      <c r="O1467" s="136"/>
      <c r="P1467" s="136"/>
      <c r="Q1467" s="136"/>
      <c r="R1467" s="136"/>
      <c r="S1467" s="136"/>
      <c r="T1467" s="136"/>
      <c r="U1467" s="136"/>
      <c r="V1467" s="136"/>
      <c r="W1467" s="39"/>
      <c r="X1467" s="39"/>
      <c r="Y1467" s="39"/>
      <c r="Z1467" s="39"/>
    </row>
    <row r="1468" spans="2:26" ht="15.75">
      <c r="B1468" s="60" t="s">
        <v>9</v>
      </c>
      <c r="K1468" s="63"/>
      <c r="U1468" s="39"/>
      <c r="V1468" s="39"/>
      <c r="W1468" s="39"/>
      <c r="X1468" s="39"/>
      <c r="Y1468" s="39"/>
      <c r="Z1468" s="39"/>
    </row>
    <row r="1469" spans="2:26" ht="15.75">
      <c r="B1469" s="135" t="s">
        <v>495</v>
      </c>
      <c r="C1469" s="135"/>
      <c r="D1469" s="135"/>
      <c r="E1469" s="135"/>
      <c r="F1469" s="135"/>
      <c r="G1469" s="135"/>
      <c r="H1469" s="135"/>
      <c r="I1469" s="135"/>
      <c r="J1469" s="135"/>
      <c r="K1469" s="135"/>
      <c r="L1469" s="135"/>
      <c r="M1469" s="135"/>
      <c r="N1469" s="136"/>
      <c r="O1469" s="136"/>
      <c r="P1469" s="136"/>
      <c r="Q1469" s="136"/>
      <c r="R1469" s="136"/>
      <c r="S1469" s="136"/>
      <c r="T1469" s="136"/>
      <c r="U1469" s="136"/>
      <c r="V1469" s="136"/>
      <c r="W1469" s="39"/>
      <c r="X1469" s="39"/>
      <c r="Y1469" s="39"/>
      <c r="Z1469" s="39"/>
    </row>
    <row r="1470" spans="2:26" ht="15.75">
      <c r="B1470" s="11"/>
      <c r="C1470" s="11"/>
      <c r="D1470" s="11"/>
      <c r="E1470" s="11"/>
      <c r="F1470" s="11"/>
      <c r="G1470" s="11"/>
      <c r="H1470" s="11"/>
      <c r="I1470" s="11"/>
      <c r="J1470" s="11"/>
      <c r="K1470" s="11"/>
      <c r="L1470" s="11"/>
      <c r="M1470" s="11"/>
      <c r="U1470" s="39"/>
      <c r="V1470" s="39"/>
      <c r="W1470" s="39"/>
      <c r="X1470" s="39"/>
      <c r="Y1470" s="39"/>
      <c r="Z1470" s="39"/>
    </row>
    <row r="1471" spans="2:26" ht="15.75">
      <c r="B1471" s="11"/>
      <c r="C1471" s="11"/>
      <c r="D1471" s="11"/>
      <c r="E1471" s="11"/>
      <c r="F1471" s="11"/>
      <c r="G1471" s="11"/>
      <c r="H1471" s="11"/>
      <c r="I1471" s="11"/>
      <c r="J1471" s="11"/>
      <c r="K1471" s="11"/>
      <c r="L1471" s="11"/>
      <c r="M1471" s="11"/>
      <c r="U1471" s="39"/>
      <c r="V1471" s="39"/>
      <c r="W1471" s="39"/>
      <c r="X1471" s="39"/>
      <c r="Y1471" s="39"/>
      <c r="Z1471" s="39"/>
    </row>
    <row r="1472" spans="2:26" ht="15.75">
      <c r="B1472" s="142" t="s">
        <v>330</v>
      </c>
      <c r="C1472" s="137"/>
      <c r="D1472" s="137"/>
      <c r="E1472" s="137"/>
      <c r="F1472" s="137"/>
      <c r="G1472" s="137"/>
      <c r="H1472" s="137"/>
      <c r="I1472" s="137"/>
      <c r="J1472" s="137"/>
      <c r="K1472" s="137"/>
      <c r="L1472" s="137"/>
      <c r="M1472" s="137"/>
      <c r="N1472" s="138"/>
      <c r="O1472" s="138"/>
      <c r="P1472" s="138"/>
      <c r="Q1472" s="138"/>
      <c r="R1472" s="138"/>
      <c r="S1472" s="138"/>
      <c r="T1472" s="138"/>
      <c r="U1472" s="138"/>
      <c r="V1472" s="138"/>
      <c r="W1472" s="39"/>
      <c r="X1472" s="39"/>
      <c r="Y1472" s="39"/>
      <c r="Z1472" s="39"/>
    </row>
    <row r="1473" spans="2:26" ht="15.75">
      <c r="B1473" s="142" t="s">
        <v>207</v>
      </c>
      <c r="C1473" s="137"/>
      <c r="D1473" s="137"/>
      <c r="E1473" s="137"/>
      <c r="F1473" s="137"/>
      <c r="G1473" s="137"/>
      <c r="H1473" s="137"/>
      <c r="I1473" s="137"/>
      <c r="J1473" s="137"/>
      <c r="K1473" s="137"/>
      <c r="L1473" s="137"/>
      <c r="M1473" s="137"/>
      <c r="N1473" s="138"/>
      <c r="O1473" s="138"/>
      <c r="P1473" s="138"/>
      <c r="Q1473" s="138"/>
      <c r="R1473" s="138"/>
      <c r="S1473" s="138"/>
      <c r="T1473" s="138"/>
      <c r="U1473" s="138"/>
      <c r="V1473" s="138"/>
      <c r="W1473" s="39"/>
      <c r="X1473" s="39"/>
      <c r="Y1473" s="39"/>
      <c r="Z1473" s="39"/>
    </row>
    <row r="1474" spans="2:26" ht="15.75">
      <c r="B1474" s="142" t="s">
        <v>208</v>
      </c>
      <c r="C1474" s="137"/>
      <c r="D1474" s="137"/>
      <c r="E1474" s="137"/>
      <c r="F1474" s="137"/>
      <c r="G1474" s="137"/>
      <c r="H1474" s="137"/>
      <c r="I1474" s="137"/>
      <c r="J1474" s="137"/>
      <c r="K1474" s="137"/>
      <c r="L1474" s="137"/>
      <c r="M1474" s="137"/>
      <c r="N1474" s="138"/>
      <c r="O1474" s="138"/>
      <c r="P1474" s="138"/>
      <c r="Q1474" s="138"/>
      <c r="R1474" s="138"/>
      <c r="S1474" s="138"/>
      <c r="T1474" s="138"/>
      <c r="U1474" s="138"/>
      <c r="V1474" s="138"/>
      <c r="W1474" s="39"/>
      <c r="X1474" s="39"/>
      <c r="Y1474" s="39"/>
      <c r="Z1474" s="39"/>
    </row>
    <row r="1475" spans="2:26" ht="15.75">
      <c r="B1475" s="8" t="s">
        <v>9</v>
      </c>
      <c r="E1475" s="11"/>
      <c r="F1475" s="11"/>
      <c r="G1475" s="11"/>
      <c r="H1475" s="11"/>
      <c r="I1475" s="11"/>
      <c r="J1475" s="11"/>
      <c r="K1475" s="11"/>
      <c r="L1475" s="11"/>
      <c r="M1475" s="11"/>
      <c r="U1475" s="39"/>
      <c r="V1475" s="39"/>
      <c r="W1475" s="39"/>
      <c r="X1475" s="39"/>
      <c r="Y1475" s="39"/>
      <c r="Z1475" s="39"/>
    </row>
    <row r="1476" spans="2:26" ht="15.75">
      <c r="B1476" s="5" t="s">
        <v>209</v>
      </c>
      <c r="E1476" s="11"/>
      <c r="F1476" s="11"/>
      <c r="G1476" s="11"/>
      <c r="H1476" s="11"/>
      <c r="I1476" s="11"/>
      <c r="J1476" s="11"/>
      <c r="K1476" s="11"/>
      <c r="L1476" s="11"/>
      <c r="M1476" s="11"/>
      <c r="U1476" s="39"/>
      <c r="V1476" s="39"/>
      <c r="W1476" s="39"/>
      <c r="X1476" s="39"/>
      <c r="Y1476" s="39"/>
      <c r="Z1476" s="39"/>
    </row>
    <row r="1477" spans="2:26" ht="15.75">
      <c r="B1477" s="1" t="s">
        <v>9</v>
      </c>
      <c r="E1477" s="11"/>
      <c r="F1477" s="11"/>
      <c r="G1477" s="11"/>
      <c r="H1477" s="11"/>
      <c r="I1477" s="11"/>
      <c r="J1477" s="11"/>
      <c r="K1477" s="11"/>
      <c r="L1477" s="11"/>
      <c r="M1477" s="11"/>
      <c r="U1477" s="39"/>
      <c r="V1477" s="39"/>
      <c r="W1477" s="39"/>
      <c r="X1477" s="39"/>
      <c r="Y1477" s="39"/>
      <c r="Z1477" s="39"/>
    </row>
    <row r="1478" spans="2:26" ht="15.75">
      <c r="B1478" s="99" t="s">
        <v>210</v>
      </c>
      <c r="C1478" s="99" t="s">
        <v>211</v>
      </c>
      <c r="D1478" s="172" t="s">
        <v>324</v>
      </c>
      <c r="E1478" s="137"/>
      <c r="F1478" s="137"/>
      <c r="G1478" s="137"/>
      <c r="H1478" s="137"/>
      <c r="I1478" s="137"/>
      <c r="J1478" s="137"/>
      <c r="K1478" s="137"/>
      <c r="L1478" s="137"/>
      <c r="M1478" s="137"/>
      <c r="U1478" s="39"/>
      <c r="V1478" s="39"/>
      <c r="W1478" s="39"/>
      <c r="X1478" s="39"/>
      <c r="Y1478" s="39"/>
      <c r="Z1478" s="39"/>
    </row>
    <row r="1479" spans="2:26" ht="15.75">
      <c r="B1479" s="99" t="s">
        <v>10</v>
      </c>
      <c r="C1479" s="99" t="s">
        <v>11</v>
      </c>
      <c r="D1479" s="172" t="s">
        <v>12</v>
      </c>
      <c r="E1479" s="137"/>
      <c r="F1479" s="137"/>
      <c r="G1479" s="137"/>
      <c r="H1479" s="137"/>
      <c r="I1479" s="137"/>
      <c r="J1479" s="137"/>
      <c r="K1479" s="137"/>
      <c r="L1479" s="137"/>
      <c r="M1479" s="137"/>
      <c r="U1479" s="39"/>
      <c r="V1479" s="39"/>
      <c r="W1479" s="39"/>
      <c r="X1479" s="39"/>
      <c r="Y1479" s="39"/>
      <c r="Z1479" s="39"/>
    </row>
    <row r="1480" spans="2:26" ht="15.75">
      <c r="B1480" s="99" t="s">
        <v>212</v>
      </c>
      <c r="C1480" s="99" t="s">
        <v>213</v>
      </c>
      <c r="D1480" s="172" t="s">
        <v>275</v>
      </c>
      <c r="E1480" s="137"/>
      <c r="F1480" s="137"/>
      <c r="G1480" s="137"/>
      <c r="H1480" s="137"/>
      <c r="I1480" s="137"/>
      <c r="J1480" s="137"/>
      <c r="K1480" s="137"/>
      <c r="L1480" s="137"/>
      <c r="M1480" s="137"/>
      <c r="U1480" s="39"/>
      <c r="V1480" s="39"/>
      <c r="W1480" s="39"/>
      <c r="X1480" s="39"/>
      <c r="Y1480" s="39"/>
      <c r="Z1480" s="39"/>
    </row>
    <row r="1481" spans="2:26" ht="15.75">
      <c r="B1481" s="99" t="s">
        <v>214</v>
      </c>
      <c r="C1481" s="99" t="s">
        <v>215</v>
      </c>
      <c r="D1481" s="172" t="s">
        <v>216</v>
      </c>
      <c r="E1481" s="137"/>
      <c r="F1481" s="137"/>
      <c r="G1481" s="137"/>
      <c r="H1481" s="137"/>
      <c r="I1481" s="137"/>
      <c r="J1481" s="137"/>
      <c r="K1481" s="137"/>
      <c r="L1481" s="137"/>
      <c r="M1481" s="137"/>
      <c r="U1481" s="39"/>
      <c r="V1481" s="39"/>
      <c r="W1481" s="39"/>
      <c r="X1481" s="39"/>
      <c r="Y1481" s="39"/>
      <c r="Z1481" s="39"/>
    </row>
    <row r="1482" spans="2:26" ht="15.75">
      <c r="B1482" s="99" t="s">
        <v>14</v>
      </c>
      <c r="C1482" s="99" t="s">
        <v>15</v>
      </c>
      <c r="D1482" s="172" t="s">
        <v>37</v>
      </c>
      <c r="E1482" s="137"/>
      <c r="F1482" s="137"/>
      <c r="G1482" s="137"/>
      <c r="H1482" s="137"/>
      <c r="I1482" s="137"/>
      <c r="J1482" s="137"/>
      <c r="K1482" s="137"/>
      <c r="L1482" s="137"/>
      <c r="M1482" s="137"/>
      <c r="U1482" s="39"/>
      <c r="V1482" s="39"/>
      <c r="W1482" s="39"/>
      <c r="X1482" s="39"/>
      <c r="Y1482" s="39"/>
      <c r="Z1482" s="39"/>
    </row>
    <row r="1483" spans="2:26" ht="15.75">
      <c r="B1483" s="99" t="s">
        <v>217</v>
      </c>
      <c r="C1483" s="99" t="s">
        <v>218</v>
      </c>
      <c r="D1483" s="172" t="s">
        <v>374</v>
      </c>
      <c r="E1483" s="137"/>
      <c r="F1483" s="137"/>
      <c r="G1483" s="137"/>
      <c r="H1483" s="137"/>
      <c r="I1483" s="137"/>
      <c r="J1483" s="137"/>
      <c r="K1483" s="137"/>
      <c r="L1483" s="137"/>
      <c r="M1483" s="137"/>
      <c r="U1483" s="39"/>
      <c r="V1483" s="39"/>
      <c r="W1483" s="39"/>
      <c r="X1483" s="39"/>
      <c r="Y1483" s="39"/>
      <c r="Z1483" s="39"/>
    </row>
    <row r="1484" spans="2:26" ht="15.75">
      <c r="B1484" s="99" t="s">
        <v>219</v>
      </c>
      <c r="C1484" s="99" t="s">
        <v>220</v>
      </c>
      <c r="D1484" s="172" t="s">
        <v>12</v>
      </c>
      <c r="E1484" s="137"/>
      <c r="F1484" s="137"/>
      <c r="G1484" s="137"/>
      <c r="H1484" s="137"/>
      <c r="I1484" s="137"/>
      <c r="J1484" s="137"/>
      <c r="K1484" s="137"/>
      <c r="L1484" s="137"/>
      <c r="M1484" s="137"/>
      <c r="U1484" s="39"/>
      <c r="V1484" s="39"/>
      <c r="W1484" s="39"/>
      <c r="X1484" s="39"/>
      <c r="Y1484" s="39"/>
      <c r="Z1484" s="39"/>
    </row>
    <row r="1485" spans="2:26" ht="15.75">
      <c r="B1485" s="99" t="s">
        <v>16</v>
      </c>
      <c r="C1485" s="99" t="s">
        <v>17</v>
      </c>
      <c r="D1485" s="172" t="s">
        <v>360</v>
      </c>
      <c r="E1485" s="137"/>
      <c r="F1485" s="137"/>
      <c r="G1485" s="137"/>
      <c r="H1485" s="137"/>
      <c r="I1485" s="137"/>
      <c r="J1485" s="137"/>
      <c r="K1485" s="137"/>
      <c r="L1485" s="137"/>
      <c r="M1485" s="137"/>
      <c r="U1485" s="39"/>
      <c r="V1485" s="39"/>
      <c r="W1485" s="39"/>
      <c r="X1485" s="39"/>
      <c r="Y1485" s="39"/>
      <c r="Z1485" s="39"/>
    </row>
    <row r="1486" spans="2:26" ht="15.75">
      <c r="B1486" s="99" t="s">
        <v>221</v>
      </c>
      <c r="C1486" s="99" t="s">
        <v>222</v>
      </c>
      <c r="D1486" s="172" t="s">
        <v>371</v>
      </c>
      <c r="E1486" s="137"/>
      <c r="F1486" s="137"/>
      <c r="G1486" s="137"/>
      <c r="H1486" s="137"/>
      <c r="I1486" s="137"/>
      <c r="J1486" s="137"/>
      <c r="K1486" s="137"/>
      <c r="L1486" s="137"/>
      <c r="M1486" s="137"/>
      <c r="U1486" s="39"/>
      <c r="V1486" s="39"/>
      <c r="W1486" s="39"/>
      <c r="X1486" s="39"/>
      <c r="Y1486" s="39"/>
      <c r="Z1486" s="39"/>
    </row>
    <row r="1487" spans="2:26" ht="17.25" customHeight="1">
      <c r="B1487" s="99" t="s">
        <v>223</v>
      </c>
      <c r="C1487" s="99" t="s">
        <v>224</v>
      </c>
      <c r="D1487" s="172" t="s">
        <v>360</v>
      </c>
      <c r="E1487" s="137"/>
      <c r="F1487" s="137"/>
      <c r="G1487" s="137"/>
      <c r="H1487" s="137"/>
      <c r="I1487" s="137"/>
      <c r="J1487" s="137"/>
      <c r="K1487" s="137"/>
      <c r="L1487" s="137"/>
      <c r="M1487" s="137"/>
      <c r="U1487" s="39"/>
      <c r="V1487" s="39"/>
      <c r="W1487" s="39"/>
      <c r="X1487" s="39"/>
      <c r="Y1487" s="39"/>
      <c r="Z1487" s="39"/>
    </row>
    <row r="1488" spans="2:26" ht="15.75">
      <c r="B1488" s="99" t="s">
        <v>225</v>
      </c>
      <c r="C1488" s="99" t="s">
        <v>226</v>
      </c>
      <c r="D1488" s="172" t="s">
        <v>369</v>
      </c>
      <c r="E1488" s="137"/>
      <c r="F1488" s="137"/>
      <c r="G1488" s="137"/>
      <c r="H1488" s="137"/>
      <c r="I1488" s="137"/>
      <c r="J1488" s="137"/>
      <c r="K1488" s="137"/>
      <c r="L1488" s="137"/>
      <c r="M1488" s="137"/>
      <c r="U1488" s="39"/>
      <c r="V1488" s="39"/>
      <c r="W1488" s="39"/>
      <c r="X1488" s="39"/>
      <c r="Y1488" s="39"/>
      <c r="Z1488" s="39"/>
    </row>
    <row r="1489" spans="2:26" ht="15.75">
      <c r="B1489" s="99" t="s">
        <v>227</v>
      </c>
      <c r="C1489" s="99" t="s">
        <v>13</v>
      </c>
      <c r="D1489" s="172" t="s">
        <v>12</v>
      </c>
      <c r="E1489" s="137"/>
      <c r="F1489" s="137"/>
      <c r="G1489" s="137"/>
      <c r="H1489" s="137"/>
      <c r="I1489" s="137"/>
      <c r="J1489" s="137"/>
      <c r="K1489" s="137"/>
      <c r="L1489" s="137"/>
      <c r="M1489" s="137"/>
      <c r="U1489" s="39"/>
      <c r="V1489" s="39"/>
      <c r="W1489" s="39"/>
      <c r="X1489" s="39"/>
      <c r="Y1489" s="39"/>
      <c r="Z1489" s="39"/>
    </row>
    <row r="1490" spans="2:26" ht="15.75">
      <c r="B1490" s="99" t="s">
        <v>228</v>
      </c>
      <c r="C1490" s="99" t="s">
        <v>20</v>
      </c>
      <c r="D1490" s="172" t="s">
        <v>21</v>
      </c>
      <c r="E1490" s="137"/>
      <c r="F1490" s="137"/>
      <c r="G1490" s="137"/>
      <c r="H1490" s="137"/>
      <c r="I1490" s="137"/>
      <c r="J1490" s="137"/>
      <c r="K1490" s="137"/>
      <c r="L1490" s="137"/>
      <c r="M1490" s="137"/>
      <c r="U1490" s="39"/>
      <c r="V1490" s="39"/>
      <c r="W1490" s="39"/>
      <c r="X1490" s="39"/>
      <c r="Y1490" s="39"/>
      <c r="Z1490" s="39"/>
    </row>
    <row r="1491" spans="2:26" ht="15.75">
      <c r="B1491" s="99" t="s">
        <v>229</v>
      </c>
      <c r="C1491" s="99" t="s">
        <v>230</v>
      </c>
      <c r="D1491" s="172" t="s">
        <v>372</v>
      </c>
      <c r="E1491" s="137"/>
      <c r="F1491" s="137"/>
      <c r="G1491" s="137"/>
      <c r="H1491" s="137"/>
      <c r="I1491" s="137"/>
      <c r="J1491" s="137"/>
      <c r="K1491" s="137"/>
      <c r="L1491" s="137"/>
      <c r="M1491" s="137"/>
      <c r="U1491" s="39"/>
      <c r="V1491" s="39"/>
      <c r="W1491" s="39"/>
      <c r="X1491" s="39"/>
      <c r="Y1491" s="39"/>
      <c r="Z1491" s="39"/>
    </row>
    <row r="1492" spans="2:26" ht="15.75">
      <c r="B1492" s="99" t="s">
        <v>18</v>
      </c>
      <c r="C1492" s="99" t="s">
        <v>19</v>
      </c>
      <c r="D1492" s="172" t="s">
        <v>368</v>
      </c>
      <c r="E1492" s="137"/>
      <c r="F1492" s="137"/>
      <c r="G1492" s="137"/>
      <c r="H1492" s="137"/>
      <c r="I1492" s="137"/>
      <c r="J1492" s="137"/>
      <c r="K1492" s="137"/>
      <c r="L1492" s="137"/>
      <c r="M1492" s="137"/>
      <c r="U1492" s="39"/>
      <c r="V1492" s="39"/>
      <c r="W1492" s="39"/>
      <c r="X1492" s="39"/>
      <c r="Y1492" s="39"/>
      <c r="Z1492" s="39"/>
    </row>
    <row r="1493" spans="2:26" ht="15.75">
      <c r="B1493" s="99" t="s">
        <v>231</v>
      </c>
      <c r="C1493" s="99" t="s">
        <v>232</v>
      </c>
      <c r="D1493" s="172" t="s">
        <v>36</v>
      </c>
      <c r="E1493" s="137"/>
      <c r="F1493" s="137"/>
      <c r="G1493" s="137"/>
      <c r="H1493" s="137"/>
      <c r="I1493" s="137"/>
      <c r="J1493" s="137"/>
      <c r="K1493" s="137"/>
      <c r="L1493" s="137"/>
      <c r="M1493" s="137"/>
      <c r="U1493" s="39"/>
      <c r="V1493" s="39"/>
      <c r="W1493" s="39"/>
      <c r="X1493" s="39"/>
      <c r="Y1493" s="39"/>
      <c r="Z1493" s="39"/>
    </row>
    <row r="1494" spans="2:26" ht="15.75">
      <c r="B1494" s="99" t="s">
        <v>22</v>
      </c>
      <c r="C1494" s="99" t="s">
        <v>23</v>
      </c>
      <c r="D1494" s="172" t="s">
        <v>35</v>
      </c>
      <c r="E1494" s="137"/>
      <c r="F1494" s="137"/>
      <c r="G1494" s="137"/>
      <c r="H1494" s="137"/>
      <c r="I1494" s="137"/>
      <c r="J1494" s="137"/>
      <c r="K1494" s="137"/>
      <c r="L1494" s="137"/>
      <c r="M1494" s="137"/>
      <c r="U1494" s="39"/>
      <c r="V1494" s="39"/>
      <c r="W1494" s="39"/>
      <c r="X1494" s="39"/>
      <c r="Y1494" s="39"/>
      <c r="Z1494" s="39"/>
    </row>
    <row r="1495" spans="2:26" ht="15.75">
      <c r="B1495" s="99" t="s">
        <v>24</v>
      </c>
      <c r="C1495" s="99" t="s">
        <v>25</v>
      </c>
      <c r="D1495" s="172" t="s">
        <v>26</v>
      </c>
      <c r="E1495" s="137"/>
      <c r="F1495" s="137"/>
      <c r="G1495" s="137"/>
      <c r="H1495" s="137"/>
      <c r="I1495" s="137"/>
      <c r="J1495" s="137"/>
      <c r="K1495" s="137"/>
      <c r="L1495" s="137"/>
      <c r="M1495" s="137"/>
      <c r="U1495" s="39"/>
      <c r="V1495" s="39"/>
      <c r="W1495" s="39"/>
      <c r="X1495" s="39"/>
      <c r="Y1495" s="39"/>
      <c r="Z1495" s="39"/>
    </row>
    <row r="1496" spans="2:26" ht="15.75">
      <c r="B1496" s="99" t="s">
        <v>233</v>
      </c>
      <c r="C1496" s="99" t="s">
        <v>234</v>
      </c>
      <c r="D1496" s="172" t="s">
        <v>235</v>
      </c>
      <c r="E1496" s="137"/>
      <c r="F1496" s="137"/>
      <c r="G1496" s="137"/>
      <c r="H1496" s="137"/>
      <c r="I1496" s="137"/>
      <c r="J1496" s="137"/>
      <c r="K1496" s="137"/>
      <c r="L1496" s="137"/>
      <c r="M1496" s="137"/>
      <c r="U1496" s="39"/>
      <c r="V1496" s="39"/>
      <c r="W1496" s="39"/>
      <c r="X1496" s="39"/>
      <c r="Y1496" s="39"/>
      <c r="Z1496" s="39"/>
    </row>
    <row r="1497" spans="2:26" ht="15.75">
      <c r="B1497" s="99" t="s">
        <v>27</v>
      </c>
      <c r="C1497" s="99" t="s">
        <v>28</v>
      </c>
      <c r="D1497" s="172" t="s">
        <v>324</v>
      </c>
      <c r="E1497" s="137"/>
      <c r="F1497" s="137"/>
      <c r="G1497" s="137"/>
      <c r="H1497" s="137"/>
      <c r="I1497" s="137"/>
      <c r="J1497" s="137"/>
      <c r="K1497" s="137"/>
      <c r="L1497" s="137"/>
      <c r="M1497" s="137"/>
      <c r="U1497" s="39"/>
      <c r="V1497" s="39"/>
      <c r="W1497" s="39"/>
      <c r="X1497" s="39"/>
      <c r="Y1497" s="39"/>
      <c r="Z1497" s="39"/>
    </row>
    <row r="1498" spans="2:26" ht="15.75">
      <c r="B1498" s="99" t="s">
        <v>236</v>
      </c>
      <c r="C1498" s="99" t="s">
        <v>237</v>
      </c>
      <c r="D1498" s="172" t="s">
        <v>238</v>
      </c>
      <c r="E1498" s="137"/>
      <c r="F1498" s="137"/>
      <c r="G1498" s="137"/>
      <c r="H1498" s="137"/>
      <c r="I1498" s="137"/>
      <c r="J1498" s="137"/>
      <c r="K1498" s="137"/>
      <c r="L1498" s="137"/>
      <c r="M1498" s="137"/>
      <c r="U1498" s="39"/>
      <c r="V1498" s="39"/>
      <c r="W1498" s="39"/>
      <c r="X1498" s="39"/>
      <c r="Y1498" s="39"/>
      <c r="Z1498" s="39"/>
    </row>
    <row r="1499" spans="2:26" ht="15.75">
      <c r="B1499" s="99" t="s">
        <v>239</v>
      </c>
      <c r="C1499" s="99" t="s">
        <v>240</v>
      </c>
      <c r="D1499" s="172" t="s">
        <v>349</v>
      </c>
      <c r="E1499" s="137"/>
      <c r="F1499" s="137"/>
      <c r="G1499" s="137"/>
      <c r="H1499" s="137"/>
      <c r="I1499" s="137"/>
      <c r="J1499" s="137"/>
      <c r="K1499" s="137"/>
      <c r="L1499" s="137"/>
      <c r="M1499" s="137"/>
      <c r="U1499" s="39"/>
      <c r="V1499" s="39"/>
      <c r="W1499" s="39"/>
      <c r="X1499" s="39"/>
      <c r="Y1499" s="39"/>
      <c r="Z1499" s="39"/>
    </row>
    <row r="1500" spans="2:26" ht="15.75">
      <c r="B1500" s="99" t="s">
        <v>241</v>
      </c>
      <c r="C1500" s="99" t="s">
        <v>242</v>
      </c>
      <c r="D1500" s="172" t="s">
        <v>238</v>
      </c>
      <c r="E1500" s="137"/>
      <c r="F1500" s="137"/>
      <c r="G1500" s="137"/>
      <c r="H1500" s="137"/>
      <c r="I1500" s="137"/>
      <c r="J1500" s="137"/>
      <c r="K1500" s="137"/>
      <c r="L1500" s="137"/>
      <c r="M1500" s="137"/>
      <c r="U1500" s="39"/>
      <c r="V1500" s="39"/>
      <c r="W1500" s="39"/>
      <c r="X1500" s="39"/>
      <c r="Y1500" s="39"/>
      <c r="Z1500" s="39"/>
    </row>
    <row r="1501" spans="2:26" ht="15.75">
      <c r="B1501" s="99" t="s">
        <v>243</v>
      </c>
      <c r="C1501" s="99" t="s">
        <v>244</v>
      </c>
      <c r="D1501" s="172" t="s">
        <v>377</v>
      </c>
      <c r="E1501" s="137"/>
      <c r="F1501" s="137"/>
      <c r="G1501" s="137"/>
      <c r="H1501" s="137"/>
      <c r="I1501" s="137"/>
      <c r="J1501" s="137"/>
      <c r="K1501" s="137"/>
      <c r="L1501" s="137"/>
      <c r="M1501" s="137"/>
      <c r="U1501" s="39"/>
      <c r="V1501" s="39"/>
      <c r="W1501" s="39"/>
      <c r="X1501" s="39"/>
      <c r="Y1501" s="39"/>
      <c r="Z1501" s="39"/>
    </row>
    <row r="1502" spans="2:26" ht="15.75">
      <c r="B1502" s="99" t="s">
        <v>245</v>
      </c>
      <c r="C1502" s="99" t="s">
        <v>246</v>
      </c>
      <c r="D1502" s="172" t="s">
        <v>247</v>
      </c>
      <c r="E1502" s="137"/>
      <c r="F1502" s="137"/>
      <c r="G1502" s="137"/>
      <c r="H1502" s="137"/>
      <c r="I1502" s="137"/>
      <c r="J1502" s="137"/>
      <c r="K1502" s="137"/>
      <c r="L1502" s="137"/>
      <c r="M1502" s="137"/>
      <c r="U1502" s="39"/>
      <c r="V1502" s="39"/>
      <c r="W1502" s="39"/>
      <c r="X1502" s="39"/>
      <c r="Y1502" s="39"/>
      <c r="Z1502" s="39"/>
    </row>
    <row r="1503" spans="2:26" ht="15.75">
      <c r="B1503" s="99" t="s">
        <v>248</v>
      </c>
      <c r="C1503" s="99" t="s">
        <v>249</v>
      </c>
      <c r="D1503" s="172" t="s">
        <v>36</v>
      </c>
      <c r="E1503" s="137"/>
      <c r="F1503" s="137"/>
      <c r="G1503" s="137"/>
      <c r="H1503" s="137"/>
      <c r="I1503" s="137"/>
      <c r="J1503" s="137"/>
      <c r="K1503" s="137"/>
      <c r="L1503" s="137"/>
      <c r="M1503" s="137"/>
      <c r="U1503" s="39"/>
      <c r="V1503" s="39"/>
      <c r="W1503" s="39"/>
      <c r="X1503" s="39"/>
      <c r="Y1503" s="39"/>
      <c r="Z1503" s="39"/>
    </row>
    <row r="1504" spans="2:26" ht="15.75">
      <c r="B1504" s="99" t="s">
        <v>250</v>
      </c>
      <c r="C1504" s="99" t="s">
        <v>251</v>
      </c>
      <c r="D1504" s="172" t="s">
        <v>252</v>
      </c>
      <c r="E1504" s="137"/>
      <c r="F1504" s="137"/>
      <c r="G1504" s="137"/>
      <c r="H1504" s="137"/>
      <c r="I1504" s="137"/>
      <c r="J1504" s="137"/>
      <c r="K1504" s="137"/>
      <c r="L1504" s="137"/>
      <c r="M1504" s="137"/>
      <c r="U1504" s="39"/>
      <c r="V1504" s="39"/>
      <c r="W1504" s="39"/>
      <c r="X1504" s="39"/>
      <c r="Y1504" s="39"/>
      <c r="Z1504" s="39"/>
    </row>
    <row r="1505" spans="2:26" ht="15.75">
      <c r="B1505" s="99" t="s">
        <v>253</v>
      </c>
      <c r="C1505" s="99" t="s">
        <v>254</v>
      </c>
      <c r="D1505" s="172" t="s">
        <v>364</v>
      </c>
      <c r="E1505" s="137"/>
      <c r="F1505" s="137"/>
      <c r="G1505" s="137"/>
      <c r="H1505" s="137"/>
      <c r="I1505" s="137"/>
      <c r="J1505" s="137"/>
      <c r="K1505" s="137"/>
      <c r="L1505" s="137"/>
      <c r="M1505" s="137"/>
      <c r="U1505" s="39"/>
      <c r="V1505" s="39"/>
      <c r="W1505" s="39"/>
      <c r="X1505" s="39"/>
      <c r="Y1505" s="39"/>
      <c r="Z1505" s="39"/>
    </row>
    <row r="1506" spans="5:26" ht="15.75">
      <c r="E1506" s="11"/>
      <c r="F1506" s="11"/>
      <c r="G1506" s="11"/>
      <c r="H1506" s="11"/>
      <c r="I1506" s="11"/>
      <c r="J1506" s="11"/>
      <c r="K1506" s="11"/>
      <c r="L1506" s="11"/>
      <c r="M1506" s="11"/>
      <c r="U1506" s="39"/>
      <c r="V1506" s="39"/>
      <c r="W1506" s="39"/>
      <c r="X1506" s="39"/>
      <c r="Y1506" s="39"/>
      <c r="Z1506" s="39"/>
    </row>
    <row r="1507" spans="2:26" ht="15.75">
      <c r="B1507" s="5" t="s">
        <v>255</v>
      </c>
      <c r="E1507" s="11"/>
      <c r="F1507" s="11"/>
      <c r="G1507" s="11"/>
      <c r="H1507" s="11"/>
      <c r="I1507" s="11"/>
      <c r="J1507" s="11"/>
      <c r="K1507" s="11"/>
      <c r="L1507" s="11"/>
      <c r="M1507" s="11"/>
      <c r="U1507" s="39"/>
      <c r="V1507" s="39"/>
      <c r="W1507" s="39"/>
      <c r="X1507" s="39"/>
      <c r="Y1507" s="39"/>
      <c r="Z1507" s="39"/>
    </row>
    <row r="1508" spans="2:26" ht="15.75">
      <c r="B1508" s="5" t="s">
        <v>9</v>
      </c>
      <c r="E1508" s="11"/>
      <c r="F1508" s="11"/>
      <c r="G1508" s="11"/>
      <c r="H1508" s="11"/>
      <c r="I1508" s="11"/>
      <c r="J1508" s="11"/>
      <c r="K1508" s="11"/>
      <c r="L1508" s="11"/>
      <c r="M1508" s="11"/>
      <c r="U1508" s="39"/>
      <c r="V1508" s="39"/>
      <c r="W1508" s="39"/>
      <c r="X1508" s="39"/>
      <c r="Y1508" s="39"/>
      <c r="Z1508" s="39"/>
    </row>
    <row r="1509" spans="2:26" ht="15.75">
      <c r="B1509" s="1" t="s">
        <v>496</v>
      </c>
      <c r="E1509" s="11"/>
      <c r="F1509" s="11"/>
      <c r="G1509" s="11"/>
      <c r="H1509" s="11"/>
      <c r="I1509" s="11"/>
      <c r="J1509" s="11"/>
      <c r="K1509" s="11"/>
      <c r="L1509" s="11"/>
      <c r="M1509" s="11"/>
      <c r="U1509" s="39"/>
      <c r="V1509" s="39"/>
      <c r="W1509" s="39"/>
      <c r="X1509" s="39"/>
      <c r="Y1509" s="39"/>
      <c r="Z1509" s="39"/>
    </row>
    <row r="1510" spans="5:26" ht="15.75">
      <c r="E1510" s="11"/>
      <c r="F1510" s="11"/>
      <c r="G1510" s="11"/>
      <c r="H1510" s="11"/>
      <c r="I1510" s="11"/>
      <c r="J1510" s="11"/>
      <c r="K1510" s="11"/>
      <c r="L1510" s="11"/>
      <c r="M1510" s="11"/>
      <c r="U1510" s="39"/>
      <c r="V1510" s="39"/>
      <c r="W1510" s="39"/>
      <c r="X1510" s="39"/>
      <c r="Y1510" s="39"/>
      <c r="Z1510" s="39"/>
    </row>
    <row r="1511" spans="2:26" ht="63" customHeight="1">
      <c r="B1511" s="137" t="s">
        <v>497</v>
      </c>
      <c r="C1511" s="137"/>
      <c r="D1511" s="137"/>
      <c r="E1511" s="137"/>
      <c r="F1511" s="137"/>
      <c r="G1511" s="137"/>
      <c r="H1511" s="137"/>
      <c r="I1511" s="137"/>
      <c r="J1511" s="137"/>
      <c r="K1511" s="137"/>
      <c r="L1511" s="137"/>
      <c r="M1511" s="137"/>
      <c r="U1511" s="39"/>
      <c r="V1511" s="39"/>
      <c r="W1511" s="39"/>
      <c r="X1511" s="39"/>
      <c r="Y1511" s="39"/>
      <c r="Z1511" s="39"/>
    </row>
    <row r="1512" spans="2:26" ht="15.75">
      <c r="B1512" s="60" t="s">
        <v>9</v>
      </c>
      <c r="E1512" s="11"/>
      <c r="F1512" s="11"/>
      <c r="G1512" s="11"/>
      <c r="H1512" s="11"/>
      <c r="I1512" s="11"/>
      <c r="J1512" s="11"/>
      <c r="K1512" s="11"/>
      <c r="L1512" s="11"/>
      <c r="M1512" s="11"/>
      <c r="U1512" s="39"/>
      <c r="V1512" s="39"/>
      <c r="W1512" s="39"/>
      <c r="X1512" s="39"/>
      <c r="Y1512" s="39"/>
      <c r="Z1512" s="39"/>
    </row>
    <row r="1513" spans="2:26" ht="15.75">
      <c r="B1513" s="137" t="s">
        <v>498</v>
      </c>
      <c r="C1513" s="137"/>
      <c r="D1513" s="137"/>
      <c r="E1513" s="137"/>
      <c r="F1513" s="137"/>
      <c r="G1513" s="137"/>
      <c r="H1513" s="137"/>
      <c r="I1513" s="137"/>
      <c r="J1513" s="137"/>
      <c r="K1513" s="137"/>
      <c r="L1513" s="137"/>
      <c r="M1513" s="137"/>
      <c r="U1513" s="39"/>
      <c r="V1513" s="39"/>
      <c r="W1513" s="39"/>
      <c r="X1513" s="39"/>
      <c r="Y1513" s="39"/>
      <c r="Z1513" s="39"/>
    </row>
    <row r="1514" spans="2:26" ht="15.75">
      <c r="B1514" s="60" t="s">
        <v>9</v>
      </c>
      <c r="E1514" s="11"/>
      <c r="F1514" s="11"/>
      <c r="G1514" s="11"/>
      <c r="H1514" s="11"/>
      <c r="I1514" s="11"/>
      <c r="J1514" s="11"/>
      <c r="K1514" s="11"/>
      <c r="L1514" s="11"/>
      <c r="M1514" s="11"/>
      <c r="U1514" s="39"/>
      <c r="V1514" s="39"/>
      <c r="W1514" s="39"/>
      <c r="X1514" s="39"/>
      <c r="Y1514" s="39"/>
      <c r="Z1514" s="39"/>
    </row>
    <row r="1515" spans="2:26" ht="15.75">
      <c r="B1515" s="137" t="s">
        <v>499</v>
      </c>
      <c r="C1515" s="137"/>
      <c r="D1515" s="137"/>
      <c r="E1515" s="137"/>
      <c r="F1515" s="137"/>
      <c r="G1515" s="137"/>
      <c r="H1515" s="137"/>
      <c r="I1515" s="137"/>
      <c r="J1515" s="137"/>
      <c r="K1515" s="137"/>
      <c r="L1515" s="137"/>
      <c r="M1515" s="137"/>
      <c r="U1515" s="39"/>
      <c r="V1515" s="39"/>
      <c r="W1515" s="39"/>
      <c r="X1515" s="39"/>
      <c r="Y1515" s="39"/>
      <c r="Z1515" s="39"/>
    </row>
    <row r="1516" spans="2:26" ht="15.75">
      <c r="B1516" s="60" t="s">
        <v>9</v>
      </c>
      <c r="E1516" s="11"/>
      <c r="F1516" s="11"/>
      <c r="G1516" s="11"/>
      <c r="H1516" s="11"/>
      <c r="I1516" s="11"/>
      <c r="J1516" s="11"/>
      <c r="K1516" s="11"/>
      <c r="L1516" s="11"/>
      <c r="M1516" s="11"/>
      <c r="U1516" s="39"/>
      <c r="V1516" s="39"/>
      <c r="W1516" s="39"/>
      <c r="X1516" s="39"/>
      <c r="Y1516" s="39"/>
      <c r="Z1516" s="39"/>
    </row>
    <row r="1517" spans="2:26" ht="32.25" customHeight="1">
      <c r="B1517" s="60" t="s">
        <v>516</v>
      </c>
      <c r="C1517" s="137" t="s">
        <v>437</v>
      </c>
      <c r="D1517" s="137"/>
      <c r="E1517" s="137"/>
      <c r="F1517" s="137"/>
      <c r="G1517" s="137"/>
      <c r="H1517" s="137"/>
      <c r="I1517" s="137"/>
      <c r="J1517" s="137"/>
      <c r="K1517" s="137"/>
      <c r="L1517" s="137"/>
      <c r="M1517" s="137"/>
      <c r="U1517" s="39"/>
      <c r="V1517" s="39"/>
      <c r="W1517" s="39"/>
      <c r="X1517" s="39"/>
      <c r="Y1517" s="39"/>
      <c r="Z1517" s="39"/>
    </row>
    <row r="1518" spans="2:26" ht="15.75">
      <c r="B1518" s="60"/>
      <c r="C1518" s="11"/>
      <c r="D1518" s="11"/>
      <c r="E1518" s="11"/>
      <c r="F1518" s="11"/>
      <c r="G1518" s="11"/>
      <c r="H1518" s="11"/>
      <c r="I1518" s="11"/>
      <c r="J1518" s="11"/>
      <c r="K1518" s="11"/>
      <c r="L1518" s="11"/>
      <c r="M1518" s="11"/>
      <c r="U1518" s="39"/>
      <c r="V1518" s="39"/>
      <c r="W1518" s="39"/>
      <c r="X1518" s="39"/>
      <c r="Y1518" s="39"/>
      <c r="Z1518" s="39"/>
    </row>
    <row r="1519" spans="2:26" ht="46.5" customHeight="1">
      <c r="B1519" s="60" t="s">
        <v>516</v>
      </c>
      <c r="C1519" s="137" t="s">
        <v>50</v>
      </c>
      <c r="D1519" s="137"/>
      <c r="E1519" s="137"/>
      <c r="F1519" s="137"/>
      <c r="G1519" s="137"/>
      <c r="H1519" s="137"/>
      <c r="I1519" s="137"/>
      <c r="J1519" s="137"/>
      <c r="K1519" s="137"/>
      <c r="L1519" s="137"/>
      <c r="M1519" s="137"/>
      <c r="U1519" s="39"/>
      <c r="V1519" s="39"/>
      <c r="W1519" s="39"/>
      <c r="X1519" s="39"/>
      <c r="Y1519" s="39"/>
      <c r="Z1519" s="39"/>
    </row>
    <row r="1520" spans="2:26" ht="15.75">
      <c r="B1520" s="60"/>
      <c r="C1520" s="11"/>
      <c r="D1520" s="11"/>
      <c r="E1520" s="11"/>
      <c r="F1520" s="11"/>
      <c r="G1520" s="11"/>
      <c r="H1520" s="11"/>
      <c r="I1520" s="11"/>
      <c r="J1520" s="11"/>
      <c r="K1520" s="11"/>
      <c r="L1520" s="11"/>
      <c r="M1520" s="11"/>
      <c r="U1520" s="39"/>
      <c r="V1520" s="39"/>
      <c r="W1520" s="39"/>
      <c r="X1520" s="39"/>
      <c r="Y1520" s="39"/>
      <c r="Z1520" s="39"/>
    </row>
    <row r="1521" spans="2:26" ht="64.5" customHeight="1">
      <c r="B1521" s="60" t="s">
        <v>516</v>
      </c>
      <c r="C1521" s="137" t="s">
        <v>51</v>
      </c>
      <c r="D1521" s="137"/>
      <c r="E1521" s="137"/>
      <c r="F1521" s="137"/>
      <c r="G1521" s="137"/>
      <c r="H1521" s="137"/>
      <c r="I1521" s="137"/>
      <c r="J1521" s="137"/>
      <c r="K1521" s="137"/>
      <c r="L1521" s="137"/>
      <c r="M1521" s="137"/>
      <c r="U1521" s="39"/>
      <c r="V1521" s="39"/>
      <c r="W1521" s="39"/>
      <c r="X1521" s="39"/>
      <c r="Y1521" s="39"/>
      <c r="Z1521" s="39"/>
    </row>
    <row r="1522" spans="2:26" ht="15.75">
      <c r="B1522" s="60"/>
      <c r="C1522" s="11"/>
      <c r="D1522" s="11"/>
      <c r="E1522" s="11"/>
      <c r="F1522" s="11"/>
      <c r="G1522" s="11"/>
      <c r="H1522" s="11"/>
      <c r="I1522" s="11"/>
      <c r="J1522" s="11"/>
      <c r="K1522" s="11"/>
      <c r="L1522" s="11"/>
      <c r="M1522" s="11"/>
      <c r="U1522" s="39"/>
      <c r="V1522" s="39"/>
      <c r="W1522" s="39"/>
      <c r="X1522" s="39"/>
      <c r="Y1522" s="39"/>
      <c r="Z1522" s="39"/>
    </row>
    <row r="1523" spans="2:26" ht="32.25" customHeight="1">
      <c r="B1523" s="1" t="s">
        <v>53</v>
      </c>
      <c r="C1523" s="137" t="s">
        <v>52</v>
      </c>
      <c r="D1523" s="137"/>
      <c r="E1523" s="137"/>
      <c r="F1523" s="137"/>
      <c r="G1523" s="137"/>
      <c r="H1523" s="137"/>
      <c r="I1523" s="137"/>
      <c r="J1523" s="137"/>
      <c r="K1523" s="137"/>
      <c r="L1523" s="137"/>
      <c r="M1523" s="137"/>
      <c r="U1523" s="39"/>
      <c r="V1523" s="39"/>
      <c r="W1523" s="39"/>
      <c r="X1523" s="39"/>
      <c r="Y1523" s="39"/>
      <c r="Z1523" s="39"/>
    </row>
    <row r="1524" spans="2:26" ht="15.75">
      <c r="B1524" s="60"/>
      <c r="C1524" s="11"/>
      <c r="D1524" s="11"/>
      <c r="E1524" s="11"/>
      <c r="F1524" s="11"/>
      <c r="G1524" s="11"/>
      <c r="H1524" s="11"/>
      <c r="I1524" s="11"/>
      <c r="J1524" s="11"/>
      <c r="K1524" s="11"/>
      <c r="L1524" s="11"/>
      <c r="M1524" s="11"/>
      <c r="U1524" s="39"/>
      <c r="V1524" s="39"/>
      <c r="W1524" s="39"/>
      <c r="X1524" s="39"/>
      <c r="Y1524" s="39"/>
      <c r="Z1524" s="39"/>
    </row>
    <row r="1525" spans="2:26" ht="61.5" customHeight="1">
      <c r="B1525" s="1" t="s">
        <v>53</v>
      </c>
      <c r="C1525" s="137" t="s">
        <v>256</v>
      </c>
      <c r="D1525" s="137"/>
      <c r="E1525" s="137"/>
      <c r="F1525" s="137"/>
      <c r="G1525" s="137"/>
      <c r="H1525" s="137"/>
      <c r="I1525" s="137"/>
      <c r="J1525" s="137"/>
      <c r="K1525" s="137"/>
      <c r="L1525" s="137"/>
      <c r="M1525" s="137"/>
      <c r="U1525" s="39"/>
      <c r="V1525" s="39"/>
      <c r="W1525" s="39"/>
      <c r="X1525" s="39"/>
      <c r="Y1525" s="39"/>
      <c r="Z1525" s="39"/>
    </row>
    <row r="1526" spans="2:26" ht="15.75">
      <c r="B1526" s="60"/>
      <c r="C1526" s="11"/>
      <c r="D1526" s="11"/>
      <c r="E1526" s="11"/>
      <c r="F1526" s="11"/>
      <c r="G1526" s="11"/>
      <c r="H1526" s="11"/>
      <c r="I1526" s="11"/>
      <c r="J1526" s="11"/>
      <c r="K1526" s="11"/>
      <c r="L1526" s="11"/>
      <c r="M1526" s="11"/>
      <c r="U1526" s="39"/>
      <c r="V1526" s="39"/>
      <c r="W1526" s="39"/>
      <c r="X1526" s="39"/>
      <c r="Y1526" s="39"/>
      <c r="Z1526" s="39"/>
    </row>
    <row r="1527" spans="2:26" ht="79.5" customHeight="1">
      <c r="B1527" s="1" t="s">
        <v>53</v>
      </c>
      <c r="C1527" s="137" t="s">
        <v>257</v>
      </c>
      <c r="D1527" s="137"/>
      <c r="E1527" s="137"/>
      <c r="F1527" s="137"/>
      <c r="G1527" s="137"/>
      <c r="H1527" s="137"/>
      <c r="I1527" s="137"/>
      <c r="J1527" s="137"/>
      <c r="K1527" s="137"/>
      <c r="L1527" s="137"/>
      <c r="M1527" s="137"/>
      <c r="U1527" s="39"/>
      <c r="V1527" s="39"/>
      <c r="W1527" s="39"/>
      <c r="X1527" s="39"/>
      <c r="Y1527" s="39"/>
      <c r="Z1527" s="39"/>
    </row>
    <row r="1528" spans="2:26" ht="15.75">
      <c r="B1528" s="137" t="s">
        <v>29</v>
      </c>
      <c r="C1528" s="137"/>
      <c r="D1528" s="137"/>
      <c r="E1528" s="137"/>
      <c r="F1528" s="137"/>
      <c r="G1528" s="137"/>
      <c r="H1528" s="137"/>
      <c r="I1528" s="137"/>
      <c r="J1528" s="137"/>
      <c r="K1528" s="137"/>
      <c r="L1528" s="137"/>
      <c r="M1528" s="137"/>
      <c r="U1528" s="39"/>
      <c r="V1528" s="39"/>
      <c r="W1528" s="39"/>
      <c r="X1528" s="39"/>
      <c r="Y1528" s="39"/>
      <c r="Z1528" s="39"/>
    </row>
    <row r="1529" spans="2:26" ht="129" customHeight="1">
      <c r="B1529" s="137" t="s">
        <v>500</v>
      </c>
      <c r="C1529" s="137"/>
      <c r="D1529" s="137"/>
      <c r="E1529" s="137"/>
      <c r="F1529" s="137"/>
      <c r="G1529" s="137"/>
      <c r="H1529" s="137"/>
      <c r="I1529" s="137"/>
      <c r="J1529" s="137"/>
      <c r="K1529" s="137"/>
      <c r="L1529" s="137"/>
      <c r="M1529" s="137"/>
      <c r="U1529" s="39"/>
      <c r="V1529" s="39"/>
      <c r="W1529" s="39"/>
      <c r="X1529" s="39"/>
      <c r="Y1529" s="39"/>
      <c r="Z1529" s="39"/>
    </row>
    <row r="1530" spans="2:26" ht="15.75">
      <c r="B1530" s="60" t="s">
        <v>9</v>
      </c>
      <c r="K1530" s="63"/>
      <c r="U1530" s="39"/>
      <c r="V1530" s="39"/>
      <c r="W1530" s="39"/>
      <c r="X1530" s="39"/>
      <c r="Y1530" s="39"/>
      <c r="Z1530" s="39"/>
    </row>
    <row r="1531" spans="2:26" ht="78.75" customHeight="1">
      <c r="B1531" s="137" t="s">
        <v>54</v>
      </c>
      <c r="C1531" s="137"/>
      <c r="D1531" s="137"/>
      <c r="E1531" s="137"/>
      <c r="F1531" s="137"/>
      <c r="G1531" s="137"/>
      <c r="H1531" s="137"/>
      <c r="I1531" s="137"/>
      <c r="J1531" s="137"/>
      <c r="K1531" s="137"/>
      <c r="L1531" s="137"/>
      <c r="M1531" s="137"/>
      <c r="U1531" s="39"/>
      <c r="V1531" s="39"/>
      <c r="W1531" s="39"/>
      <c r="X1531" s="39"/>
      <c r="Y1531" s="39"/>
      <c r="Z1531" s="39"/>
    </row>
    <row r="1532" spans="2:26" ht="15.75">
      <c r="B1532" s="60" t="s">
        <v>9</v>
      </c>
      <c r="K1532" s="63"/>
      <c r="U1532" s="39"/>
      <c r="V1532" s="39"/>
      <c r="W1532" s="39"/>
      <c r="X1532" s="39"/>
      <c r="Y1532" s="39"/>
      <c r="Z1532" s="39"/>
    </row>
    <row r="1533" spans="2:26" ht="32.25" customHeight="1">
      <c r="B1533" s="137" t="s">
        <v>567</v>
      </c>
      <c r="C1533" s="137"/>
      <c r="D1533" s="137"/>
      <c r="E1533" s="137"/>
      <c r="F1533" s="137"/>
      <c r="G1533" s="137"/>
      <c r="H1533" s="137"/>
      <c r="I1533" s="137"/>
      <c r="J1533" s="137"/>
      <c r="K1533" s="137"/>
      <c r="L1533" s="137"/>
      <c r="M1533" s="137"/>
      <c r="U1533" s="39"/>
      <c r="V1533" s="39"/>
      <c r="W1533" s="39"/>
      <c r="X1533" s="39"/>
      <c r="Y1533" s="39"/>
      <c r="Z1533" s="39"/>
    </row>
    <row r="1534" spans="2:26" ht="15.75">
      <c r="B1534" s="60" t="s">
        <v>9</v>
      </c>
      <c r="K1534" s="63"/>
      <c r="U1534" s="39"/>
      <c r="V1534" s="39"/>
      <c r="W1534" s="39"/>
      <c r="X1534" s="39"/>
      <c r="Y1534" s="39"/>
      <c r="Z1534" s="39"/>
    </row>
    <row r="1535" spans="2:26" ht="48.75" customHeight="1">
      <c r="B1535" s="137" t="s">
        <v>55</v>
      </c>
      <c r="C1535" s="137"/>
      <c r="D1535" s="137"/>
      <c r="E1535" s="137"/>
      <c r="F1535" s="137"/>
      <c r="G1535" s="137"/>
      <c r="H1535" s="137"/>
      <c r="I1535" s="137"/>
      <c r="J1535" s="137"/>
      <c r="K1535" s="137"/>
      <c r="L1535" s="137"/>
      <c r="M1535" s="137"/>
      <c r="U1535" s="39"/>
      <c r="V1535" s="39"/>
      <c r="W1535" s="39"/>
      <c r="X1535" s="39"/>
      <c r="Y1535" s="39"/>
      <c r="Z1535" s="39"/>
    </row>
    <row r="1536" spans="2:26" ht="15.75">
      <c r="B1536" s="137"/>
      <c r="C1536" s="137"/>
      <c r="D1536" s="137"/>
      <c r="E1536" s="137"/>
      <c r="F1536" s="137"/>
      <c r="G1536" s="137"/>
      <c r="H1536" s="137"/>
      <c r="I1536" s="137"/>
      <c r="J1536" s="137"/>
      <c r="K1536" s="137"/>
      <c r="L1536" s="137"/>
      <c r="M1536" s="137"/>
      <c r="U1536" s="39"/>
      <c r="V1536" s="39"/>
      <c r="W1536" s="39"/>
      <c r="X1536" s="39"/>
      <c r="Y1536" s="39"/>
      <c r="Z1536" s="39"/>
    </row>
    <row r="1537" spans="2:26" ht="31.5" customHeight="1">
      <c r="B1537" s="137" t="s">
        <v>501</v>
      </c>
      <c r="C1537" s="137"/>
      <c r="D1537" s="137"/>
      <c r="E1537" s="137"/>
      <c r="F1537" s="137"/>
      <c r="G1537" s="137"/>
      <c r="H1537" s="137"/>
      <c r="I1537" s="137"/>
      <c r="J1537" s="137"/>
      <c r="K1537" s="137"/>
      <c r="L1537" s="137"/>
      <c r="M1537" s="137"/>
      <c r="U1537" s="39"/>
      <c r="V1537" s="39"/>
      <c r="W1537" s="39"/>
      <c r="X1537" s="39"/>
      <c r="Y1537" s="39"/>
      <c r="Z1537" s="39"/>
    </row>
    <row r="1538" spans="11:26" ht="15.75">
      <c r="K1538" s="63"/>
      <c r="U1538" s="39"/>
      <c r="V1538" s="39"/>
      <c r="W1538" s="39"/>
      <c r="X1538" s="39"/>
      <c r="Y1538" s="39"/>
      <c r="Z1538" s="39"/>
    </row>
    <row r="1539" spans="2:26" ht="15.75" customHeight="1">
      <c r="B1539" s="137" t="s">
        <v>502</v>
      </c>
      <c r="C1539" s="137"/>
      <c r="D1539" s="137"/>
      <c r="E1539" s="137"/>
      <c r="F1539" s="137"/>
      <c r="G1539" s="137"/>
      <c r="H1539" s="137"/>
      <c r="I1539" s="137"/>
      <c r="J1539" s="137"/>
      <c r="K1539" s="137"/>
      <c r="L1539" s="137"/>
      <c r="M1539" s="137"/>
      <c r="U1539" s="39"/>
      <c r="V1539" s="39"/>
      <c r="W1539" s="39"/>
      <c r="X1539" s="39"/>
      <c r="Y1539" s="39"/>
      <c r="Z1539" s="39"/>
    </row>
    <row r="1540" spans="11:26" ht="15.75">
      <c r="K1540" s="63"/>
      <c r="U1540" s="39"/>
      <c r="V1540" s="39"/>
      <c r="W1540" s="39"/>
      <c r="X1540" s="39"/>
      <c r="Y1540" s="39"/>
      <c r="Z1540" s="39"/>
    </row>
    <row r="1541" spans="2:26" ht="33" customHeight="1">
      <c r="B1541" s="137" t="s">
        <v>503</v>
      </c>
      <c r="C1541" s="137"/>
      <c r="D1541" s="137"/>
      <c r="E1541" s="137"/>
      <c r="F1541" s="137"/>
      <c r="G1541" s="137"/>
      <c r="H1541" s="137"/>
      <c r="I1541" s="137"/>
      <c r="J1541" s="137"/>
      <c r="K1541" s="137"/>
      <c r="L1541" s="137"/>
      <c r="M1541" s="137"/>
      <c r="U1541" s="39"/>
      <c r="V1541" s="39"/>
      <c r="W1541" s="39"/>
      <c r="X1541" s="39"/>
      <c r="Y1541" s="39"/>
      <c r="Z1541" s="39"/>
    </row>
    <row r="1542" spans="2:26" ht="15.75">
      <c r="B1542" s="11"/>
      <c r="C1542" s="11"/>
      <c r="D1542" s="11"/>
      <c r="E1542" s="11"/>
      <c r="F1542" s="11"/>
      <c r="G1542" s="11"/>
      <c r="H1542" s="11"/>
      <c r="I1542" s="11"/>
      <c r="J1542" s="11"/>
      <c r="K1542" s="11"/>
      <c r="L1542" s="11"/>
      <c r="M1542" s="11"/>
      <c r="U1542" s="39"/>
      <c r="V1542" s="39"/>
      <c r="W1542" s="39"/>
      <c r="X1542" s="39"/>
      <c r="Y1542" s="39"/>
      <c r="Z1542" s="39"/>
    </row>
    <row r="1543" spans="2:26" ht="49.5" customHeight="1">
      <c r="B1543" s="174" t="s">
        <v>56</v>
      </c>
      <c r="C1543" s="137"/>
      <c r="D1543" s="137"/>
      <c r="E1543" s="137"/>
      <c r="F1543" s="137"/>
      <c r="G1543" s="137"/>
      <c r="H1543" s="137"/>
      <c r="I1543" s="137"/>
      <c r="J1543" s="137"/>
      <c r="K1543" s="137"/>
      <c r="L1543" s="137"/>
      <c r="M1543" s="137"/>
      <c r="U1543" s="39"/>
      <c r="V1543" s="39"/>
      <c r="W1543" s="39"/>
      <c r="X1543" s="39"/>
      <c r="Y1543" s="39"/>
      <c r="Z1543" s="39"/>
    </row>
    <row r="1544" spans="2:26" ht="15.75">
      <c r="B1544" s="93"/>
      <c r="K1544" s="63"/>
      <c r="U1544" s="39"/>
      <c r="V1544" s="39"/>
      <c r="W1544" s="39"/>
      <c r="X1544" s="39"/>
      <c r="Y1544" s="39"/>
      <c r="Z1544" s="39"/>
    </row>
    <row r="1545" spans="2:26" ht="30" customHeight="1">
      <c r="B1545" s="137" t="s">
        <v>504</v>
      </c>
      <c r="C1545" s="137"/>
      <c r="D1545" s="137"/>
      <c r="E1545" s="137"/>
      <c r="F1545" s="137"/>
      <c r="G1545" s="137"/>
      <c r="H1545" s="137"/>
      <c r="I1545" s="137"/>
      <c r="J1545" s="137"/>
      <c r="K1545" s="137"/>
      <c r="L1545" s="137"/>
      <c r="M1545" s="137"/>
      <c r="U1545" s="39"/>
      <c r="V1545" s="39"/>
      <c r="W1545" s="39"/>
      <c r="X1545" s="39"/>
      <c r="Y1545" s="39"/>
      <c r="Z1545" s="39"/>
    </row>
    <row r="1546" spans="11:26" ht="15.75">
      <c r="K1546" s="63"/>
      <c r="U1546" s="39"/>
      <c r="V1546" s="39"/>
      <c r="W1546" s="39"/>
      <c r="X1546" s="39"/>
      <c r="Y1546" s="39"/>
      <c r="Z1546" s="39"/>
    </row>
    <row r="1547" spans="2:26" ht="49.5" customHeight="1">
      <c r="B1547" s="137" t="s">
        <v>505</v>
      </c>
      <c r="C1547" s="137"/>
      <c r="D1547" s="137"/>
      <c r="E1547" s="137"/>
      <c r="F1547" s="137"/>
      <c r="G1547" s="137"/>
      <c r="H1547" s="137"/>
      <c r="I1547" s="137"/>
      <c r="J1547" s="137"/>
      <c r="K1547" s="137"/>
      <c r="L1547" s="137"/>
      <c r="M1547" s="137"/>
      <c r="U1547" s="39"/>
      <c r="V1547" s="39"/>
      <c r="W1547" s="39"/>
      <c r="X1547" s="39"/>
      <c r="Y1547" s="39"/>
      <c r="Z1547" s="39"/>
    </row>
    <row r="1548" spans="11:26" ht="15.75">
      <c r="K1548" s="63"/>
      <c r="U1548" s="39"/>
      <c r="V1548" s="39"/>
      <c r="W1548" s="39"/>
      <c r="X1548" s="39"/>
      <c r="Y1548" s="39"/>
      <c r="Z1548" s="39"/>
    </row>
    <row r="1549" spans="2:26" ht="15.75">
      <c r="B1549" s="137" t="s">
        <v>506</v>
      </c>
      <c r="C1549" s="137"/>
      <c r="D1549" s="137"/>
      <c r="E1549" s="137"/>
      <c r="F1549" s="137"/>
      <c r="G1549" s="137"/>
      <c r="H1549" s="137"/>
      <c r="I1549" s="137"/>
      <c r="J1549" s="137"/>
      <c r="K1549" s="137"/>
      <c r="L1549" s="137"/>
      <c r="M1549" s="137"/>
      <c r="N1549" s="137"/>
      <c r="U1549" s="39"/>
      <c r="V1549" s="39"/>
      <c r="W1549" s="39"/>
      <c r="X1549" s="39"/>
      <c r="Y1549" s="39"/>
      <c r="Z1549" s="39"/>
    </row>
    <row r="1550" spans="11:26" ht="15.75">
      <c r="K1550" s="63"/>
      <c r="U1550" s="39"/>
      <c r="V1550" s="39"/>
      <c r="W1550" s="39"/>
      <c r="X1550" s="39"/>
      <c r="Y1550" s="39"/>
      <c r="Z1550" s="39"/>
    </row>
    <row r="1551" spans="2:26" ht="46.5" customHeight="1">
      <c r="B1551" s="137" t="s">
        <v>507</v>
      </c>
      <c r="C1551" s="137"/>
      <c r="D1551" s="137"/>
      <c r="E1551" s="137"/>
      <c r="F1551" s="137"/>
      <c r="G1551" s="137"/>
      <c r="H1551" s="137"/>
      <c r="I1551" s="137"/>
      <c r="J1551" s="137"/>
      <c r="K1551" s="137"/>
      <c r="L1551" s="137"/>
      <c r="M1551" s="137"/>
      <c r="N1551" s="11"/>
      <c r="U1551" s="39"/>
      <c r="V1551" s="39"/>
      <c r="W1551" s="39"/>
      <c r="X1551" s="39"/>
      <c r="Y1551" s="39"/>
      <c r="Z1551" s="39"/>
    </row>
    <row r="1552" spans="11:26" ht="15.75">
      <c r="K1552" s="63"/>
      <c r="U1552" s="39"/>
      <c r="V1552" s="39"/>
      <c r="W1552" s="39"/>
      <c r="X1552" s="39"/>
      <c r="Y1552" s="39"/>
      <c r="Z1552" s="39"/>
    </row>
    <row r="1553" spans="2:26" ht="50.25" customHeight="1">
      <c r="B1553" s="137" t="s">
        <v>508</v>
      </c>
      <c r="C1553" s="137"/>
      <c r="D1553" s="137"/>
      <c r="E1553" s="137"/>
      <c r="F1553" s="137"/>
      <c r="G1553" s="137"/>
      <c r="H1553" s="137"/>
      <c r="I1553" s="137"/>
      <c r="J1553" s="137"/>
      <c r="K1553" s="137"/>
      <c r="L1553" s="137"/>
      <c r="M1553" s="137"/>
      <c r="N1553" s="11"/>
      <c r="U1553" s="39"/>
      <c r="V1553" s="39"/>
      <c r="W1553" s="39"/>
      <c r="X1553" s="39"/>
      <c r="Y1553" s="39"/>
      <c r="Z1553" s="39"/>
    </row>
    <row r="1554" spans="2:26" ht="15.75">
      <c r="B1554" s="93" t="s">
        <v>9</v>
      </c>
      <c r="K1554" s="63"/>
      <c r="U1554" s="39"/>
      <c r="V1554" s="39"/>
      <c r="W1554" s="39"/>
      <c r="X1554" s="39"/>
      <c r="Y1554" s="39"/>
      <c r="Z1554" s="39"/>
    </row>
    <row r="1555" spans="2:26" ht="62.25" customHeight="1">
      <c r="B1555" s="137" t="s">
        <v>509</v>
      </c>
      <c r="C1555" s="137"/>
      <c r="D1555" s="137"/>
      <c r="E1555" s="137"/>
      <c r="F1555" s="137"/>
      <c r="G1555" s="137"/>
      <c r="H1555" s="137"/>
      <c r="I1555" s="137"/>
      <c r="J1555" s="137"/>
      <c r="K1555" s="137"/>
      <c r="L1555" s="137"/>
      <c r="M1555" s="137"/>
      <c r="N1555" s="11"/>
      <c r="U1555" s="39"/>
      <c r="V1555" s="39"/>
      <c r="W1555" s="39"/>
      <c r="X1555" s="39"/>
      <c r="Y1555" s="39"/>
      <c r="Z1555" s="39"/>
    </row>
    <row r="1556" spans="11:26" ht="15.75">
      <c r="K1556" s="63"/>
      <c r="U1556" s="39"/>
      <c r="V1556" s="39"/>
      <c r="W1556" s="39"/>
      <c r="X1556" s="39"/>
      <c r="Y1556" s="39"/>
      <c r="Z1556" s="39"/>
    </row>
    <row r="1557" spans="2:26" ht="30.75" customHeight="1">
      <c r="B1557" s="137" t="s">
        <v>510</v>
      </c>
      <c r="C1557" s="137"/>
      <c r="D1557" s="137"/>
      <c r="E1557" s="137"/>
      <c r="F1557" s="137"/>
      <c r="G1557" s="137"/>
      <c r="H1557" s="137"/>
      <c r="I1557" s="137"/>
      <c r="J1557" s="137"/>
      <c r="K1557" s="137"/>
      <c r="L1557" s="137"/>
      <c r="M1557" s="137"/>
      <c r="N1557" s="11"/>
      <c r="U1557" s="39"/>
      <c r="V1557" s="39"/>
      <c r="W1557" s="39"/>
      <c r="X1557" s="39"/>
      <c r="Y1557" s="39"/>
      <c r="Z1557" s="39"/>
    </row>
    <row r="1558" spans="2:26" ht="15.75">
      <c r="B1558" s="60" t="s">
        <v>9</v>
      </c>
      <c r="K1558" s="63"/>
      <c r="U1558" s="39"/>
      <c r="V1558" s="39"/>
      <c r="W1558" s="39"/>
      <c r="X1558" s="39"/>
      <c r="Y1558" s="39"/>
      <c r="Z1558" s="39"/>
    </row>
    <row r="1559" spans="2:26" ht="48" customHeight="1">
      <c r="B1559" s="137" t="s">
        <v>511</v>
      </c>
      <c r="C1559" s="137"/>
      <c r="D1559" s="137"/>
      <c r="E1559" s="137"/>
      <c r="F1559" s="137"/>
      <c r="G1559" s="137"/>
      <c r="H1559" s="137"/>
      <c r="I1559" s="137"/>
      <c r="J1559" s="137"/>
      <c r="K1559" s="137"/>
      <c r="L1559" s="137"/>
      <c r="M1559" s="137"/>
      <c r="N1559" s="11"/>
      <c r="U1559" s="39"/>
      <c r="V1559" s="39"/>
      <c r="W1559" s="39"/>
      <c r="X1559" s="39"/>
      <c r="Y1559" s="39"/>
      <c r="Z1559" s="39"/>
    </row>
    <row r="1560" spans="2:26" ht="15.75">
      <c r="B1560" s="60" t="s">
        <v>9</v>
      </c>
      <c r="K1560" s="63"/>
      <c r="U1560" s="39"/>
      <c r="V1560" s="39"/>
      <c r="W1560" s="39"/>
      <c r="X1560" s="39"/>
      <c r="Y1560" s="39"/>
      <c r="Z1560" s="39"/>
    </row>
    <row r="1561" spans="2:26" ht="15.75">
      <c r="B1561" s="1" t="s">
        <v>512</v>
      </c>
      <c r="K1561" s="63"/>
      <c r="U1561" s="39"/>
      <c r="V1561" s="39"/>
      <c r="W1561" s="39"/>
      <c r="X1561" s="39"/>
      <c r="Y1561" s="39"/>
      <c r="Z1561" s="39"/>
    </row>
    <row r="1562" spans="11:26" ht="15.75">
      <c r="K1562" s="63"/>
      <c r="U1562" s="39"/>
      <c r="V1562" s="39"/>
      <c r="W1562" s="39"/>
      <c r="X1562" s="39"/>
      <c r="Y1562" s="39"/>
      <c r="Z1562" s="39"/>
    </row>
    <row r="1563" spans="11:26" ht="15.75">
      <c r="K1563" s="63"/>
      <c r="U1563" s="39"/>
      <c r="V1563" s="39"/>
      <c r="W1563" s="39"/>
      <c r="X1563" s="39"/>
      <c r="Y1563" s="39"/>
      <c r="Z1563" s="39"/>
    </row>
    <row r="1564" spans="11:26" ht="15.75">
      <c r="K1564" s="63"/>
      <c r="U1564" s="39"/>
      <c r="V1564" s="39"/>
      <c r="W1564" s="39"/>
      <c r="X1564" s="39"/>
      <c r="Y1564" s="39"/>
      <c r="Z1564" s="39"/>
    </row>
    <row r="1565" spans="11:26" ht="15.75">
      <c r="K1565" s="63"/>
      <c r="U1565" s="39"/>
      <c r="V1565" s="39"/>
      <c r="W1565" s="39"/>
      <c r="X1565" s="39"/>
      <c r="Y1565" s="39"/>
      <c r="Z1565" s="39"/>
    </row>
    <row r="1566" spans="11:26" ht="15.75">
      <c r="K1566" s="63"/>
      <c r="U1566" s="39"/>
      <c r="V1566" s="39"/>
      <c r="W1566" s="39"/>
      <c r="X1566" s="39"/>
      <c r="Y1566" s="39"/>
      <c r="Z1566" s="39"/>
    </row>
    <row r="1567" spans="11:26" ht="15.75">
      <c r="K1567" s="63"/>
      <c r="U1567" s="39"/>
      <c r="V1567" s="39"/>
      <c r="W1567" s="39"/>
      <c r="X1567" s="39"/>
      <c r="Y1567" s="39"/>
      <c r="Z1567" s="39"/>
    </row>
    <row r="1568" spans="11:26" ht="15.75">
      <c r="K1568" s="63"/>
      <c r="U1568" s="39"/>
      <c r="V1568" s="39"/>
      <c r="W1568" s="39"/>
      <c r="X1568" s="39"/>
      <c r="Y1568" s="39"/>
      <c r="Z1568" s="39"/>
    </row>
    <row r="1569" spans="11:26" ht="15.75">
      <c r="K1569" s="63"/>
      <c r="U1569" s="39"/>
      <c r="V1569" s="39"/>
      <c r="W1569" s="39"/>
      <c r="X1569" s="39"/>
      <c r="Y1569" s="39"/>
      <c r="Z1569" s="39"/>
    </row>
    <row r="1570" spans="11:26" ht="15.75">
      <c r="K1570" s="63"/>
      <c r="U1570" s="39"/>
      <c r="V1570" s="39"/>
      <c r="W1570" s="39"/>
      <c r="X1570" s="39"/>
      <c r="Y1570" s="39"/>
      <c r="Z1570" s="39"/>
    </row>
    <row r="1571" spans="11:26" ht="15.75">
      <c r="K1571" s="63"/>
      <c r="U1571" s="39"/>
      <c r="V1571" s="39"/>
      <c r="W1571" s="39"/>
      <c r="X1571" s="39"/>
      <c r="Y1571" s="39"/>
      <c r="Z1571" s="39"/>
    </row>
    <row r="1572" spans="11:26" ht="15.75">
      <c r="K1572" s="63"/>
      <c r="U1572" s="39"/>
      <c r="V1572" s="39"/>
      <c r="W1572" s="39"/>
      <c r="X1572" s="39"/>
      <c r="Y1572" s="39"/>
      <c r="Z1572" s="39"/>
    </row>
    <row r="1573" spans="11:26" ht="15.75">
      <c r="K1573" s="63"/>
      <c r="U1573" s="39"/>
      <c r="V1573" s="39"/>
      <c r="W1573" s="39"/>
      <c r="X1573" s="39"/>
      <c r="Y1573" s="39"/>
      <c r="Z1573" s="39"/>
    </row>
    <row r="1574" spans="11:26" ht="15.75">
      <c r="K1574" s="63"/>
      <c r="U1574" s="39"/>
      <c r="V1574" s="39"/>
      <c r="W1574" s="39"/>
      <c r="X1574" s="39"/>
      <c r="Y1574" s="39"/>
      <c r="Z1574" s="39"/>
    </row>
    <row r="1575" spans="11:26" ht="15.75">
      <c r="K1575" s="63"/>
      <c r="U1575" s="39"/>
      <c r="V1575" s="39"/>
      <c r="W1575" s="39"/>
      <c r="X1575" s="39"/>
      <c r="Y1575" s="39"/>
      <c r="Z1575" s="39"/>
    </row>
    <row r="1576" spans="11:26" ht="15.75">
      <c r="K1576" s="63"/>
      <c r="U1576" s="39"/>
      <c r="V1576" s="39"/>
      <c r="W1576" s="39"/>
      <c r="X1576" s="39"/>
      <c r="Y1576" s="39"/>
      <c r="Z1576" s="39"/>
    </row>
    <row r="1577" spans="11:26" ht="15.75">
      <c r="K1577" s="63"/>
      <c r="U1577" s="39"/>
      <c r="V1577" s="39"/>
      <c r="W1577" s="39"/>
      <c r="X1577" s="39"/>
      <c r="Y1577" s="39"/>
      <c r="Z1577" s="39"/>
    </row>
    <row r="1578" spans="11:26" ht="15.75">
      <c r="K1578" s="63"/>
      <c r="U1578" s="39"/>
      <c r="V1578" s="39"/>
      <c r="W1578" s="39"/>
      <c r="X1578" s="39"/>
      <c r="Y1578" s="39"/>
      <c r="Z1578" s="39"/>
    </row>
    <row r="1579" spans="11:26" ht="15.75">
      <c r="K1579" s="63"/>
      <c r="U1579" s="39"/>
      <c r="V1579" s="39"/>
      <c r="W1579" s="39"/>
      <c r="X1579" s="39"/>
      <c r="Y1579" s="39"/>
      <c r="Z1579" s="39"/>
    </row>
    <row r="1580" spans="11:26" ht="15.75">
      <c r="K1580" s="63"/>
      <c r="U1580" s="39"/>
      <c r="V1580" s="39"/>
      <c r="W1580" s="39"/>
      <c r="X1580" s="39"/>
      <c r="Y1580" s="39"/>
      <c r="Z1580" s="39"/>
    </row>
    <row r="1581" spans="11:26" ht="15.75">
      <c r="K1581" s="63"/>
      <c r="U1581" s="39"/>
      <c r="V1581" s="39"/>
      <c r="W1581" s="39"/>
      <c r="X1581" s="39"/>
      <c r="Y1581" s="39"/>
      <c r="Z1581" s="39"/>
    </row>
    <row r="1582" spans="11:26" ht="15.75">
      <c r="K1582" s="63"/>
      <c r="U1582" s="39"/>
      <c r="V1582" s="39"/>
      <c r="W1582" s="39"/>
      <c r="X1582" s="39"/>
      <c r="Y1582" s="39"/>
      <c r="Z1582" s="39"/>
    </row>
    <row r="1583" spans="11:26" ht="15.75">
      <c r="K1583" s="63"/>
      <c r="U1583" s="39"/>
      <c r="V1583" s="39"/>
      <c r="W1583" s="39"/>
      <c r="X1583" s="39"/>
      <c r="Y1583" s="39"/>
      <c r="Z1583" s="39"/>
    </row>
    <row r="1584" spans="11:26" ht="15.75">
      <c r="K1584" s="63"/>
      <c r="U1584" s="39"/>
      <c r="V1584" s="39"/>
      <c r="W1584" s="39"/>
      <c r="X1584" s="39"/>
      <c r="Y1584" s="39"/>
      <c r="Z1584" s="39"/>
    </row>
    <row r="1585" spans="11:26" ht="15.75">
      <c r="K1585" s="63"/>
      <c r="U1585" s="39"/>
      <c r="V1585" s="39"/>
      <c r="W1585" s="39"/>
      <c r="X1585" s="39"/>
      <c r="Y1585" s="39"/>
      <c r="Z1585" s="39"/>
    </row>
    <row r="1586" spans="11:26" ht="15.75">
      <c r="K1586" s="63"/>
      <c r="U1586" s="39"/>
      <c r="V1586" s="39"/>
      <c r="W1586" s="39"/>
      <c r="X1586" s="39"/>
      <c r="Y1586" s="39"/>
      <c r="Z1586" s="39"/>
    </row>
    <row r="1587" spans="11:26" ht="15.75">
      <c r="K1587" s="12"/>
      <c r="U1587" s="39"/>
      <c r="V1587" s="39"/>
      <c r="W1587" s="39"/>
      <c r="X1587" s="39"/>
      <c r="Y1587" s="39"/>
      <c r="Z1587" s="39"/>
    </row>
    <row r="1588" spans="11:26" ht="15.75">
      <c r="K1588" s="12"/>
      <c r="U1588" s="39"/>
      <c r="V1588" s="39"/>
      <c r="W1588" s="39"/>
      <c r="X1588" s="39"/>
      <c r="Y1588" s="39"/>
      <c r="Z1588" s="39"/>
    </row>
    <row r="1589" spans="11:26" ht="15.75">
      <c r="K1589" s="12"/>
      <c r="U1589" s="39"/>
      <c r="V1589" s="39"/>
      <c r="W1589" s="39"/>
      <c r="X1589" s="39"/>
      <c r="Y1589" s="39"/>
      <c r="Z1589" s="39"/>
    </row>
    <row r="1590" spans="11:26" ht="15.75">
      <c r="K1590" s="12"/>
      <c r="U1590" s="39"/>
      <c r="V1590" s="39"/>
      <c r="W1590" s="39"/>
      <c r="X1590" s="39"/>
      <c r="Y1590" s="39"/>
      <c r="Z1590" s="39"/>
    </row>
    <row r="1591" spans="11:26" ht="15.75">
      <c r="K1591" s="12"/>
      <c r="U1591" s="39"/>
      <c r="V1591" s="39"/>
      <c r="W1591" s="39"/>
      <c r="X1591" s="39"/>
      <c r="Y1591" s="39"/>
      <c r="Z1591" s="39"/>
    </row>
    <row r="1592" spans="11:26" ht="15.75">
      <c r="K1592" s="12"/>
      <c r="U1592" s="39"/>
      <c r="V1592" s="39"/>
      <c r="W1592" s="39"/>
      <c r="X1592" s="39"/>
      <c r="Y1592" s="39"/>
      <c r="Z1592" s="39"/>
    </row>
    <row r="1593" spans="11:26" ht="15.75">
      <c r="K1593" s="12"/>
      <c r="U1593" s="39"/>
      <c r="V1593" s="39"/>
      <c r="W1593" s="39"/>
      <c r="X1593" s="39"/>
      <c r="Y1593" s="39"/>
      <c r="Z1593" s="39"/>
    </row>
    <row r="1594" spans="11:26" ht="15.75">
      <c r="K1594" s="12"/>
      <c r="U1594" s="39"/>
      <c r="V1594" s="39"/>
      <c r="W1594" s="39"/>
      <c r="X1594" s="39"/>
      <c r="Y1594" s="39"/>
      <c r="Z1594" s="39"/>
    </row>
    <row r="1595" spans="11:26" ht="15.75">
      <c r="K1595" s="12"/>
      <c r="U1595" s="39"/>
      <c r="V1595" s="39"/>
      <c r="W1595" s="39"/>
      <c r="X1595" s="39"/>
      <c r="Y1595" s="39"/>
      <c r="Z1595" s="39"/>
    </row>
    <row r="1596" spans="11:26" ht="15.75">
      <c r="K1596" s="12"/>
      <c r="U1596" s="39"/>
      <c r="V1596" s="39"/>
      <c r="W1596" s="39"/>
      <c r="X1596" s="39"/>
      <c r="Y1596" s="39"/>
      <c r="Z1596" s="39"/>
    </row>
    <row r="1597" spans="11:26" ht="15.75">
      <c r="K1597" s="12"/>
      <c r="U1597" s="39"/>
      <c r="V1597" s="39"/>
      <c r="W1597" s="39"/>
      <c r="X1597" s="39"/>
      <c r="Y1597" s="39"/>
      <c r="Z1597" s="39"/>
    </row>
    <row r="1598" spans="11:26" ht="15.75">
      <c r="K1598" s="12"/>
      <c r="U1598" s="39"/>
      <c r="V1598" s="39"/>
      <c r="W1598" s="39"/>
      <c r="X1598" s="39"/>
      <c r="Y1598" s="39"/>
      <c r="Z1598" s="39"/>
    </row>
    <row r="1599" spans="11:26" ht="15.75">
      <c r="K1599" s="12"/>
      <c r="U1599" s="39"/>
      <c r="V1599" s="39"/>
      <c r="W1599" s="39"/>
      <c r="X1599" s="39"/>
      <c r="Y1599" s="39"/>
      <c r="Z1599" s="39"/>
    </row>
    <row r="1600" spans="11:26" ht="15.75">
      <c r="K1600" s="12"/>
      <c r="U1600" s="39"/>
      <c r="V1600" s="39"/>
      <c r="W1600" s="39"/>
      <c r="X1600" s="39"/>
      <c r="Y1600" s="39"/>
      <c r="Z1600" s="39"/>
    </row>
    <row r="1601" spans="11:26" ht="15.75">
      <c r="K1601" s="12"/>
      <c r="U1601" s="39"/>
      <c r="V1601" s="39"/>
      <c r="W1601" s="39"/>
      <c r="X1601" s="39"/>
      <c r="Y1601" s="39"/>
      <c r="Z1601" s="39"/>
    </row>
    <row r="1602" spans="11:26" ht="15.75">
      <c r="K1602" s="12"/>
      <c r="U1602" s="39"/>
      <c r="V1602" s="39"/>
      <c r="W1602" s="39"/>
      <c r="X1602" s="39"/>
      <c r="Y1602" s="39"/>
      <c r="Z1602" s="39"/>
    </row>
    <row r="1603" spans="11:26" ht="15.75">
      <c r="K1603" s="12"/>
      <c r="U1603" s="39"/>
      <c r="V1603" s="39"/>
      <c r="W1603" s="39"/>
      <c r="X1603" s="39"/>
      <c r="Y1603" s="39"/>
      <c r="Z1603" s="39"/>
    </row>
    <row r="1604" spans="11:26" ht="15.75">
      <c r="K1604" s="12"/>
      <c r="U1604" s="39"/>
      <c r="V1604" s="39"/>
      <c r="W1604" s="39"/>
      <c r="X1604" s="39"/>
      <c r="Y1604" s="39"/>
      <c r="Z1604" s="39"/>
    </row>
    <row r="1605" spans="11:26" ht="15.75">
      <c r="K1605" s="12"/>
      <c r="U1605" s="39"/>
      <c r="V1605" s="39"/>
      <c r="W1605" s="39"/>
      <c r="X1605" s="39"/>
      <c r="Y1605" s="39"/>
      <c r="Z1605" s="39"/>
    </row>
    <row r="1606" spans="11:26" ht="15.75">
      <c r="K1606" s="12"/>
      <c r="U1606" s="39"/>
      <c r="V1606" s="39"/>
      <c r="W1606" s="39"/>
      <c r="X1606" s="39"/>
      <c r="Y1606" s="39"/>
      <c r="Z1606" s="39"/>
    </row>
    <row r="1607" spans="11:26" ht="15.75">
      <c r="K1607" s="12"/>
      <c r="U1607" s="39"/>
      <c r="V1607" s="39"/>
      <c r="W1607" s="39"/>
      <c r="X1607" s="39"/>
      <c r="Y1607" s="39"/>
      <c r="Z1607" s="39"/>
    </row>
    <row r="1608" spans="11:26" ht="15.75">
      <c r="K1608" s="12"/>
      <c r="U1608" s="39"/>
      <c r="V1608" s="39"/>
      <c r="W1608" s="39"/>
      <c r="X1608" s="39"/>
      <c r="Y1608" s="39"/>
      <c r="Z1608" s="39"/>
    </row>
    <row r="1609" spans="11:26" ht="15.75">
      <c r="K1609" s="12"/>
      <c r="U1609" s="39"/>
      <c r="V1609" s="39"/>
      <c r="W1609" s="39"/>
      <c r="X1609" s="39"/>
      <c r="Y1609" s="39"/>
      <c r="Z1609" s="39"/>
    </row>
    <row r="1610" spans="11:26" ht="15.75">
      <c r="K1610" s="12"/>
      <c r="U1610" s="39"/>
      <c r="V1610" s="39"/>
      <c r="W1610" s="39"/>
      <c r="X1610" s="39"/>
      <c r="Y1610" s="39"/>
      <c r="Z1610" s="39"/>
    </row>
    <row r="1611" spans="11:26" ht="15.75">
      <c r="K1611" s="12"/>
      <c r="U1611" s="39"/>
      <c r="V1611" s="39"/>
      <c r="W1611" s="39"/>
      <c r="X1611" s="39"/>
      <c r="Y1611" s="39"/>
      <c r="Z1611" s="39"/>
    </row>
    <row r="1612" spans="11:26" ht="15.75">
      <c r="K1612" s="12"/>
      <c r="U1612" s="39"/>
      <c r="V1612" s="39"/>
      <c r="W1612" s="39"/>
      <c r="X1612" s="39"/>
      <c r="Y1612" s="39"/>
      <c r="Z1612" s="39"/>
    </row>
    <row r="1613" spans="11:26" ht="15.75">
      <c r="K1613" s="12"/>
      <c r="U1613" s="39"/>
      <c r="V1613" s="39"/>
      <c r="W1613" s="39"/>
      <c r="X1613" s="39"/>
      <c r="Y1613" s="39"/>
      <c r="Z1613" s="39"/>
    </row>
    <row r="1614" spans="11:26" ht="15.75">
      <c r="K1614" s="12"/>
      <c r="U1614" s="39"/>
      <c r="V1614" s="39"/>
      <c r="W1614" s="39"/>
      <c r="X1614" s="39"/>
      <c r="Y1614" s="39"/>
      <c r="Z1614" s="39"/>
    </row>
    <row r="1615" spans="11:26" ht="15.75">
      <c r="K1615" s="12"/>
      <c r="U1615" s="39"/>
      <c r="V1615" s="39"/>
      <c r="W1615" s="39"/>
      <c r="X1615" s="39"/>
      <c r="Y1615" s="39"/>
      <c r="Z1615" s="39"/>
    </row>
    <row r="1616" spans="11:26" ht="15.75">
      <c r="K1616" s="12"/>
      <c r="U1616" s="39"/>
      <c r="V1616" s="39"/>
      <c r="W1616" s="39"/>
      <c r="X1616" s="39"/>
      <c r="Y1616" s="39"/>
      <c r="Z1616" s="39"/>
    </row>
    <row r="1617" spans="11:26" ht="15.75">
      <c r="K1617" s="12"/>
      <c r="U1617" s="39"/>
      <c r="V1617" s="39"/>
      <c r="W1617" s="39"/>
      <c r="X1617" s="39"/>
      <c r="Y1617" s="39"/>
      <c r="Z1617" s="39"/>
    </row>
    <row r="1618" spans="11:26" ht="15.75">
      <c r="K1618" s="12"/>
      <c r="U1618" s="39"/>
      <c r="V1618" s="39"/>
      <c r="W1618" s="39"/>
      <c r="X1618" s="39"/>
      <c r="Y1618" s="39"/>
      <c r="Z1618" s="39"/>
    </row>
    <row r="1619" spans="11:26" ht="15.75">
      <c r="K1619" s="12"/>
      <c r="U1619" s="39"/>
      <c r="V1619" s="39"/>
      <c r="W1619" s="39"/>
      <c r="X1619" s="39"/>
      <c r="Y1619" s="39"/>
      <c r="Z1619" s="39"/>
    </row>
    <row r="1620" spans="11:26" ht="15.75">
      <c r="K1620" s="12"/>
      <c r="U1620" s="39"/>
      <c r="V1620" s="39"/>
      <c r="W1620" s="39"/>
      <c r="X1620" s="39"/>
      <c r="Y1620" s="39"/>
      <c r="Z1620" s="39"/>
    </row>
    <row r="1621" spans="11:26" ht="15.75">
      <c r="K1621" s="12"/>
      <c r="U1621" s="39"/>
      <c r="V1621" s="39"/>
      <c r="W1621" s="39"/>
      <c r="X1621" s="39"/>
      <c r="Y1621" s="39"/>
      <c r="Z1621" s="39"/>
    </row>
    <row r="1622" spans="11:26" ht="15.75">
      <c r="K1622" s="12"/>
      <c r="U1622" s="39"/>
      <c r="V1622" s="39"/>
      <c r="W1622" s="39"/>
      <c r="X1622" s="39"/>
      <c r="Y1622" s="39"/>
      <c r="Z1622" s="39"/>
    </row>
    <row r="1623" spans="11:26" ht="15.75">
      <c r="K1623" s="12"/>
      <c r="U1623" s="39"/>
      <c r="V1623" s="39"/>
      <c r="W1623" s="39"/>
      <c r="X1623" s="39"/>
      <c r="Y1623" s="39"/>
      <c r="Z1623" s="39"/>
    </row>
    <row r="1624" spans="11:26" ht="15.75">
      <c r="K1624" s="12"/>
      <c r="U1624" s="39"/>
      <c r="V1624" s="39"/>
      <c r="W1624" s="39"/>
      <c r="X1624" s="39"/>
      <c r="Y1624" s="39"/>
      <c r="Z1624" s="39"/>
    </row>
    <row r="1625" spans="11:26" ht="15.75">
      <c r="K1625" s="12"/>
      <c r="U1625" s="39"/>
      <c r="V1625" s="39"/>
      <c r="W1625" s="39"/>
      <c r="X1625" s="39"/>
      <c r="Y1625" s="39"/>
      <c r="Z1625" s="39"/>
    </row>
    <row r="1626" spans="11:26" ht="15.75">
      <c r="K1626" s="12"/>
      <c r="U1626" s="39"/>
      <c r="V1626" s="39"/>
      <c r="W1626" s="39"/>
      <c r="X1626" s="39"/>
      <c r="Y1626" s="39"/>
      <c r="Z1626" s="39"/>
    </row>
    <row r="1627" spans="11:26" ht="15.75">
      <c r="K1627" s="12"/>
      <c r="U1627" s="39"/>
      <c r="V1627" s="39"/>
      <c r="W1627" s="39"/>
      <c r="X1627" s="39"/>
      <c r="Y1627" s="39"/>
      <c r="Z1627" s="39"/>
    </row>
    <row r="1628" spans="11:26" ht="15.75">
      <c r="K1628" s="12"/>
      <c r="U1628" s="39"/>
      <c r="V1628" s="39"/>
      <c r="W1628" s="39"/>
      <c r="X1628" s="39"/>
      <c r="Y1628" s="39"/>
      <c r="Z1628" s="39"/>
    </row>
    <row r="1629" spans="11:26" ht="15.75">
      <c r="K1629" s="12"/>
      <c r="U1629" s="39"/>
      <c r="V1629" s="39"/>
      <c r="W1629" s="39"/>
      <c r="X1629" s="39"/>
      <c r="Y1629" s="39"/>
      <c r="Z1629" s="39"/>
    </row>
    <row r="1630" spans="11:26" ht="15.75">
      <c r="K1630" s="12"/>
      <c r="U1630" s="39"/>
      <c r="V1630" s="39"/>
      <c r="W1630" s="39"/>
      <c r="X1630" s="39"/>
      <c r="Y1630" s="39"/>
      <c r="Z1630" s="39"/>
    </row>
    <row r="1631" spans="11:26" ht="15.75">
      <c r="K1631" s="12"/>
      <c r="U1631" s="39"/>
      <c r="V1631" s="39"/>
      <c r="W1631" s="39"/>
      <c r="X1631" s="39"/>
      <c r="Y1631" s="39"/>
      <c r="Z1631" s="39"/>
    </row>
    <row r="1632" spans="11:26" ht="15.75">
      <c r="K1632" s="12"/>
      <c r="U1632" s="39"/>
      <c r="V1632" s="39"/>
      <c r="W1632" s="39"/>
      <c r="X1632" s="39"/>
      <c r="Y1632" s="39"/>
      <c r="Z1632" s="39"/>
    </row>
    <row r="1633" spans="11:26" ht="15.75">
      <c r="K1633" s="12"/>
      <c r="U1633" s="39"/>
      <c r="V1633" s="39"/>
      <c r="W1633" s="39"/>
      <c r="X1633" s="39"/>
      <c r="Y1633" s="39"/>
      <c r="Z1633" s="39"/>
    </row>
    <row r="1634" spans="11:26" ht="15.75">
      <c r="K1634" s="12"/>
      <c r="U1634" s="39"/>
      <c r="V1634" s="39"/>
      <c r="W1634" s="39"/>
      <c r="X1634" s="39"/>
      <c r="Y1634" s="39"/>
      <c r="Z1634" s="39"/>
    </row>
    <row r="1635" spans="11:26" ht="15.75">
      <c r="K1635" s="12"/>
      <c r="U1635" s="39"/>
      <c r="V1635" s="39"/>
      <c r="W1635" s="39"/>
      <c r="X1635" s="39"/>
      <c r="Y1635" s="39"/>
      <c r="Z1635" s="39"/>
    </row>
    <row r="1636" spans="11:26" ht="15.75">
      <c r="K1636" s="12"/>
      <c r="U1636" s="39"/>
      <c r="V1636" s="39"/>
      <c r="W1636" s="39"/>
      <c r="X1636" s="39"/>
      <c r="Y1636" s="39"/>
      <c r="Z1636" s="39"/>
    </row>
    <row r="1637" spans="21:26" ht="15.75">
      <c r="U1637" s="12"/>
      <c r="V1637" s="12"/>
      <c r="W1637" s="12"/>
      <c r="X1637" s="12"/>
      <c r="Y1637" s="12"/>
      <c r="Z1637" s="12"/>
    </row>
    <row r="1638" spans="21:26" ht="15.75">
      <c r="U1638" s="12"/>
      <c r="V1638" s="12"/>
      <c r="W1638" s="12"/>
      <c r="X1638" s="12"/>
      <c r="Y1638" s="12"/>
      <c r="Z1638" s="12"/>
    </row>
    <row r="1639" spans="21:26" ht="15.75">
      <c r="U1639" s="12"/>
      <c r="V1639" s="12"/>
      <c r="W1639" s="12"/>
      <c r="X1639" s="12"/>
      <c r="Y1639" s="12"/>
      <c r="Z1639" s="12"/>
    </row>
    <row r="1640" spans="21:26" ht="15.75">
      <c r="U1640" s="12"/>
      <c r="V1640" s="12"/>
      <c r="W1640" s="12"/>
      <c r="X1640" s="12"/>
      <c r="Y1640" s="12"/>
      <c r="Z1640" s="12"/>
    </row>
    <row r="1641" spans="21:26" ht="15.75">
      <c r="U1641" s="12"/>
      <c r="V1641" s="12"/>
      <c r="W1641" s="12"/>
      <c r="X1641" s="12"/>
      <c r="Y1641" s="12"/>
      <c r="Z1641" s="12"/>
    </row>
    <row r="1642" spans="21:26" ht="15.75">
      <c r="U1642" s="12"/>
      <c r="V1642" s="12"/>
      <c r="W1642" s="12"/>
      <c r="X1642" s="12"/>
      <c r="Y1642" s="12"/>
      <c r="Z1642" s="12"/>
    </row>
    <row r="1643" spans="21:26" ht="15.75">
      <c r="U1643" s="12"/>
      <c r="V1643" s="12"/>
      <c r="W1643" s="12"/>
      <c r="X1643" s="12"/>
      <c r="Y1643" s="12"/>
      <c r="Z1643" s="12"/>
    </row>
    <row r="1644" spans="21:26" ht="15.75">
      <c r="U1644" s="12"/>
      <c r="V1644" s="12"/>
      <c r="W1644" s="12"/>
      <c r="X1644" s="12"/>
      <c r="Y1644" s="12"/>
      <c r="Z1644" s="12"/>
    </row>
    <row r="1645" spans="21:26" ht="15.75">
      <c r="U1645" s="12"/>
      <c r="V1645" s="12"/>
      <c r="W1645" s="12"/>
      <c r="X1645" s="12"/>
      <c r="Y1645" s="12"/>
      <c r="Z1645" s="12"/>
    </row>
    <row r="1646" spans="21:26" ht="15.75">
      <c r="U1646" s="12"/>
      <c r="V1646" s="12"/>
      <c r="W1646" s="12"/>
      <c r="X1646" s="12"/>
      <c r="Y1646" s="12"/>
      <c r="Z1646" s="12"/>
    </row>
    <row r="1647" spans="21:26" ht="15.75">
      <c r="U1647" s="12"/>
      <c r="V1647" s="12"/>
      <c r="W1647" s="12"/>
      <c r="X1647" s="12"/>
      <c r="Y1647" s="12"/>
      <c r="Z1647" s="12"/>
    </row>
    <row r="1648" spans="21:26" ht="15.75">
      <c r="U1648" s="12"/>
      <c r="V1648" s="12"/>
      <c r="W1648" s="12"/>
      <c r="X1648" s="12"/>
      <c r="Y1648" s="12"/>
      <c r="Z1648" s="12"/>
    </row>
    <row r="1649" spans="21:26" ht="15.75">
      <c r="U1649" s="12"/>
      <c r="V1649" s="12"/>
      <c r="W1649" s="12"/>
      <c r="X1649" s="12"/>
      <c r="Y1649" s="12"/>
      <c r="Z1649" s="12"/>
    </row>
    <row r="1650" spans="21:26" ht="15.75">
      <c r="U1650" s="12"/>
      <c r="V1650" s="12"/>
      <c r="W1650" s="12"/>
      <c r="X1650" s="12"/>
      <c r="Y1650" s="12"/>
      <c r="Z1650" s="12"/>
    </row>
    <row r="1651" spans="21:26" ht="15.75">
      <c r="U1651" s="12"/>
      <c r="V1651" s="12"/>
      <c r="W1651" s="12"/>
      <c r="X1651" s="12"/>
      <c r="Y1651" s="12"/>
      <c r="Z1651" s="12"/>
    </row>
    <row r="1652" spans="21:26" ht="15.75">
      <c r="U1652" s="12"/>
      <c r="V1652" s="12"/>
      <c r="W1652" s="12"/>
      <c r="X1652" s="12"/>
      <c r="Y1652" s="12"/>
      <c r="Z1652" s="12"/>
    </row>
    <row r="1653" spans="21:26" ht="15.75">
      <c r="U1653" s="12"/>
      <c r="V1653" s="12"/>
      <c r="W1653" s="12"/>
      <c r="X1653" s="12"/>
      <c r="Y1653" s="12"/>
      <c r="Z1653" s="12"/>
    </row>
    <row r="1654" spans="21:26" ht="15.75">
      <c r="U1654" s="12"/>
      <c r="V1654" s="12"/>
      <c r="W1654" s="12"/>
      <c r="X1654" s="12"/>
      <c r="Y1654" s="12"/>
      <c r="Z1654" s="12"/>
    </row>
    <row r="1655" spans="21:26" ht="15.75">
      <c r="U1655" s="12"/>
      <c r="V1655" s="12"/>
      <c r="W1655" s="12"/>
      <c r="X1655" s="12"/>
      <c r="Y1655" s="12"/>
      <c r="Z1655" s="12"/>
    </row>
    <row r="1656" spans="21:26" ht="15.75">
      <c r="U1656" s="12"/>
      <c r="V1656" s="12"/>
      <c r="W1656" s="12"/>
      <c r="X1656" s="12"/>
      <c r="Y1656" s="12"/>
      <c r="Z1656" s="12"/>
    </row>
    <row r="1657" spans="21:26" ht="15.75">
      <c r="U1657" s="12"/>
      <c r="V1657" s="12"/>
      <c r="W1657" s="12"/>
      <c r="X1657" s="12"/>
      <c r="Y1657" s="12"/>
      <c r="Z1657" s="12"/>
    </row>
    <row r="1658" spans="21:26" ht="15.75">
      <c r="U1658" s="12"/>
      <c r="V1658" s="12"/>
      <c r="W1658" s="12"/>
      <c r="X1658" s="12"/>
      <c r="Y1658" s="12"/>
      <c r="Z1658" s="12"/>
    </row>
    <row r="1659" spans="21:26" ht="15.75">
      <c r="U1659" s="12"/>
      <c r="V1659" s="12"/>
      <c r="W1659" s="12"/>
      <c r="X1659" s="12"/>
      <c r="Y1659" s="12"/>
      <c r="Z1659" s="12"/>
    </row>
    <row r="1660" spans="21:26" ht="15.75">
      <c r="U1660" s="12"/>
      <c r="V1660" s="12"/>
      <c r="W1660" s="12"/>
      <c r="X1660" s="12"/>
      <c r="Y1660" s="12"/>
      <c r="Z1660" s="12"/>
    </row>
    <row r="1661" spans="21:26" ht="15.75">
      <c r="U1661" s="12"/>
      <c r="V1661" s="12"/>
      <c r="W1661" s="12"/>
      <c r="X1661" s="12"/>
      <c r="Y1661" s="12"/>
      <c r="Z1661" s="12"/>
    </row>
    <row r="1662" spans="21:26" ht="15.75">
      <c r="U1662" s="12"/>
      <c r="V1662" s="12"/>
      <c r="W1662" s="12"/>
      <c r="X1662" s="12"/>
      <c r="Y1662" s="12"/>
      <c r="Z1662" s="12"/>
    </row>
    <row r="1663" spans="21:26" ht="15.75">
      <c r="U1663" s="12"/>
      <c r="V1663" s="12"/>
      <c r="W1663" s="12"/>
      <c r="X1663" s="12"/>
      <c r="Y1663" s="12"/>
      <c r="Z1663" s="12"/>
    </row>
    <row r="1664" spans="21:26" ht="15.75">
      <c r="U1664" s="12"/>
      <c r="V1664" s="12"/>
      <c r="W1664" s="12"/>
      <c r="X1664" s="12"/>
      <c r="Y1664" s="12"/>
      <c r="Z1664" s="12"/>
    </row>
    <row r="1665" spans="21:26" ht="15.75">
      <c r="U1665" s="12"/>
      <c r="V1665" s="12"/>
      <c r="W1665" s="12"/>
      <c r="X1665" s="12"/>
      <c r="Y1665" s="12"/>
      <c r="Z1665" s="12"/>
    </row>
    <row r="1666" spans="21:26" ht="15.75">
      <c r="U1666" s="12"/>
      <c r="V1666" s="12"/>
      <c r="W1666" s="12"/>
      <c r="X1666" s="12"/>
      <c r="Y1666" s="12"/>
      <c r="Z1666" s="12"/>
    </row>
    <row r="1667" spans="21:26" ht="15.75">
      <c r="U1667" s="12"/>
      <c r="V1667" s="12"/>
      <c r="W1667" s="12"/>
      <c r="X1667" s="12"/>
      <c r="Y1667" s="12"/>
      <c r="Z1667" s="12"/>
    </row>
    <row r="1668" spans="21:26" ht="15.75">
      <c r="U1668" s="12"/>
      <c r="V1668" s="12"/>
      <c r="W1668" s="12"/>
      <c r="X1668" s="12"/>
      <c r="Y1668" s="12"/>
      <c r="Z1668" s="12"/>
    </row>
    <row r="1669" spans="21:26" ht="15.75">
      <c r="U1669" s="12"/>
      <c r="V1669" s="12"/>
      <c r="W1669" s="12"/>
      <c r="X1669" s="12"/>
      <c r="Y1669" s="12"/>
      <c r="Z1669" s="12"/>
    </row>
    <row r="1670" spans="21:26" ht="15.75">
      <c r="U1670" s="12"/>
      <c r="V1670" s="12"/>
      <c r="W1670" s="12"/>
      <c r="X1670" s="12"/>
      <c r="Y1670" s="12"/>
      <c r="Z1670" s="12"/>
    </row>
    <row r="1671" spans="21:26" ht="15.75">
      <c r="U1671" s="12"/>
      <c r="V1671" s="12"/>
      <c r="W1671" s="12"/>
      <c r="X1671" s="12"/>
      <c r="Y1671" s="12"/>
      <c r="Z1671" s="12"/>
    </row>
    <row r="1672" spans="21:26" ht="15.75">
      <c r="U1672" s="12"/>
      <c r="V1672" s="12"/>
      <c r="W1672" s="12"/>
      <c r="X1672" s="12"/>
      <c r="Y1672" s="12"/>
      <c r="Z1672" s="12"/>
    </row>
    <row r="1673" spans="21:26" ht="15.75">
      <c r="U1673" s="12"/>
      <c r="V1673" s="12"/>
      <c r="W1673" s="12"/>
      <c r="X1673" s="12"/>
      <c r="Y1673" s="12"/>
      <c r="Z1673" s="12"/>
    </row>
    <row r="1674" spans="21:26" ht="15.75">
      <c r="U1674" s="12"/>
      <c r="V1674" s="12"/>
      <c r="W1674" s="12"/>
      <c r="X1674" s="12"/>
      <c r="Y1674" s="12"/>
      <c r="Z1674" s="12"/>
    </row>
    <row r="1675" spans="21:26" ht="15.75">
      <c r="U1675" s="12"/>
      <c r="V1675" s="12"/>
      <c r="W1675" s="12"/>
      <c r="X1675" s="12"/>
      <c r="Y1675" s="12"/>
      <c r="Z1675" s="12"/>
    </row>
    <row r="1676" spans="21:26" ht="15.75">
      <c r="U1676" s="12"/>
      <c r="V1676" s="12"/>
      <c r="W1676" s="12"/>
      <c r="X1676" s="12"/>
      <c r="Y1676" s="12"/>
      <c r="Z1676" s="12"/>
    </row>
    <row r="1677" spans="21:26" ht="15.75">
      <c r="U1677" s="12"/>
      <c r="V1677" s="12"/>
      <c r="W1677" s="12"/>
      <c r="X1677" s="12"/>
      <c r="Y1677" s="12"/>
      <c r="Z1677" s="12"/>
    </row>
    <row r="1678" spans="21:26" ht="15.75">
      <c r="U1678" s="12"/>
      <c r="V1678" s="12"/>
      <c r="W1678" s="12"/>
      <c r="X1678" s="12"/>
      <c r="Y1678" s="12"/>
      <c r="Z1678" s="12"/>
    </row>
    <row r="1679" spans="21:26" ht="15.75">
      <c r="U1679" s="12"/>
      <c r="V1679" s="12"/>
      <c r="W1679" s="12"/>
      <c r="X1679" s="12"/>
      <c r="Y1679" s="12"/>
      <c r="Z1679" s="12"/>
    </row>
    <row r="1680" spans="21:26" ht="15.75">
      <c r="U1680" s="12"/>
      <c r="V1680" s="12"/>
      <c r="W1680" s="12"/>
      <c r="X1680" s="12"/>
      <c r="Y1680" s="12"/>
      <c r="Z1680" s="12"/>
    </row>
    <row r="1681" spans="21:26" ht="15.75">
      <c r="U1681" s="12"/>
      <c r="V1681" s="12"/>
      <c r="W1681" s="12"/>
      <c r="X1681" s="12"/>
      <c r="Y1681" s="12"/>
      <c r="Z1681" s="12"/>
    </row>
    <row r="1682" spans="21:26" ht="15.75">
      <c r="U1682" s="12"/>
      <c r="V1682" s="12"/>
      <c r="W1682" s="12"/>
      <c r="X1682" s="12"/>
      <c r="Y1682" s="12"/>
      <c r="Z1682" s="12"/>
    </row>
    <row r="1683" spans="21:26" ht="15.75">
      <c r="U1683" s="12"/>
      <c r="V1683" s="12"/>
      <c r="W1683" s="12"/>
      <c r="X1683" s="12"/>
      <c r="Y1683" s="12"/>
      <c r="Z1683" s="12"/>
    </row>
    <row r="1684" spans="21:26" ht="15.75">
      <c r="U1684" s="12"/>
      <c r="V1684" s="12"/>
      <c r="W1684" s="12"/>
      <c r="X1684" s="12"/>
      <c r="Y1684" s="12"/>
      <c r="Z1684" s="12"/>
    </row>
    <row r="1685" spans="21:26" ht="15.75">
      <c r="U1685" s="12"/>
      <c r="V1685" s="12"/>
      <c r="W1685" s="12"/>
      <c r="X1685" s="12"/>
      <c r="Y1685" s="12"/>
      <c r="Z1685" s="12"/>
    </row>
    <row r="1686" spans="21:26" ht="15.75">
      <c r="U1686" s="12"/>
      <c r="V1686" s="12"/>
      <c r="W1686" s="12"/>
      <c r="X1686" s="12"/>
      <c r="Y1686" s="12"/>
      <c r="Z1686" s="12"/>
    </row>
    <row r="1687" spans="21:26" ht="15.75">
      <c r="U1687" s="12"/>
      <c r="V1687" s="12"/>
      <c r="W1687" s="12"/>
      <c r="X1687" s="12"/>
      <c r="Y1687" s="12"/>
      <c r="Z1687" s="12"/>
    </row>
    <row r="1688" spans="21:26" ht="15.75">
      <c r="U1688" s="12"/>
      <c r="V1688" s="12"/>
      <c r="W1688" s="12"/>
      <c r="X1688" s="12"/>
      <c r="Y1688" s="12"/>
      <c r="Z1688" s="12"/>
    </row>
    <row r="1689" spans="21:26" ht="15.75">
      <c r="U1689" s="12"/>
      <c r="V1689" s="12"/>
      <c r="W1689" s="12"/>
      <c r="X1689" s="12"/>
      <c r="Y1689" s="12"/>
      <c r="Z1689" s="12"/>
    </row>
    <row r="1690" spans="21:26" ht="15.75">
      <c r="U1690" s="12"/>
      <c r="V1690" s="12"/>
      <c r="W1690" s="12"/>
      <c r="X1690" s="12"/>
      <c r="Y1690" s="12"/>
      <c r="Z1690" s="12"/>
    </row>
    <row r="1691" spans="21:26" ht="15.75">
      <c r="U1691" s="12"/>
      <c r="V1691" s="12"/>
      <c r="W1691" s="12"/>
      <c r="X1691" s="12"/>
      <c r="Y1691" s="12"/>
      <c r="Z1691" s="12"/>
    </row>
    <row r="1692" spans="21:26" ht="15.75">
      <c r="U1692" s="12"/>
      <c r="V1692" s="12"/>
      <c r="W1692" s="12"/>
      <c r="X1692" s="12"/>
      <c r="Y1692" s="12"/>
      <c r="Z1692" s="12"/>
    </row>
    <row r="1693" spans="21:26" ht="15.75">
      <c r="U1693" s="12"/>
      <c r="V1693" s="12"/>
      <c r="W1693" s="12"/>
      <c r="X1693" s="12"/>
      <c r="Y1693" s="12"/>
      <c r="Z1693" s="12"/>
    </row>
    <row r="1694" spans="21:26" ht="15.75">
      <c r="U1694" s="12"/>
      <c r="V1694" s="12"/>
      <c r="W1694" s="12"/>
      <c r="X1694" s="12"/>
      <c r="Y1694" s="12"/>
      <c r="Z1694" s="12"/>
    </row>
    <row r="1695" spans="21:26" ht="15.75">
      <c r="U1695" s="12"/>
      <c r="V1695" s="12"/>
      <c r="W1695" s="12"/>
      <c r="X1695" s="12"/>
      <c r="Y1695" s="12"/>
      <c r="Z1695" s="12"/>
    </row>
    <row r="1696" spans="21:26" ht="15.75">
      <c r="U1696" s="12"/>
      <c r="V1696" s="12"/>
      <c r="W1696" s="12"/>
      <c r="X1696" s="12"/>
      <c r="Y1696" s="12"/>
      <c r="Z1696" s="12"/>
    </row>
    <row r="1697" spans="21:26" ht="15.75">
      <c r="U1697" s="12"/>
      <c r="V1697" s="12"/>
      <c r="W1697" s="12"/>
      <c r="X1697" s="12"/>
      <c r="Y1697" s="12"/>
      <c r="Z1697" s="12"/>
    </row>
    <row r="1698" spans="21:26" ht="15.75">
      <c r="U1698" s="12"/>
      <c r="V1698" s="12"/>
      <c r="W1698" s="12"/>
      <c r="X1698" s="12"/>
      <c r="Y1698" s="12"/>
      <c r="Z1698" s="12"/>
    </row>
    <row r="1699" spans="21:26" ht="15.75">
      <c r="U1699" s="12"/>
      <c r="V1699" s="12"/>
      <c r="W1699" s="12"/>
      <c r="X1699" s="12"/>
      <c r="Y1699" s="12"/>
      <c r="Z1699" s="12"/>
    </row>
    <row r="1700" spans="21:26" ht="15.75">
      <c r="U1700" s="12"/>
      <c r="V1700" s="12"/>
      <c r="W1700" s="12"/>
      <c r="X1700" s="12"/>
      <c r="Y1700" s="12"/>
      <c r="Z1700" s="12"/>
    </row>
    <row r="1701" spans="21:26" ht="15.75">
      <c r="U1701" s="12"/>
      <c r="V1701" s="12"/>
      <c r="W1701" s="12"/>
      <c r="X1701" s="12"/>
      <c r="Y1701" s="12"/>
      <c r="Z1701" s="12"/>
    </row>
    <row r="1702" spans="21:26" ht="15.75">
      <c r="U1702" s="12"/>
      <c r="V1702" s="12"/>
      <c r="W1702" s="12"/>
      <c r="X1702" s="12"/>
      <c r="Y1702" s="12"/>
      <c r="Z1702" s="12"/>
    </row>
    <row r="1703" spans="21:26" ht="15.75">
      <c r="U1703" s="12"/>
      <c r="V1703" s="12"/>
      <c r="W1703" s="12"/>
      <c r="X1703" s="12"/>
      <c r="Y1703" s="12"/>
      <c r="Z1703" s="12"/>
    </row>
    <row r="1704" spans="21:26" ht="15.75">
      <c r="U1704" s="12"/>
      <c r="V1704" s="12"/>
      <c r="W1704" s="12"/>
      <c r="X1704" s="12"/>
      <c r="Y1704" s="12"/>
      <c r="Z1704" s="12"/>
    </row>
    <row r="1705" spans="21:26" ht="15.75">
      <c r="U1705" s="12"/>
      <c r="V1705" s="12"/>
      <c r="W1705" s="12"/>
      <c r="X1705" s="12"/>
      <c r="Y1705" s="12"/>
      <c r="Z1705" s="12"/>
    </row>
    <row r="1706" spans="21:26" ht="15.75">
      <c r="U1706" s="12"/>
      <c r="V1706" s="12"/>
      <c r="W1706" s="12"/>
      <c r="X1706" s="12"/>
      <c r="Y1706" s="12"/>
      <c r="Z1706" s="12"/>
    </row>
    <row r="1707" spans="21:26" ht="15.75">
      <c r="U1707" s="12"/>
      <c r="V1707" s="12"/>
      <c r="W1707" s="12"/>
      <c r="X1707" s="12"/>
      <c r="Y1707" s="12"/>
      <c r="Z1707" s="12"/>
    </row>
    <row r="1708" spans="21:26" ht="15.75">
      <c r="U1708" s="12"/>
      <c r="V1708" s="12"/>
      <c r="W1708" s="12"/>
      <c r="X1708" s="12"/>
      <c r="Y1708" s="12"/>
      <c r="Z1708" s="12"/>
    </row>
    <row r="1709" spans="21:26" ht="15.75">
      <c r="U1709" s="12"/>
      <c r="V1709" s="12"/>
      <c r="W1709" s="12"/>
      <c r="X1709" s="12"/>
      <c r="Y1709" s="12"/>
      <c r="Z1709" s="12"/>
    </row>
    <row r="1710" spans="21:26" ht="15.75">
      <c r="U1710" s="12"/>
      <c r="V1710" s="12"/>
      <c r="W1710" s="12"/>
      <c r="X1710" s="12"/>
      <c r="Y1710" s="12"/>
      <c r="Z1710" s="12"/>
    </row>
    <row r="1711" spans="21:26" ht="15.75">
      <c r="U1711" s="12"/>
      <c r="V1711" s="12"/>
      <c r="W1711" s="12"/>
      <c r="X1711" s="12"/>
      <c r="Y1711" s="12"/>
      <c r="Z1711" s="12"/>
    </row>
    <row r="1712" spans="21:26" ht="15.75">
      <c r="U1712" s="12"/>
      <c r="V1712" s="12"/>
      <c r="W1712" s="12"/>
      <c r="X1712" s="12"/>
      <c r="Y1712" s="12"/>
      <c r="Z1712" s="12"/>
    </row>
    <row r="1713" spans="21:26" ht="15.75">
      <c r="U1713" s="12"/>
      <c r="V1713" s="12"/>
      <c r="W1713" s="12"/>
      <c r="X1713" s="12"/>
      <c r="Y1713" s="12"/>
      <c r="Z1713" s="12"/>
    </row>
    <row r="1714" spans="21:26" ht="15.75">
      <c r="U1714" s="12"/>
      <c r="V1714" s="12"/>
      <c r="W1714" s="12"/>
      <c r="X1714" s="12"/>
      <c r="Y1714" s="12"/>
      <c r="Z1714" s="12"/>
    </row>
    <row r="1715" spans="21:26" ht="15.75">
      <c r="U1715" s="12"/>
      <c r="V1715" s="12"/>
      <c r="W1715" s="12"/>
      <c r="X1715" s="12"/>
      <c r="Y1715" s="12"/>
      <c r="Z1715" s="12"/>
    </row>
    <row r="1716" spans="21:26" ht="15.75">
      <c r="U1716" s="12"/>
      <c r="V1716" s="12"/>
      <c r="W1716" s="12"/>
      <c r="X1716" s="12"/>
      <c r="Y1716" s="12"/>
      <c r="Z1716" s="12"/>
    </row>
    <row r="1717" spans="21:26" ht="15.75">
      <c r="U1717" s="12"/>
      <c r="V1717" s="12"/>
      <c r="W1717" s="12"/>
      <c r="X1717" s="12"/>
      <c r="Y1717" s="12"/>
      <c r="Z1717" s="12"/>
    </row>
    <row r="1718" spans="21:26" ht="15.75">
      <c r="U1718" s="12"/>
      <c r="V1718" s="12"/>
      <c r="W1718" s="12"/>
      <c r="X1718" s="12"/>
      <c r="Y1718" s="12"/>
      <c r="Z1718" s="12"/>
    </row>
    <row r="1719" spans="21:26" ht="15.75">
      <c r="U1719" s="12"/>
      <c r="V1719" s="12"/>
      <c r="W1719" s="12"/>
      <c r="X1719" s="12"/>
      <c r="Y1719" s="12"/>
      <c r="Z1719" s="12"/>
    </row>
    <row r="1720" spans="21:26" ht="15.75">
      <c r="U1720" s="12"/>
      <c r="V1720" s="12"/>
      <c r="W1720" s="12"/>
      <c r="X1720" s="12"/>
      <c r="Y1720" s="12"/>
      <c r="Z1720" s="12"/>
    </row>
    <row r="1721" spans="21:26" ht="15.75">
      <c r="U1721" s="12"/>
      <c r="V1721" s="12"/>
      <c r="W1721" s="12"/>
      <c r="X1721" s="12"/>
      <c r="Y1721" s="12"/>
      <c r="Z1721" s="12"/>
    </row>
    <row r="1722" spans="21:26" ht="15.75">
      <c r="U1722" s="12"/>
      <c r="V1722" s="12"/>
      <c r="W1722" s="12"/>
      <c r="X1722" s="12"/>
      <c r="Y1722" s="12"/>
      <c r="Z1722" s="12"/>
    </row>
    <row r="1723" spans="21:26" ht="15.75">
      <c r="U1723" s="12"/>
      <c r="V1723" s="12"/>
      <c r="W1723" s="12"/>
      <c r="X1723" s="12"/>
      <c r="Y1723" s="12"/>
      <c r="Z1723" s="12"/>
    </row>
    <row r="1724" spans="21:26" ht="15.75">
      <c r="U1724" s="12"/>
      <c r="V1724" s="12"/>
      <c r="W1724" s="12"/>
      <c r="X1724" s="12"/>
      <c r="Y1724" s="12"/>
      <c r="Z1724" s="12"/>
    </row>
    <row r="1725" spans="21:26" ht="15.75">
      <c r="U1725" s="12"/>
      <c r="V1725" s="12"/>
      <c r="W1725" s="12"/>
      <c r="X1725" s="12"/>
      <c r="Y1725" s="12"/>
      <c r="Z1725" s="12"/>
    </row>
    <row r="1726" spans="21:26" ht="15.75">
      <c r="U1726" s="12"/>
      <c r="V1726" s="12"/>
      <c r="W1726" s="12"/>
      <c r="X1726" s="12"/>
      <c r="Y1726" s="12"/>
      <c r="Z1726" s="12"/>
    </row>
    <row r="1727" spans="21:26" ht="15.75">
      <c r="U1727" s="12"/>
      <c r="V1727" s="12"/>
      <c r="W1727" s="12"/>
      <c r="X1727" s="12"/>
      <c r="Y1727" s="12"/>
      <c r="Z1727" s="12"/>
    </row>
    <row r="1728" spans="21:26" ht="15.75">
      <c r="U1728" s="12"/>
      <c r="V1728" s="12"/>
      <c r="W1728" s="12"/>
      <c r="X1728" s="12"/>
      <c r="Y1728" s="12"/>
      <c r="Z1728" s="12"/>
    </row>
    <row r="1729" spans="21:26" ht="15.75">
      <c r="U1729" s="12"/>
      <c r="V1729" s="12"/>
      <c r="W1729" s="12"/>
      <c r="X1729" s="12"/>
      <c r="Y1729" s="12"/>
      <c r="Z1729" s="12"/>
    </row>
    <row r="1730" spans="21:26" ht="15.75">
      <c r="U1730" s="12"/>
      <c r="V1730" s="12"/>
      <c r="W1730" s="12"/>
      <c r="X1730" s="12"/>
      <c r="Y1730" s="12"/>
      <c r="Z1730" s="12"/>
    </row>
    <row r="1731" spans="21:26" ht="15.75">
      <c r="U1731" s="12"/>
      <c r="V1731" s="12"/>
      <c r="W1731" s="12"/>
      <c r="X1731" s="12"/>
      <c r="Y1731" s="12"/>
      <c r="Z1731" s="12"/>
    </row>
    <row r="1732" spans="21:26" ht="15.75">
      <c r="U1732" s="12"/>
      <c r="V1732" s="12"/>
      <c r="W1732" s="12"/>
      <c r="X1732" s="12"/>
      <c r="Y1732" s="12"/>
      <c r="Z1732" s="12"/>
    </row>
    <row r="1733" spans="21:26" ht="15.75">
      <c r="U1733" s="12"/>
      <c r="V1733" s="12"/>
      <c r="W1733" s="12"/>
      <c r="X1733" s="12"/>
      <c r="Y1733" s="12"/>
      <c r="Z1733" s="12"/>
    </row>
    <row r="1734" spans="21:26" ht="15.75">
      <c r="U1734" s="12"/>
      <c r="V1734" s="12"/>
      <c r="W1734" s="12"/>
      <c r="X1734" s="12"/>
      <c r="Y1734" s="12"/>
      <c r="Z1734" s="12"/>
    </row>
    <row r="1735" spans="21:26" ht="15.75">
      <c r="U1735" s="12"/>
      <c r="V1735" s="12"/>
      <c r="W1735" s="12"/>
      <c r="X1735" s="12"/>
      <c r="Y1735" s="12"/>
      <c r="Z1735" s="12"/>
    </row>
    <row r="1736" spans="21:26" ht="15.75">
      <c r="U1736" s="12"/>
      <c r="V1736" s="12"/>
      <c r="W1736" s="12"/>
      <c r="X1736" s="12"/>
      <c r="Y1736" s="12"/>
      <c r="Z1736" s="12"/>
    </row>
    <row r="1737" spans="21:26" ht="15.75">
      <c r="U1737" s="12"/>
      <c r="V1737" s="12"/>
      <c r="W1737" s="12"/>
      <c r="X1737" s="12"/>
      <c r="Y1737" s="12"/>
      <c r="Z1737" s="12"/>
    </row>
    <row r="1738" spans="21:26" ht="15.75">
      <c r="U1738" s="12"/>
      <c r="V1738" s="12"/>
      <c r="W1738" s="12"/>
      <c r="X1738" s="12"/>
      <c r="Y1738" s="12"/>
      <c r="Z1738" s="12"/>
    </row>
    <row r="1739" spans="21:26" ht="15.75">
      <c r="U1739" s="12"/>
      <c r="V1739" s="12"/>
      <c r="W1739" s="12"/>
      <c r="X1739" s="12"/>
      <c r="Y1739" s="12"/>
      <c r="Z1739" s="12"/>
    </row>
    <row r="1740" spans="21:26" ht="15.75">
      <c r="U1740" s="12"/>
      <c r="V1740" s="12"/>
      <c r="W1740" s="12"/>
      <c r="X1740" s="12"/>
      <c r="Y1740" s="12"/>
      <c r="Z1740" s="12"/>
    </row>
    <row r="1741" spans="21:26" ht="15.75">
      <c r="U1741" s="12"/>
      <c r="V1741" s="12"/>
      <c r="W1741" s="12"/>
      <c r="X1741" s="12"/>
      <c r="Y1741" s="12"/>
      <c r="Z1741" s="12"/>
    </row>
    <row r="1742" spans="21:26" ht="15.75">
      <c r="U1742" s="12"/>
      <c r="V1742" s="12"/>
      <c r="W1742" s="12"/>
      <c r="X1742" s="12"/>
      <c r="Y1742" s="12"/>
      <c r="Z1742" s="12"/>
    </row>
    <row r="1743" spans="21:26" ht="15.75">
      <c r="U1743" s="12"/>
      <c r="V1743" s="12"/>
      <c r="W1743" s="12"/>
      <c r="X1743" s="12"/>
      <c r="Y1743" s="12"/>
      <c r="Z1743" s="12"/>
    </row>
    <row r="1744" spans="21:26" ht="15.75">
      <c r="U1744" s="12"/>
      <c r="V1744" s="12"/>
      <c r="W1744" s="12"/>
      <c r="X1744" s="12"/>
      <c r="Y1744" s="12"/>
      <c r="Z1744" s="12"/>
    </row>
    <row r="1745" spans="21:26" ht="15.75">
      <c r="U1745" s="12"/>
      <c r="V1745" s="12"/>
      <c r="W1745" s="12"/>
      <c r="X1745" s="12"/>
      <c r="Y1745" s="12"/>
      <c r="Z1745" s="12"/>
    </row>
    <row r="1746" spans="21:26" ht="15.75">
      <c r="U1746" s="12"/>
      <c r="V1746" s="12"/>
      <c r="W1746" s="12"/>
      <c r="X1746" s="12"/>
      <c r="Y1746" s="12"/>
      <c r="Z1746" s="12"/>
    </row>
    <row r="1747" spans="21:26" ht="15.75">
      <c r="U1747" s="12"/>
      <c r="V1747" s="12"/>
      <c r="W1747" s="12"/>
      <c r="X1747" s="12"/>
      <c r="Y1747" s="12"/>
      <c r="Z1747" s="12"/>
    </row>
    <row r="1748" spans="21:26" ht="15.75">
      <c r="U1748" s="12"/>
      <c r="V1748" s="12"/>
      <c r="W1748" s="12"/>
      <c r="X1748" s="12"/>
      <c r="Y1748" s="12"/>
      <c r="Z1748" s="12"/>
    </row>
    <row r="1749" spans="21:26" ht="15.75">
      <c r="U1749" s="12"/>
      <c r="V1749" s="12"/>
      <c r="W1749" s="12"/>
      <c r="X1749" s="12"/>
      <c r="Y1749" s="12"/>
      <c r="Z1749" s="12"/>
    </row>
    <row r="1750" spans="21:26" ht="15.75">
      <c r="U1750" s="12"/>
      <c r="V1750" s="12"/>
      <c r="W1750" s="12"/>
      <c r="X1750" s="12"/>
      <c r="Y1750" s="12"/>
      <c r="Z1750" s="12"/>
    </row>
    <row r="1751" spans="21:26" ht="15.75">
      <c r="U1751" s="12"/>
      <c r="V1751" s="12"/>
      <c r="W1751" s="12"/>
      <c r="X1751" s="12"/>
      <c r="Y1751" s="12"/>
      <c r="Z1751" s="12"/>
    </row>
    <row r="1752" spans="21:26" ht="15.75">
      <c r="U1752" s="12"/>
      <c r="V1752" s="12"/>
      <c r="W1752" s="12"/>
      <c r="X1752" s="12"/>
      <c r="Y1752" s="12"/>
      <c r="Z1752" s="12"/>
    </row>
    <row r="1753" spans="21:26" ht="15.75">
      <c r="U1753" s="12"/>
      <c r="V1753" s="12"/>
      <c r="W1753" s="12"/>
      <c r="X1753" s="12"/>
      <c r="Y1753" s="12"/>
      <c r="Z1753" s="12"/>
    </row>
    <row r="1754" spans="21:26" ht="15.75">
      <c r="U1754" s="12"/>
      <c r="V1754" s="12"/>
      <c r="W1754" s="12"/>
      <c r="X1754" s="12"/>
      <c r="Y1754" s="12"/>
      <c r="Z1754" s="12"/>
    </row>
    <row r="1755" spans="21:26" ht="15.75">
      <c r="U1755" s="12"/>
      <c r="V1755" s="12"/>
      <c r="W1755" s="12"/>
      <c r="X1755" s="12"/>
      <c r="Y1755" s="12"/>
      <c r="Z1755" s="12"/>
    </row>
    <row r="1756" spans="21:26" ht="15.75">
      <c r="U1756" s="12"/>
      <c r="V1756" s="12"/>
      <c r="W1756" s="12"/>
      <c r="X1756" s="12"/>
      <c r="Y1756" s="12"/>
      <c r="Z1756" s="12"/>
    </row>
    <row r="1757" spans="21:26" ht="15.75">
      <c r="U1757" s="12"/>
      <c r="V1757" s="12"/>
      <c r="W1757" s="12"/>
      <c r="X1757" s="12"/>
      <c r="Y1757" s="12"/>
      <c r="Z1757" s="12"/>
    </row>
    <row r="1758" spans="21:26" ht="15.75">
      <c r="U1758" s="12"/>
      <c r="V1758" s="12"/>
      <c r="W1758" s="12"/>
      <c r="X1758" s="12"/>
      <c r="Y1758" s="12"/>
      <c r="Z1758" s="12"/>
    </row>
    <row r="1759" spans="21:26" ht="15.75">
      <c r="U1759" s="12"/>
      <c r="V1759" s="12"/>
      <c r="W1759" s="12"/>
      <c r="X1759" s="12"/>
      <c r="Y1759" s="12"/>
      <c r="Z1759" s="12"/>
    </row>
    <row r="1760" spans="21:26" ht="15.75">
      <c r="U1760" s="12"/>
      <c r="V1760" s="12"/>
      <c r="W1760" s="12"/>
      <c r="X1760" s="12"/>
      <c r="Y1760" s="12"/>
      <c r="Z1760" s="12"/>
    </row>
    <row r="1761" spans="21:26" ht="15.75">
      <c r="U1761" s="12"/>
      <c r="V1761" s="12"/>
      <c r="W1761" s="12"/>
      <c r="X1761" s="12"/>
      <c r="Y1761" s="12"/>
      <c r="Z1761" s="12"/>
    </row>
    <row r="1762" spans="21:26" ht="15.75">
      <c r="U1762" s="12"/>
      <c r="V1762" s="12"/>
      <c r="W1762" s="12"/>
      <c r="X1762" s="12"/>
      <c r="Y1762" s="12"/>
      <c r="Z1762" s="12"/>
    </row>
    <row r="1763" spans="21:26" ht="15.75">
      <c r="U1763" s="12"/>
      <c r="V1763" s="12"/>
      <c r="W1763" s="12"/>
      <c r="X1763" s="12"/>
      <c r="Y1763" s="12"/>
      <c r="Z1763" s="12"/>
    </row>
    <row r="1764" spans="21:26" ht="15.75">
      <c r="U1764" s="12"/>
      <c r="V1764" s="12"/>
      <c r="W1764" s="12"/>
      <c r="X1764" s="12"/>
      <c r="Y1764" s="12"/>
      <c r="Z1764" s="12"/>
    </row>
    <row r="1765" spans="21:26" ht="15.75">
      <c r="U1765" s="12"/>
      <c r="V1765" s="12"/>
      <c r="W1765" s="12"/>
      <c r="X1765" s="12"/>
      <c r="Y1765" s="12"/>
      <c r="Z1765" s="12"/>
    </row>
    <row r="1766" spans="21:26" ht="15.75">
      <c r="U1766" s="12"/>
      <c r="V1766" s="12"/>
      <c r="W1766" s="12"/>
      <c r="X1766" s="12"/>
      <c r="Y1766" s="12"/>
      <c r="Z1766" s="12"/>
    </row>
    <row r="1767" spans="21:26" ht="15.75">
      <c r="U1767" s="12"/>
      <c r="V1767" s="12"/>
      <c r="W1767" s="12"/>
      <c r="X1767" s="12"/>
      <c r="Y1767" s="12"/>
      <c r="Z1767" s="12"/>
    </row>
    <row r="1768" spans="21:26" ht="15.75">
      <c r="U1768" s="12"/>
      <c r="V1768" s="12"/>
      <c r="W1768" s="12"/>
      <c r="X1768" s="12"/>
      <c r="Y1768" s="12"/>
      <c r="Z1768" s="12"/>
    </row>
    <row r="1769" spans="21:26" ht="15.75">
      <c r="U1769" s="12"/>
      <c r="V1769" s="12"/>
      <c r="W1769" s="12"/>
      <c r="X1769" s="12"/>
      <c r="Y1769" s="12"/>
      <c r="Z1769" s="12"/>
    </row>
    <row r="1770" spans="21:26" ht="15.75">
      <c r="U1770" s="12"/>
      <c r="V1770" s="12"/>
      <c r="W1770" s="12"/>
      <c r="X1770" s="12"/>
      <c r="Y1770" s="12"/>
      <c r="Z1770" s="12"/>
    </row>
    <row r="1771" spans="21:26" ht="15.75">
      <c r="U1771" s="12"/>
      <c r="V1771" s="12"/>
      <c r="W1771" s="12"/>
      <c r="X1771" s="12"/>
      <c r="Y1771" s="12"/>
      <c r="Z1771" s="12"/>
    </row>
    <row r="1772" spans="21:26" ht="15.75">
      <c r="U1772" s="12"/>
      <c r="V1772" s="12"/>
      <c r="W1772" s="12"/>
      <c r="X1772" s="12"/>
      <c r="Y1772" s="12"/>
      <c r="Z1772" s="12"/>
    </row>
    <row r="1773" spans="21:26" ht="15.75">
      <c r="U1773" s="12"/>
      <c r="V1773" s="12"/>
      <c r="W1773" s="12"/>
      <c r="X1773" s="12"/>
      <c r="Y1773" s="12"/>
      <c r="Z1773" s="12"/>
    </row>
    <row r="1774" spans="21:26" ht="15.75">
      <c r="U1774" s="12"/>
      <c r="V1774" s="12"/>
      <c r="W1774" s="12"/>
      <c r="X1774" s="12"/>
      <c r="Y1774" s="12"/>
      <c r="Z1774" s="12"/>
    </row>
    <row r="1775" spans="21:26" ht="15.75">
      <c r="U1775" s="12"/>
      <c r="V1775" s="12"/>
      <c r="W1775" s="12"/>
      <c r="X1775" s="12"/>
      <c r="Y1775" s="12"/>
      <c r="Z1775" s="12"/>
    </row>
    <row r="1776" spans="21:26" ht="15.75">
      <c r="U1776" s="12"/>
      <c r="V1776" s="12"/>
      <c r="W1776" s="12"/>
      <c r="X1776" s="12"/>
      <c r="Y1776" s="12"/>
      <c r="Z1776" s="12"/>
    </row>
    <row r="1777" spans="21:26" ht="15.75">
      <c r="U1777" s="12"/>
      <c r="V1777" s="12"/>
      <c r="W1777" s="12"/>
      <c r="X1777" s="12"/>
      <c r="Y1777" s="12"/>
      <c r="Z1777" s="12"/>
    </row>
    <row r="1778" spans="21:26" ht="15.75">
      <c r="U1778" s="12"/>
      <c r="V1778" s="12"/>
      <c r="W1778" s="12"/>
      <c r="X1778" s="12"/>
      <c r="Y1778" s="12"/>
      <c r="Z1778" s="12"/>
    </row>
    <row r="1779" spans="21:26" ht="15.75">
      <c r="U1779" s="12"/>
      <c r="V1779" s="12"/>
      <c r="W1779" s="12"/>
      <c r="X1779" s="12"/>
      <c r="Y1779" s="12"/>
      <c r="Z1779" s="12"/>
    </row>
    <row r="1780" spans="21:26" ht="15.75">
      <c r="U1780" s="12"/>
      <c r="V1780" s="12"/>
      <c r="W1780" s="12"/>
      <c r="X1780" s="12"/>
      <c r="Y1780" s="12"/>
      <c r="Z1780" s="12"/>
    </row>
    <row r="1781" spans="21:26" ht="15.75">
      <c r="U1781" s="12"/>
      <c r="V1781" s="12"/>
      <c r="W1781" s="12"/>
      <c r="X1781" s="12"/>
      <c r="Y1781" s="12"/>
      <c r="Z1781" s="12"/>
    </row>
    <row r="1782" spans="21:26" ht="15.75">
      <c r="U1782" s="12"/>
      <c r="V1782" s="12"/>
      <c r="W1782" s="12"/>
      <c r="X1782" s="12"/>
      <c r="Y1782" s="12"/>
      <c r="Z1782" s="12"/>
    </row>
    <row r="1783" spans="21:26" ht="15.75">
      <c r="U1783" s="12"/>
      <c r="V1783" s="12"/>
      <c r="W1783" s="12"/>
      <c r="X1783" s="12"/>
      <c r="Y1783" s="12"/>
      <c r="Z1783" s="12"/>
    </row>
    <row r="1784" spans="21:26" ht="15.75">
      <c r="U1784" s="12"/>
      <c r="V1784" s="12"/>
      <c r="W1784" s="12"/>
      <c r="X1784" s="12"/>
      <c r="Y1784" s="12"/>
      <c r="Z1784" s="12"/>
    </row>
    <row r="1785" spans="21:26" ht="15.75">
      <c r="U1785" s="12"/>
      <c r="V1785" s="12"/>
      <c r="W1785" s="12"/>
      <c r="X1785" s="12"/>
      <c r="Y1785" s="12"/>
      <c r="Z1785" s="12"/>
    </row>
    <row r="1786" spans="21:26" ht="15.75">
      <c r="U1786" s="12"/>
      <c r="V1786" s="12"/>
      <c r="W1786" s="12"/>
      <c r="X1786" s="12"/>
      <c r="Y1786" s="12"/>
      <c r="Z1786" s="12"/>
    </row>
    <row r="1787" spans="21:26" ht="15.75">
      <c r="U1787" s="12"/>
      <c r="V1787" s="12"/>
      <c r="W1787" s="12"/>
      <c r="X1787" s="12"/>
      <c r="Y1787" s="12"/>
      <c r="Z1787" s="12"/>
    </row>
    <row r="1788" spans="21:26" ht="15.75">
      <c r="U1788" s="12"/>
      <c r="V1788" s="12"/>
      <c r="W1788" s="12"/>
      <c r="X1788" s="12"/>
      <c r="Y1788" s="12"/>
      <c r="Z1788" s="12"/>
    </row>
    <row r="1789" spans="21:26" ht="15.75">
      <c r="U1789" s="12"/>
      <c r="V1789" s="12"/>
      <c r="W1789" s="12"/>
      <c r="X1789" s="12"/>
      <c r="Y1789" s="12"/>
      <c r="Z1789" s="12"/>
    </row>
    <row r="1790" spans="21:26" ht="15.75">
      <c r="U1790" s="12"/>
      <c r="V1790" s="12"/>
      <c r="W1790" s="12"/>
      <c r="X1790" s="12"/>
      <c r="Y1790" s="12"/>
      <c r="Z1790" s="12"/>
    </row>
    <row r="1791" spans="21:26" ht="15.75">
      <c r="U1791" s="12"/>
      <c r="V1791" s="12"/>
      <c r="W1791" s="12"/>
      <c r="X1791" s="12"/>
      <c r="Y1791" s="12"/>
      <c r="Z1791" s="12"/>
    </row>
    <row r="1792" spans="21:26" ht="15.75">
      <c r="U1792" s="12"/>
      <c r="V1792" s="12"/>
      <c r="W1792" s="12"/>
      <c r="X1792" s="12"/>
      <c r="Y1792" s="12"/>
      <c r="Z1792" s="12"/>
    </row>
    <row r="1793" spans="21:26" ht="15.75">
      <c r="U1793" s="12"/>
      <c r="V1793" s="12"/>
      <c r="W1793" s="12"/>
      <c r="X1793" s="12"/>
      <c r="Y1793" s="12"/>
      <c r="Z1793" s="12"/>
    </row>
    <row r="1794" spans="21:26" ht="15.75">
      <c r="U1794" s="12"/>
      <c r="V1794" s="12"/>
      <c r="W1794" s="12"/>
      <c r="X1794" s="12"/>
      <c r="Y1794" s="12"/>
      <c r="Z1794" s="12"/>
    </row>
    <row r="1795" spans="21:26" ht="15.75">
      <c r="U1795" s="12"/>
      <c r="V1795" s="12"/>
      <c r="W1795" s="12"/>
      <c r="X1795" s="12"/>
      <c r="Y1795" s="12"/>
      <c r="Z1795" s="12"/>
    </row>
    <row r="1796" spans="21:26" ht="15.75">
      <c r="U1796" s="12"/>
      <c r="V1796" s="12"/>
      <c r="W1796" s="12"/>
      <c r="X1796" s="12"/>
      <c r="Y1796" s="12"/>
      <c r="Z1796" s="12"/>
    </row>
    <row r="1797" spans="21:26" ht="15.75">
      <c r="U1797" s="12"/>
      <c r="V1797" s="12"/>
      <c r="W1797" s="12"/>
      <c r="X1797" s="12"/>
      <c r="Y1797" s="12"/>
      <c r="Z1797" s="12"/>
    </row>
    <row r="1798" spans="21:26" ht="15.75">
      <c r="U1798" s="12"/>
      <c r="V1798" s="12"/>
      <c r="W1798" s="12"/>
      <c r="X1798" s="12"/>
      <c r="Y1798" s="12"/>
      <c r="Z1798" s="12"/>
    </row>
    <row r="1799" spans="21:26" ht="15.75">
      <c r="U1799" s="12"/>
      <c r="V1799" s="12"/>
      <c r="W1799" s="12"/>
      <c r="X1799" s="12"/>
      <c r="Y1799" s="12"/>
      <c r="Z1799" s="12"/>
    </row>
    <row r="1800" spans="21:26" ht="15.75">
      <c r="U1800" s="12"/>
      <c r="V1800" s="12"/>
      <c r="W1800" s="12"/>
      <c r="X1800" s="12"/>
      <c r="Y1800" s="12"/>
      <c r="Z1800" s="12"/>
    </row>
    <row r="1801" spans="21:26" ht="15.75">
      <c r="U1801" s="12"/>
      <c r="V1801" s="12"/>
      <c r="W1801" s="12"/>
      <c r="X1801" s="12"/>
      <c r="Y1801" s="12"/>
      <c r="Z1801" s="12"/>
    </row>
    <row r="1802" spans="21:26" ht="15.75">
      <c r="U1802" s="12"/>
      <c r="V1802" s="12"/>
      <c r="W1802" s="12"/>
      <c r="X1802" s="12"/>
      <c r="Y1802" s="12"/>
      <c r="Z1802" s="12"/>
    </row>
    <row r="1803" spans="21:26" ht="15.75">
      <c r="U1803" s="12"/>
      <c r="V1803" s="12"/>
      <c r="W1803" s="12"/>
      <c r="X1803" s="12"/>
      <c r="Y1803" s="12"/>
      <c r="Z1803" s="12"/>
    </row>
    <row r="1804" spans="21:26" ht="15.75">
      <c r="U1804" s="12"/>
      <c r="V1804" s="12"/>
      <c r="W1804" s="12"/>
      <c r="X1804" s="12"/>
      <c r="Y1804" s="12"/>
      <c r="Z1804" s="12"/>
    </row>
    <row r="1805" spans="21:26" ht="15.75">
      <c r="U1805" s="12"/>
      <c r="V1805" s="12"/>
      <c r="W1805" s="12"/>
      <c r="X1805" s="12"/>
      <c r="Y1805" s="12"/>
      <c r="Z1805" s="12"/>
    </row>
    <row r="1806" spans="21:26" ht="15.75">
      <c r="U1806" s="12"/>
      <c r="V1806" s="12"/>
      <c r="W1806" s="12"/>
      <c r="X1806" s="12"/>
      <c r="Y1806" s="12"/>
      <c r="Z1806" s="12"/>
    </row>
    <row r="1807" spans="21:26" ht="15.75">
      <c r="U1807" s="12"/>
      <c r="V1807" s="12"/>
      <c r="W1807" s="12"/>
      <c r="X1807" s="12"/>
      <c r="Y1807" s="12"/>
      <c r="Z1807" s="12"/>
    </row>
    <row r="1808" spans="21:26" ht="15.75">
      <c r="U1808" s="12"/>
      <c r="V1808" s="12"/>
      <c r="W1808" s="12"/>
      <c r="X1808" s="12"/>
      <c r="Y1808" s="12"/>
      <c r="Z1808" s="12"/>
    </row>
    <row r="1809" spans="21:26" ht="15.75">
      <c r="U1809" s="12"/>
      <c r="V1809" s="12"/>
      <c r="W1809" s="12"/>
      <c r="X1809" s="12"/>
      <c r="Y1809" s="12"/>
      <c r="Z1809" s="12"/>
    </row>
    <row r="1810" spans="21:26" ht="15.75">
      <c r="U1810" s="12"/>
      <c r="V1810" s="12"/>
      <c r="W1810" s="12"/>
      <c r="X1810" s="12"/>
      <c r="Y1810" s="12"/>
      <c r="Z1810" s="12"/>
    </row>
    <row r="1811" spans="21:26" ht="15.75">
      <c r="U1811" s="12"/>
      <c r="V1811" s="12"/>
      <c r="W1811" s="12"/>
      <c r="X1811" s="12"/>
      <c r="Y1811" s="12"/>
      <c r="Z1811" s="12"/>
    </row>
    <row r="1812" spans="21:26" ht="15.75">
      <c r="U1812" s="12"/>
      <c r="V1812" s="12"/>
      <c r="W1812" s="12"/>
      <c r="X1812" s="12"/>
      <c r="Y1812" s="12"/>
      <c r="Z1812" s="12"/>
    </row>
    <row r="1813" spans="21:26" ht="15.75">
      <c r="U1813" s="12"/>
      <c r="V1813" s="12"/>
      <c r="W1813" s="12"/>
      <c r="X1813" s="12"/>
      <c r="Y1813" s="12"/>
      <c r="Z1813" s="12"/>
    </row>
    <row r="1814" spans="21:26" ht="15.75">
      <c r="U1814" s="12"/>
      <c r="V1814" s="12"/>
      <c r="W1814" s="12"/>
      <c r="X1814" s="12"/>
      <c r="Y1814" s="12"/>
      <c r="Z1814" s="12"/>
    </row>
    <row r="1815" spans="21:26" ht="15.75">
      <c r="U1815" s="12"/>
      <c r="V1815" s="12"/>
      <c r="W1815" s="12"/>
      <c r="X1815" s="12"/>
      <c r="Y1815" s="12"/>
      <c r="Z1815" s="12"/>
    </row>
    <row r="1816" spans="21:26" ht="15.75">
      <c r="U1816" s="12"/>
      <c r="V1816" s="12"/>
      <c r="W1816" s="12"/>
      <c r="X1816" s="12"/>
      <c r="Y1816" s="12"/>
      <c r="Z1816" s="12"/>
    </row>
    <row r="1817" spans="21:26" ht="15.75">
      <c r="U1817" s="12"/>
      <c r="V1817" s="12"/>
      <c r="W1817" s="12"/>
      <c r="X1817" s="12"/>
      <c r="Y1817" s="12"/>
      <c r="Z1817" s="12"/>
    </row>
    <row r="1818" spans="21:26" ht="15.75">
      <c r="U1818" s="12"/>
      <c r="V1818" s="12"/>
      <c r="W1818" s="12"/>
      <c r="X1818" s="12"/>
      <c r="Y1818" s="12"/>
      <c r="Z1818" s="12"/>
    </row>
    <row r="1819" spans="21:26" ht="15.75">
      <c r="U1819" s="12"/>
      <c r="V1819" s="12"/>
      <c r="W1819" s="12"/>
      <c r="X1819" s="12"/>
      <c r="Y1819" s="12"/>
      <c r="Z1819" s="12"/>
    </row>
    <row r="1820" spans="21:26" ht="15.75">
      <c r="U1820" s="12"/>
      <c r="V1820" s="12"/>
      <c r="W1820" s="12"/>
      <c r="X1820" s="12"/>
      <c r="Y1820" s="12"/>
      <c r="Z1820" s="12"/>
    </row>
    <row r="1821" spans="21:26" ht="15.75">
      <c r="U1821" s="12"/>
      <c r="V1821" s="12"/>
      <c r="W1821" s="12"/>
      <c r="X1821" s="12"/>
      <c r="Y1821" s="12"/>
      <c r="Z1821" s="12"/>
    </row>
    <row r="1822" spans="21:26" ht="15.75">
      <c r="U1822" s="12"/>
      <c r="V1822" s="12"/>
      <c r="W1822" s="12"/>
      <c r="X1822" s="12"/>
      <c r="Y1822" s="12"/>
      <c r="Z1822" s="12"/>
    </row>
    <row r="1823" spans="21:26" ht="15.75">
      <c r="U1823" s="12"/>
      <c r="V1823" s="12"/>
      <c r="W1823" s="12"/>
      <c r="X1823" s="12"/>
      <c r="Y1823" s="12"/>
      <c r="Z1823" s="12"/>
    </row>
    <row r="1824" spans="21:26" ht="15.75">
      <c r="U1824" s="12"/>
      <c r="V1824" s="12"/>
      <c r="W1824" s="12"/>
      <c r="X1824" s="12"/>
      <c r="Y1824" s="12"/>
      <c r="Z1824" s="12"/>
    </row>
    <row r="1825" spans="21:26" ht="15.75">
      <c r="U1825" s="12"/>
      <c r="V1825" s="12"/>
      <c r="W1825" s="12"/>
      <c r="X1825" s="12"/>
      <c r="Y1825" s="12"/>
      <c r="Z1825" s="12"/>
    </row>
    <row r="1826" spans="21:26" ht="15.75">
      <c r="U1826" s="12"/>
      <c r="V1826" s="12"/>
      <c r="W1826" s="12"/>
      <c r="X1826" s="12"/>
      <c r="Y1826" s="12"/>
      <c r="Z1826" s="12"/>
    </row>
    <row r="1827" spans="21:26" ht="15.75">
      <c r="U1827" s="12"/>
      <c r="V1827" s="12"/>
      <c r="W1827" s="12"/>
      <c r="X1827" s="12"/>
      <c r="Y1827" s="12"/>
      <c r="Z1827" s="12"/>
    </row>
    <row r="1828" spans="21:26" ht="15.75">
      <c r="U1828" s="12"/>
      <c r="V1828" s="12"/>
      <c r="W1828" s="12"/>
      <c r="X1828" s="12"/>
      <c r="Y1828" s="12"/>
      <c r="Z1828" s="12"/>
    </row>
    <row r="1829" spans="21:26" ht="15.75">
      <c r="U1829" s="12"/>
      <c r="V1829" s="12"/>
      <c r="W1829" s="12"/>
      <c r="X1829" s="12"/>
      <c r="Y1829" s="12"/>
      <c r="Z1829" s="12"/>
    </row>
    <row r="1830" spans="21:26" ht="15.75">
      <c r="U1830" s="12"/>
      <c r="V1830" s="12"/>
      <c r="W1830" s="12"/>
      <c r="X1830" s="12"/>
      <c r="Y1830" s="12"/>
      <c r="Z1830" s="12"/>
    </row>
    <row r="1831" spans="21:26" ht="15.75">
      <c r="U1831" s="12"/>
      <c r="V1831" s="12"/>
      <c r="W1831" s="12"/>
      <c r="X1831" s="12"/>
      <c r="Y1831" s="12"/>
      <c r="Z1831" s="12"/>
    </row>
    <row r="1832" spans="21:26" ht="15.75">
      <c r="U1832" s="12"/>
      <c r="V1832" s="12"/>
      <c r="W1832" s="12"/>
      <c r="X1832" s="12"/>
      <c r="Y1832" s="12"/>
      <c r="Z1832" s="12"/>
    </row>
    <row r="1833" spans="21:26" ht="15.75">
      <c r="U1833" s="12"/>
      <c r="V1833" s="12"/>
      <c r="W1833" s="12"/>
      <c r="X1833" s="12"/>
      <c r="Y1833" s="12"/>
      <c r="Z1833" s="12"/>
    </row>
    <row r="1834" spans="21:26" ht="15.75">
      <c r="U1834" s="12"/>
      <c r="V1834" s="12"/>
      <c r="W1834" s="12"/>
      <c r="X1834" s="12"/>
      <c r="Y1834" s="12"/>
      <c r="Z1834" s="12"/>
    </row>
    <row r="1835" spans="21:26" ht="15.75">
      <c r="U1835" s="12"/>
      <c r="V1835" s="12"/>
      <c r="W1835" s="12"/>
      <c r="X1835" s="12"/>
      <c r="Y1835" s="12"/>
      <c r="Z1835" s="12"/>
    </row>
    <row r="1836" spans="21:26" ht="15.75">
      <c r="U1836" s="12"/>
      <c r="V1836" s="12"/>
      <c r="W1836" s="12"/>
      <c r="X1836" s="12"/>
      <c r="Y1836" s="12"/>
      <c r="Z1836" s="12"/>
    </row>
    <row r="1837" spans="21:26" ht="15.75">
      <c r="U1837" s="12"/>
      <c r="V1837" s="12"/>
      <c r="W1837" s="12"/>
      <c r="X1837" s="12"/>
      <c r="Y1837" s="12"/>
      <c r="Z1837" s="12"/>
    </row>
    <row r="1838" spans="21:26" ht="15.75">
      <c r="U1838" s="12"/>
      <c r="V1838" s="12"/>
      <c r="W1838" s="12"/>
      <c r="X1838" s="12"/>
      <c r="Y1838" s="12"/>
      <c r="Z1838" s="12"/>
    </row>
    <row r="1839" spans="21:26" ht="15.75">
      <c r="U1839" s="12"/>
      <c r="V1839" s="12"/>
      <c r="W1839" s="12"/>
      <c r="X1839" s="12"/>
      <c r="Y1839" s="12"/>
      <c r="Z1839" s="12"/>
    </row>
    <row r="1840" spans="21:26" ht="15.75">
      <c r="U1840" s="12"/>
      <c r="V1840" s="12"/>
      <c r="W1840" s="12"/>
      <c r="X1840" s="12"/>
      <c r="Y1840" s="12"/>
      <c r="Z1840" s="12"/>
    </row>
    <row r="1841" spans="21:26" ht="15.75">
      <c r="U1841" s="12"/>
      <c r="V1841" s="12"/>
      <c r="W1841" s="12"/>
      <c r="X1841" s="12"/>
      <c r="Y1841" s="12"/>
      <c r="Z1841" s="12"/>
    </row>
    <row r="1842" spans="21:26" ht="15.75">
      <c r="U1842" s="12"/>
      <c r="V1842" s="12"/>
      <c r="W1842" s="12"/>
      <c r="X1842" s="12"/>
      <c r="Y1842" s="12"/>
      <c r="Z1842" s="12"/>
    </row>
    <row r="1843" spans="21:26" ht="15.75">
      <c r="U1843" s="12"/>
      <c r="V1843" s="12"/>
      <c r="W1843" s="12"/>
      <c r="X1843" s="12"/>
      <c r="Y1843" s="12"/>
      <c r="Z1843" s="12"/>
    </row>
    <row r="1844" spans="21:26" ht="15.75">
      <c r="U1844" s="12"/>
      <c r="V1844" s="12"/>
      <c r="W1844" s="12"/>
      <c r="X1844" s="12"/>
      <c r="Y1844" s="12"/>
      <c r="Z1844" s="12"/>
    </row>
    <row r="1845" spans="21:26" ht="15.75">
      <c r="U1845" s="12"/>
      <c r="V1845" s="12"/>
      <c r="W1845" s="12"/>
      <c r="X1845" s="12"/>
      <c r="Y1845" s="12"/>
      <c r="Z1845" s="12"/>
    </row>
    <row r="1846" spans="21:26" ht="15.75">
      <c r="U1846" s="12"/>
      <c r="V1846" s="12"/>
      <c r="W1846" s="12"/>
      <c r="X1846" s="12"/>
      <c r="Y1846" s="12"/>
      <c r="Z1846" s="12"/>
    </row>
    <row r="1847" spans="21:26" ht="15.75">
      <c r="U1847" s="12"/>
      <c r="V1847" s="12"/>
      <c r="W1847" s="12"/>
      <c r="X1847" s="12"/>
      <c r="Y1847" s="12"/>
      <c r="Z1847" s="12"/>
    </row>
    <row r="1848" spans="21:26" ht="15.75">
      <c r="U1848" s="12"/>
      <c r="V1848" s="12"/>
      <c r="W1848" s="12"/>
      <c r="X1848" s="12"/>
      <c r="Y1848" s="12"/>
      <c r="Z1848" s="12"/>
    </row>
    <row r="1849" spans="21:26" ht="15.75">
      <c r="U1849" s="12"/>
      <c r="V1849" s="12"/>
      <c r="W1849" s="12"/>
      <c r="X1849" s="12"/>
      <c r="Y1849" s="12"/>
      <c r="Z1849" s="12"/>
    </row>
    <row r="1850" spans="21:26" ht="15.75">
      <c r="U1850" s="12"/>
      <c r="V1850" s="12"/>
      <c r="W1850" s="12"/>
      <c r="X1850" s="12"/>
      <c r="Y1850" s="12"/>
      <c r="Z1850" s="12"/>
    </row>
    <row r="1851" spans="21:26" ht="15.75">
      <c r="U1851" s="12"/>
      <c r="V1851" s="12"/>
      <c r="W1851" s="12"/>
      <c r="X1851" s="12"/>
      <c r="Y1851" s="12"/>
      <c r="Z1851" s="12"/>
    </row>
    <row r="1852" spans="21:26" ht="15.75">
      <c r="U1852" s="12"/>
      <c r="V1852" s="12"/>
      <c r="W1852" s="12"/>
      <c r="X1852" s="12"/>
      <c r="Y1852" s="12"/>
      <c r="Z1852" s="12"/>
    </row>
  </sheetData>
  <sheetProtection/>
  <mergeCells count="356">
    <mergeCell ref="B320:M320"/>
    <mergeCell ref="B322:L322"/>
    <mergeCell ref="B308:L308"/>
    <mergeCell ref="B310:M310"/>
    <mergeCell ref="B312:N312"/>
    <mergeCell ref="B316:V316"/>
    <mergeCell ref="B294:L294"/>
    <mergeCell ref="B298:V298"/>
    <mergeCell ref="B300:L300"/>
    <mergeCell ref="B304:V304"/>
    <mergeCell ref="B306:V306"/>
    <mergeCell ref="B314:V314"/>
    <mergeCell ref="B206:L206"/>
    <mergeCell ref="B256:L256"/>
    <mergeCell ref="B258:N258"/>
    <mergeCell ref="B260:L260"/>
    <mergeCell ref="B262:L262"/>
    <mergeCell ref="B264:L264"/>
    <mergeCell ref="B230:V230"/>
    <mergeCell ref="B232:M232"/>
    <mergeCell ref="B246:M246"/>
    <mergeCell ref="B220:L220"/>
    <mergeCell ref="B194:L194"/>
    <mergeCell ref="B196:L196"/>
    <mergeCell ref="B198:L198"/>
    <mergeCell ref="B200:L200"/>
    <mergeCell ref="B202:V202"/>
    <mergeCell ref="B204:L204"/>
    <mergeCell ref="B182:M182"/>
    <mergeCell ref="B184:L184"/>
    <mergeCell ref="B186:M186"/>
    <mergeCell ref="B188:M188"/>
    <mergeCell ref="B190:V190"/>
    <mergeCell ref="B192:L192"/>
    <mergeCell ref="B164:M164"/>
    <mergeCell ref="B166:M166"/>
    <mergeCell ref="B168:M168"/>
    <mergeCell ref="B172:M172"/>
    <mergeCell ref="B174:M174"/>
    <mergeCell ref="B176:M176"/>
    <mergeCell ref="B150:K150"/>
    <mergeCell ref="B154:M154"/>
    <mergeCell ref="B156:M156"/>
    <mergeCell ref="B158:M158"/>
    <mergeCell ref="B160:M160"/>
    <mergeCell ref="B162:M162"/>
    <mergeCell ref="B138:K138"/>
    <mergeCell ref="B140:K140"/>
    <mergeCell ref="B142:K142"/>
    <mergeCell ref="B144:K144"/>
    <mergeCell ref="B146:K146"/>
    <mergeCell ref="B148:V148"/>
    <mergeCell ref="B124:M124"/>
    <mergeCell ref="B126:M126"/>
    <mergeCell ref="B128:M128"/>
    <mergeCell ref="B132:K132"/>
    <mergeCell ref="B134:K134"/>
    <mergeCell ref="B136:K136"/>
    <mergeCell ref="B112:M112"/>
    <mergeCell ref="B114:M114"/>
    <mergeCell ref="B116:M116"/>
    <mergeCell ref="B118:M118"/>
    <mergeCell ref="B120:M120"/>
    <mergeCell ref="B122:M122"/>
    <mergeCell ref="B100:M100"/>
    <mergeCell ref="B102:M102"/>
    <mergeCell ref="B104:M104"/>
    <mergeCell ref="B106:M106"/>
    <mergeCell ref="B108:M108"/>
    <mergeCell ref="B110:M110"/>
    <mergeCell ref="B86:M86"/>
    <mergeCell ref="B88:M88"/>
    <mergeCell ref="B90:M90"/>
    <mergeCell ref="B92:M92"/>
    <mergeCell ref="B96:L96"/>
    <mergeCell ref="B98:M98"/>
    <mergeCell ref="B69:V69"/>
    <mergeCell ref="B76:L76"/>
    <mergeCell ref="B78:M78"/>
    <mergeCell ref="B80:M80"/>
    <mergeCell ref="B82:M82"/>
    <mergeCell ref="B84:M84"/>
    <mergeCell ref="B71:V71"/>
    <mergeCell ref="B72:V72"/>
    <mergeCell ref="B3:V3"/>
    <mergeCell ref="B65:V65"/>
    <mergeCell ref="B66:V66"/>
    <mergeCell ref="B67:V67"/>
    <mergeCell ref="B68:V68"/>
    <mergeCell ref="B1:V1"/>
    <mergeCell ref="B2:V2"/>
    <mergeCell ref="D1500:M1500"/>
    <mergeCell ref="D1499:M1499"/>
    <mergeCell ref="D1490:M1490"/>
    <mergeCell ref="D1491:M1491"/>
    <mergeCell ref="D1492:M1492"/>
    <mergeCell ref="D1493:M1493"/>
    <mergeCell ref="D1497:M1497"/>
    <mergeCell ref="D1502:M1502"/>
    <mergeCell ref="D1503:M1503"/>
    <mergeCell ref="D1504:M1504"/>
    <mergeCell ref="D1505:M1505"/>
    <mergeCell ref="D1501:M1501"/>
    <mergeCell ref="B1234:M1234"/>
    <mergeCell ref="B1283:M1283"/>
    <mergeCell ref="B1288:M1288"/>
    <mergeCell ref="D1498:M1498"/>
    <mergeCell ref="D1496:M1496"/>
    <mergeCell ref="B1533:M1533"/>
    <mergeCell ref="C1523:M1523"/>
    <mergeCell ref="C1525:M1525"/>
    <mergeCell ref="C1527:M1527"/>
    <mergeCell ref="B1535:M1535"/>
    <mergeCell ref="C1517:M1517"/>
    <mergeCell ref="C1521:M1521"/>
    <mergeCell ref="C1519:M1519"/>
    <mergeCell ref="B1553:M1553"/>
    <mergeCell ref="B1555:M1555"/>
    <mergeCell ref="B1299:M1299"/>
    <mergeCell ref="B1543:M1543"/>
    <mergeCell ref="B1545:M1545"/>
    <mergeCell ref="B1547:M1547"/>
    <mergeCell ref="B1529:M1529"/>
    <mergeCell ref="B1551:M1551"/>
    <mergeCell ref="B1549:N1549"/>
    <mergeCell ref="B1531:M1531"/>
    <mergeCell ref="B1559:M1559"/>
    <mergeCell ref="B1528:M1528"/>
    <mergeCell ref="B1511:M1511"/>
    <mergeCell ref="B1513:M1513"/>
    <mergeCell ref="B1515:M1515"/>
    <mergeCell ref="B1557:M1557"/>
    <mergeCell ref="B1536:M1536"/>
    <mergeCell ref="B1537:M1537"/>
    <mergeCell ref="B1539:M1539"/>
    <mergeCell ref="B1541:M1541"/>
    <mergeCell ref="D1488:M1488"/>
    <mergeCell ref="D1482:M1482"/>
    <mergeCell ref="D1483:M1483"/>
    <mergeCell ref="D1494:M1494"/>
    <mergeCell ref="D1489:M1489"/>
    <mergeCell ref="D1485:M1485"/>
    <mergeCell ref="A178:V178"/>
    <mergeCell ref="D1495:M1495"/>
    <mergeCell ref="D1486:M1486"/>
    <mergeCell ref="B1467:V1467"/>
    <mergeCell ref="B1469:V1469"/>
    <mergeCell ref="B1290:V1290"/>
    <mergeCell ref="B1276:P1276"/>
    <mergeCell ref="B1308:M1308"/>
    <mergeCell ref="D1481:M1481"/>
    <mergeCell ref="D1487:M1487"/>
    <mergeCell ref="B1474:V1474"/>
    <mergeCell ref="D1484:M1484"/>
    <mergeCell ref="D1478:M1478"/>
    <mergeCell ref="D1479:M1479"/>
    <mergeCell ref="B1389:V1389"/>
    <mergeCell ref="B1390:V1390"/>
    <mergeCell ref="D1480:M1480"/>
    <mergeCell ref="B282:L282"/>
    <mergeCell ref="B284:L284"/>
    <mergeCell ref="B1387:V1387"/>
    <mergeCell ref="B1402:V1402"/>
    <mergeCell ref="B1472:V1472"/>
    <mergeCell ref="B1473:V1473"/>
    <mergeCell ref="B286:L286"/>
    <mergeCell ref="B288:L288"/>
    <mergeCell ref="B290:L290"/>
    <mergeCell ref="B292:L292"/>
    <mergeCell ref="B268:L268"/>
    <mergeCell ref="B1334:V1334"/>
    <mergeCell ref="B270:L270"/>
    <mergeCell ref="B1383:K1383"/>
    <mergeCell ref="B1384:K1384"/>
    <mergeCell ref="B1382:M1382"/>
    <mergeCell ref="B1379:V1379"/>
    <mergeCell ref="B1380:V1380"/>
    <mergeCell ref="B1381:V1381"/>
    <mergeCell ref="B280:L280"/>
    <mergeCell ref="B242:N242"/>
    <mergeCell ref="B710:M710"/>
    <mergeCell ref="B1377:K1377"/>
    <mergeCell ref="B1375:V1375"/>
    <mergeCell ref="B1378:V1378"/>
    <mergeCell ref="B248:L248"/>
    <mergeCell ref="B250:L250"/>
    <mergeCell ref="B252:K252"/>
    <mergeCell ref="B1289:M1289"/>
    <mergeCell ref="B266:L266"/>
    <mergeCell ref="B791:M791"/>
    <mergeCell ref="B765:V765"/>
    <mergeCell ref="B711:V711"/>
    <mergeCell ref="B605:M605"/>
    <mergeCell ref="B1386:V1386"/>
    <mergeCell ref="B1361:M1361"/>
    <mergeCell ref="B1366:K1366"/>
    <mergeCell ref="B274:L274"/>
    <mergeCell ref="B276:L276"/>
    <mergeCell ref="B278:L278"/>
    <mergeCell ref="B224:L224"/>
    <mergeCell ref="B626:M626"/>
    <mergeCell ref="B647:M647"/>
    <mergeCell ref="B234:L234"/>
    <mergeCell ref="B236:L236"/>
    <mergeCell ref="B238:L238"/>
    <mergeCell ref="B240:V240"/>
    <mergeCell ref="B437:M437"/>
    <mergeCell ref="B542:M542"/>
    <mergeCell ref="B324:V324"/>
    <mergeCell ref="B328:M328"/>
    <mergeCell ref="B296:L296"/>
    <mergeCell ref="B244:V244"/>
    <mergeCell ref="B374:L374"/>
    <mergeCell ref="B479:M479"/>
    <mergeCell ref="B500:M500"/>
    <mergeCell ref="B521:M521"/>
    <mergeCell ref="B210:L210"/>
    <mergeCell ref="B212:L212"/>
    <mergeCell ref="B214:L214"/>
    <mergeCell ref="B216:L216"/>
    <mergeCell ref="B218:L218"/>
    <mergeCell ref="B336:M336"/>
    <mergeCell ref="B226:V226"/>
    <mergeCell ref="B228:M228"/>
    <mergeCell ref="B222:L222"/>
    <mergeCell ref="B272:L272"/>
    <mergeCell ref="B819:M819"/>
    <mergeCell ref="B740:M740"/>
    <mergeCell ref="B768:L768"/>
    <mergeCell ref="B563:M563"/>
    <mergeCell ref="B813:M813"/>
    <mergeCell ref="B816:V816"/>
    <mergeCell ref="B689:M689"/>
    <mergeCell ref="B584:M584"/>
    <mergeCell ref="B668:M668"/>
    <mergeCell ref="B737:V737"/>
    <mergeCell ref="B1317:M1317"/>
    <mergeCell ref="B1280:M1280"/>
    <mergeCell ref="B1279:M1279"/>
    <mergeCell ref="B1309:M1309"/>
    <mergeCell ref="B1284:V1284"/>
    <mergeCell ref="B1293:V1293"/>
    <mergeCell ref="B1294:V1294"/>
    <mergeCell ref="B1297:V1297"/>
    <mergeCell ref="B1300:V1300"/>
    <mergeCell ref="B1328:V1328"/>
    <mergeCell ref="B1325:M1325"/>
    <mergeCell ref="B1332:M1332"/>
    <mergeCell ref="B1329:M1329"/>
    <mergeCell ref="B1311:M1311"/>
    <mergeCell ref="B1314:M1314"/>
    <mergeCell ref="B1315:M1315"/>
    <mergeCell ref="B1330:M1330"/>
    <mergeCell ref="B1327:M1327"/>
    <mergeCell ref="B1319:M1319"/>
    <mergeCell ref="B318:V318"/>
    <mergeCell ref="B326:V326"/>
    <mergeCell ref="B329:V329"/>
    <mergeCell ref="B331:V331"/>
    <mergeCell ref="B333:V333"/>
    <mergeCell ref="B814:V814"/>
    <mergeCell ref="B458:M458"/>
    <mergeCell ref="B395:L395"/>
    <mergeCell ref="B714:L714"/>
    <mergeCell ref="B416:L416"/>
    <mergeCell ref="B848:V848"/>
    <mergeCell ref="B915:V915"/>
    <mergeCell ref="B948:V948"/>
    <mergeCell ref="B1013:V1013"/>
    <mergeCell ref="B1015:V1015"/>
    <mergeCell ref="B1198:V1198"/>
    <mergeCell ref="B1197:M1197"/>
    <mergeCell ref="B918:M918"/>
    <mergeCell ref="B1200:V1200"/>
    <mergeCell ref="B1202:V1202"/>
    <mergeCell ref="B1204:V1204"/>
    <mergeCell ref="B1206:V1206"/>
    <mergeCell ref="B1232:V1232"/>
    <mergeCell ref="B1235:V1235"/>
    <mergeCell ref="B1230:P1230"/>
    <mergeCell ref="B1237:V1237"/>
    <mergeCell ref="B1285:V1285"/>
    <mergeCell ref="B1286:V1286"/>
    <mergeCell ref="B1292:V1292"/>
    <mergeCell ref="B1282:M1282"/>
    <mergeCell ref="B1281:M1281"/>
    <mergeCell ref="B1291:M1291"/>
    <mergeCell ref="B1287:V1287"/>
    <mergeCell ref="B1278:V1278"/>
    <mergeCell ref="B1302:V1302"/>
    <mergeCell ref="B1296:V1296"/>
    <mergeCell ref="B1305:V1305"/>
    <mergeCell ref="B1307:V1307"/>
    <mergeCell ref="B1312:V1312"/>
    <mergeCell ref="B1316:V1316"/>
    <mergeCell ref="B1298:M1298"/>
    <mergeCell ref="B1304:M1304"/>
    <mergeCell ref="B1318:V1318"/>
    <mergeCell ref="B1322:V1322"/>
    <mergeCell ref="B1336:V1336"/>
    <mergeCell ref="B1338:V1338"/>
    <mergeCell ref="B1340:V1340"/>
    <mergeCell ref="B1342:V1342"/>
    <mergeCell ref="B1320:M1320"/>
    <mergeCell ref="B1321:M1321"/>
    <mergeCell ref="B1324:V1324"/>
    <mergeCell ref="B1326:V1326"/>
    <mergeCell ref="B1344:V1344"/>
    <mergeCell ref="B1346:V1346"/>
    <mergeCell ref="B1348:V1348"/>
    <mergeCell ref="B1350:V1350"/>
    <mergeCell ref="B1358:V1358"/>
    <mergeCell ref="B1359:V1359"/>
    <mergeCell ref="B1355:K1355"/>
    <mergeCell ref="B1356:M1356"/>
    <mergeCell ref="B1357:M1357"/>
    <mergeCell ref="B1360:V1360"/>
    <mergeCell ref="B1362:V1362"/>
    <mergeCell ref="B1352:V1352"/>
    <mergeCell ref="B1353:V1353"/>
    <mergeCell ref="B1363:V1363"/>
    <mergeCell ref="B1364:V1364"/>
    <mergeCell ref="B1367:V1367"/>
    <mergeCell ref="B1368:V1368"/>
    <mergeCell ref="B1373:V1373"/>
    <mergeCell ref="B1374:V1374"/>
    <mergeCell ref="B1370:K1370"/>
    <mergeCell ref="B1371:K1371"/>
    <mergeCell ref="B1372:K1372"/>
    <mergeCell ref="B1369:K1369"/>
    <mergeCell ref="B1391:V1391"/>
    <mergeCell ref="B1392:V1392"/>
    <mergeCell ref="B1393:V1393"/>
    <mergeCell ref="B1394:V1394"/>
    <mergeCell ref="B1395:V1395"/>
    <mergeCell ref="B1396:V1396"/>
    <mergeCell ref="B1435:V1435"/>
    <mergeCell ref="B1437:V1437"/>
    <mergeCell ref="B1439:V1439"/>
    <mergeCell ref="B1441:V1441"/>
    <mergeCell ref="B1397:V1397"/>
    <mergeCell ref="B1398:V1398"/>
    <mergeCell ref="B1400:V1400"/>
    <mergeCell ref="B1401:V1401"/>
    <mergeCell ref="B1443:V1443"/>
    <mergeCell ref="B1445:V1445"/>
    <mergeCell ref="B1447:V1447"/>
    <mergeCell ref="B1449:V1449"/>
    <mergeCell ref="B1451:V1451"/>
    <mergeCell ref="B1453:V1453"/>
    <mergeCell ref="B1455:V1455"/>
    <mergeCell ref="B1457:V1457"/>
    <mergeCell ref="B1459:V1459"/>
    <mergeCell ref="B1461:V1461"/>
    <mergeCell ref="B1463:V1463"/>
    <mergeCell ref="B1465:V1465"/>
  </mergeCells>
  <hyperlinks>
    <hyperlink ref="B324:M324" location="'GAP-2008'!B154" display="Gap Analysis for Postsecondary Education"/>
    <hyperlink ref="B328:M328" location="'GAP-2008'!B156" display="College-Ready for Both English Language Arts and Mathematics and Enrollment for the Class of 2007"/>
    <hyperlink ref="B710:M710" location="'GAP-2008'!B158" display="College-Ready Graduates by Demographic Groups in the Classes of 2006 and 2007"/>
    <hyperlink ref="B813:M813" location="'GAP-2008'!B160" display="College-Ready on TSI - Higher Education Readiness by Demographic Groups between 2003-04 and 2007-08"/>
    <hyperlink ref="B1197:M1197" location="'GAP-2008'!B162" display="High School Graduates That Earn H.E. Degree or Certificate in 6 Years or Less in Classes of 1999, 2000, and 2001"/>
    <hyperlink ref="B1234:M1234" location="'GAP-2008'!B164" display="Universities that Offered Baccalaureate Degrees to High School Graduates in the Classes of 1999, 2000, and 2001"/>
    <hyperlink ref="B1278:M1278" location="'GAP-2008'!B166" display="Summary on Postsecondary Education"/>
    <hyperlink ref="B335" location="'GAP-2008'!B304" display="Table 59"/>
    <hyperlink ref="B713" location="'GAP-2008'!B306" display="Table 60"/>
    <hyperlink ref="B739" location="'GAP-2008'!B308" display="Table 61"/>
    <hyperlink ref="B767" location="'GAP-2008'!B310" display="Table 62"/>
    <hyperlink ref="B818" location="'GAP-2008'!B312" display="Table 63"/>
    <hyperlink ref="B850" location="'GAP-2008'!B314" display="Table 64"/>
    <hyperlink ref="B917" location="'GAP-2008'!B316" display="Table 65"/>
    <hyperlink ref="B950" location="'GAP-2008'!B318" display="Table 66"/>
    <hyperlink ref="B1208" location="'GAP-2008'!B320" display="Table 67"/>
    <hyperlink ref="B1258" location="'GAP-2008'!B322" display="Table 68"/>
    <hyperlink ref="B1296:M1296" location="'GAP-2008'!B168" display="Recommendations"/>
    <hyperlink ref="B1334:M1334" location="'GAP-2008'!B170" display="References"/>
    <hyperlink ref="B1352:M1352" location="'GAP-2008'!B172" display="Appendix A"/>
    <hyperlink ref="B1386:M1386" location="'GAP-2008'!B174" display="Appendix B"/>
    <hyperlink ref="B1397:M1397" location="'GAP-2008'!B176" display="Appendix C"/>
    <hyperlink ref="B154:M154" location="'GAP-2008'!B324" display="Gap Analysis in Postsecondary Education"/>
    <hyperlink ref="B156:M156" location="'GAP-2008'!B328" display="College-Ready for Both English Language Arts and Mathematics and Enrollment for the Class of 2007"/>
    <hyperlink ref="B304:V304" location="'GAP-2008'!B335" display="'GAP-2008'!B335"/>
    <hyperlink ref="B158:M158" location="'GAP-2008'!B710" display="College-Ready Graduates by Demographic Groups for the Classes of 2006 and 2007"/>
    <hyperlink ref="B306:L306" location="'GAP-2008'!B714" display="60. Percentages of High School Graduates College-Ready in English Language Arts by Demographics for Classes of 2006 and 2007"/>
    <hyperlink ref="B308:L308" location="'GAP-2008'!B739" display="'GAP-2008'!B739"/>
    <hyperlink ref="B310:M310" location="'GAP-2008'!B767" display="62. Percentages of College-Ready in Both English Language Arts and Math in the Classes of 2006 and 2007"/>
    <hyperlink ref="B160:M160" location="'GAP-2008'!B813" display="Track the Change - College-Ready on TSI - Higher Education Readiness by Demographic Groups between 2003-04 and 2007-08"/>
    <hyperlink ref="B312:N312" location="'GAP-2008'!B818" display="63.  Percentages of High School Graduates on TSI-Higher Education Readiness Component in English Language Arts between 2004 and 2008"/>
    <hyperlink ref="B314:N314" location="'GAP-2008'!B851" display="64.  Average Annual Growth Rate of High School Graduates Meeting TSI's Higher Education Readiness Standard on English Language Arts in 5 Years (2004-2008)"/>
    <hyperlink ref="B316:L316" location="'GAP-2008'!B918" display="65.  Percentages of High School Graduates on TSI-Higher Education Readiness Component in Mathematics between 2004 and 2008"/>
    <hyperlink ref="B318:M318" location="'GAP-2008'!B951" display="66.  Growth Rate of High School Graduates College-Ready on TSI's Higher Education Readiness Standard on Mathematics between 2004 and 2008"/>
    <hyperlink ref="B162:M162" location="'GAP-2008'!B1197" display="High School Graduates That Earn H.E. Degree or Certificate in 6 Years or Less in Classes of 1999, 2000, and 2001"/>
    <hyperlink ref="B320:M320" location="'GAP-2008'!B1208" display="67.  Percentage of Receiving Degree/Certificate for Three Types of College Starters in the Classes of 1999, 2000, and 2001"/>
    <hyperlink ref="B164:M164" location="'GAP-2008'!B1234" display="Universities that Offered Baccalaureate Degrees to High School Graduates in Classes of 1999, 2000, and 2001"/>
    <hyperlink ref="B322:L322" location="'GAP-2008'!B1258" display="68.  Percent of Baccalaureate Degree Received from Texas Universities in the Classes of 1999-2001"/>
    <hyperlink ref="B166:M166" location="'GAP-2008'!B1278" display="Postsecondary Summary"/>
    <hyperlink ref="B168:M168" location="'GAP-2008'!B1296" display="Recommendations"/>
    <hyperlink ref="B170" location="'GAP-2008'!B1334" display="References"/>
    <hyperlink ref="B172:M172" location="'GAP-2008'!B1352" display="Appendix A:  Summary of the 2007 Gap Analysis Report"/>
    <hyperlink ref="B174:M174" location="'GAP-2008'!B1386" display="Appendix B:  Recommendations in the 2007 Gap Analysis Report"/>
    <hyperlink ref="B176:M176" location="'GAP-2008'!B1397" display="Appendix C:  North Texas Regional P-16 Council Meeting Minutes in 2008"/>
    <hyperlink ref="B314:V314" location="'GAP-2008'!B850" display="64.  Average Annual Growth Rate of High School Graduates Meeting TSI's Higher Education Readiness Standard on English Language Arts in 5 Years (2004-2008)"/>
    <hyperlink ref="B306:V306" location="'GAP-2008'!B713" display="60. Percentages of High School Graduates College-Ready in English Language Arts by Demographics for Classes of 2006 and 2007"/>
    <hyperlink ref="B318:V318" location="'GAP-2008'!B950" display="66.  Growth Rate of High School Graduates College-Ready on TSI's Higher Education Readiness Standard on Mathematics between 2004 and 2008"/>
    <hyperlink ref="B316:V316" location="'GAP-2008'!B917" display="65.  Percent of High School Graduates on TSI-Higher Education Readiness Component in Mathematics between 2004 and 2008"/>
  </hyperlinks>
  <printOptions verticalCentered="1"/>
  <pageMargins left="0.25" right="0.25" top="1" bottom="1" header="0.25" footer="0.5"/>
  <pageSetup horizontalDpi="600" verticalDpi="600" orientation="landscape" scale="58" r:id="rId3"/>
  <rowBreaks count="21" manualBreakCount="21">
    <brk id="2" max="255" man="1"/>
    <brk id="44" max="21" man="1"/>
    <brk id="70" max="255" man="1"/>
    <brk id="177" max="21" man="1"/>
    <brk id="230" max="21" man="1"/>
    <brk id="280" max="21" man="1"/>
    <brk id="323" max="255" man="1"/>
    <brk id="372" max="21" man="1"/>
    <brk id="737" max="255" man="1"/>
    <brk id="790" max="21" man="1"/>
    <brk id="846" max="21" man="1"/>
    <brk id="913" max="21" man="1"/>
    <brk id="948" max="255" man="1"/>
    <brk id="1207" max="21" man="1"/>
    <brk id="1257" max="21" man="1"/>
    <brk id="1294" max="21" man="1"/>
    <brk id="1333" max="255" man="1"/>
    <brk id="1351" max="255" man="1"/>
    <brk id="1384" max="255" man="1"/>
    <brk id="1396" max="255" man="1"/>
    <brk id="147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Charlie</cp:lastModifiedBy>
  <cp:lastPrinted>2009-10-02T03:59:11Z</cp:lastPrinted>
  <dcterms:created xsi:type="dcterms:W3CDTF">2006-10-06T18:43:24Z</dcterms:created>
  <dcterms:modified xsi:type="dcterms:W3CDTF">2011-07-14T02:48:25Z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