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251" windowWidth="15480" windowHeight="8040" activeTab="0"/>
  </bookViews>
  <sheets>
    <sheet name="GAP-2010" sheetId="1" r:id="rId1"/>
  </sheets>
  <definedNames>
    <definedName name="_xlnm.Print_Area" localSheetId="0">'GAP-2010'!$A$1:$V$3079</definedName>
  </definedNames>
  <calcPr fullCalcOnLoad="1"/>
</workbook>
</file>

<file path=xl/sharedStrings.xml><?xml version="1.0" encoding="utf-8"?>
<sst xmlns="http://schemas.openxmlformats.org/spreadsheetml/2006/main" count="3564" uniqueCount="572">
  <si>
    <t>Percentage of High School Graduates with RHSP, DAP, or MHP/IEP in 2006-2007</t>
  </si>
  <si>
    <t>Percentage of High School Graduates with RHSP, DAP, or MHP/IEP in 2005-2006</t>
  </si>
  <si>
    <t>Percentage of High School Graduates with RHSP, DAP, or MHP/IEP in 1997-1998</t>
  </si>
  <si>
    <t>Percentage of High School Graduates with RHSP, DAP, or MHP/IEP in 1998-1999</t>
  </si>
  <si>
    <t>Percentage of High School Graduates with RHSP, DAP, or MHP/IEP in 1999-2000</t>
  </si>
  <si>
    <t>Percentage of High School Graduates with RHSP, DAP, or MHP/IEP in 2000-2001</t>
  </si>
  <si>
    <t>Percentage of High School Graduates with RHSP, DAP, or MHP/IEP in 2001-2002</t>
  </si>
  <si>
    <t>Percentage of High School Graduates with RHSP, DAP, or MHP/IEP in 2002-2003</t>
  </si>
  <si>
    <t>Percentage of High School Graduates with RHSP, DAP, or MHP/IEP in 2003-2004</t>
  </si>
  <si>
    <t>Percentage of High School Graduates with RHSP, DAP, or MHP/IEP in 2004-2005</t>
  </si>
  <si>
    <t>Demographic References for this Report</t>
  </si>
  <si>
    <t>Gap Analysis for Secondary Education (Grades 6-12)</t>
  </si>
  <si>
    <t>High School Success Factors</t>
  </si>
  <si>
    <t>Percentage of Graduates with RHSP</t>
  </si>
  <si>
    <t>Percentage of Graduates with MHP</t>
  </si>
  <si>
    <t>Percentage of Graduates with DAP</t>
  </si>
  <si>
    <t>MHP/IEP</t>
  </si>
  <si>
    <t>Duncanville</t>
  </si>
  <si>
    <t>Irving</t>
  </si>
  <si>
    <t>Lancaster</t>
  </si>
  <si>
    <t>Mesquite</t>
  </si>
  <si>
    <t>Richardson</t>
  </si>
  <si>
    <t xml:space="preserve">Cedar Hill </t>
  </si>
  <si>
    <t>DeSoto</t>
  </si>
  <si>
    <t>Grade 6 - Mathematics</t>
  </si>
  <si>
    <t>Grade 6 - Reading</t>
  </si>
  <si>
    <t>Grade 7 - Mathematics</t>
  </si>
  <si>
    <t>Grade 7 - Reading</t>
  </si>
  <si>
    <t>Grade 7 - Writing</t>
  </si>
  <si>
    <t>Grade 8 - Mathematics</t>
  </si>
  <si>
    <t>Grade 8 - Reading</t>
  </si>
  <si>
    <t>Grade 8 - Science</t>
  </si>
  <si>
    <t>Total graduates</t>
  </si>
  <si>
    <t>RHSP</t>
  </si>
  <si>
    <t>MHP</t>
  </si>
  <si>
    <t>DAP</t>
  </si>
  <si>
    <t>% of RHSP</t>
  </si>
  <si>
    <t>% of MHP</t>
  </si>
  <si>
    <t>% of DAP</t>
  </si>
  <si>
    <t>Table 45</t>
  </si>
  <si>
    <t>Retention Rate of All Students by Grade for Each ISD in 2005-06</t>
  </si>
  <si>
    <t>Retention Rate of All Students by Grade for Each ISD in 2006-07</t>
  </si>
  <si>
    <t>G6-Math</t>
  </si>
  <si>
    <t>G7-Math</t>
  </si>
  <si>
    <t>G7-Reading</t>
  </si>
  <si>
    <t>G7-Writing</t>
  </si>
  <si>
    <t>G8-Math</t>
  </si>
  <si>
    <t>G8-Science</t>
  </si>
  <si>
    <t>Dallas Baptist University</t>
  </si>
  <si>
    <t>Ft Worth</t>
  </si>
  <si>
    <t>Aggregate</t>
  </si>
  <si>
    <t>Little Elm</t>
  </si>
  <si>
    <t>State</t>
  </si>
  <si>
    <t>2005-06</t>
  </si>
  <si>
    <t>Dr. Marcus Martin  Education is Freedom</t>
  </si>
  <si>
    <t>Retention Rate for Native American Middle and High School Students by ISD in 2006-2007</t>
  </si>
  <si>
    <t>Retention Rate for All Middle and High School Students by ISD in 2005-2006</t>
  </si>
  <si>
    <t>Retention Rate for African American Middle and High School Students by ISD in 2005-2006</t>
  </si>
  <si>
    <t>Retention Rate for Hispanic Middle and High School Students by ISD in 2005-2006</t>
  </si>
  <si>
    <t>Retention Rate for White Middle and High School Students by ISD in 2005-2006</t>
  </si>
  <si>
    <t>Retention Rate for Native American Middle and High School Students by ISD in 2005-2006</t>
  </si>
  <si>
    <t>Summary of PK-5 Findings</t>
  </si>
  <si>
    <t>Summary of the GAP Analysis for Secondary Education</t>
  </si>
  <si>
    <t>Completion Rate I</t>
  </si>
  <si>
    <t>Cedar Hill ISD</t>
  </si>
  <si>
    <t>Dallas ISD</t>
  </si>
  <si>
    <t>DeSoto ISD</t>
  </si>
  <si>
    <t>Duncanville ISD</t>
  </si>
  <si>
    <t>Irving ISD</t>
  </si>
  <si>
    <t>Plano ISD</t>
  </si>
  <si>
    <t>Little Elm ISD</t>
  </si>
  <si>
    <t>Wylie ISD</t>
  </si>
  <si>
    <t>Mesquite ISD</t>
  </si>
  <si>
    <t>Denton ISD</t>
  </si>
  <si>
    <t xml:space="preserve">Texas Woman's University </t>
  </si>
  <si>
    <t>University of North Texas, Denton Campus, University of North Texas Dallas Campus</t>
  </si>
  <si>
    <t>Retention Rate for 12th Graders by Demographics for ISDs in 2006-2007</t>
  </si>
  <si>
    <t>Retention Rate for 6th Graders by Demographics for ISDs in 2005-2006</t>
  </si>
  <si>
    <t>Retention Rate for 7th Graders by Demographics for ISDs in 2005-2006</t>
  </si>
  <si>
    <t>Retention Rate for 8th Graders by Demographics for ISDs in 2005-2006</t>
  </si>
  <si>
    <t>Retention Rate for 9th Graders by Demographics for ISDs in 2005-2006</t>
  </si>
  <si>
    <t>Retention Rate for 10th Graders by Demographics for ISDs in 2005-2006</t>
  </si>
  <si>
    <t>Retention Rate for 11th Graders by Demographics for ISDs in 2005-2006</t>
  </si>
  <si>
    <t>Retention Rate for 12th Graders by Demographics for ISDs in 2005-2006</t>
  </si>
  <si>
    <t>Retention Rate for All Middle and High School Students by ISD in 2006-2007</t>
  </si>
  <si>
    <t>Retention Rate for African American Middle and High School Students by ISD in 2006-2007</t>
  </si>
  <si>
    <t>Retention Rate for Hispanic Middle and High School Students by ISD in 2006-2007</t>
  </si>
  <si>
    <t>Retention Rate for White Middle and High School Students by ISD in 2006-2007</t>
  </si>
  <si>
    <t>Retention Rate for Asian Middle and High School Students by ISD in 2006-2007</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</si>
  <si>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</si>
  <si>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</si>
  <si>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</si>
  <si>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</si>
  <si>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</si>
  <si>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</si>
  <si>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</si>
  <si>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</si>
  <si>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</si>
  <si>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</si>
  <si>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</si>
  <si>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</si>
  <si>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</si>
  <si>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</si>
  <si>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</si>
  <si>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</si>
  <si>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</si>
  <si>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</si>
  <si>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Received GED</t>
  </si>
  <si>
    <t>Dropped Out</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</si>
  <si>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</si>
  <si>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</si>
  <si>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</si>
  <si>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</si>
  <si>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</si>
  <si>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</si>
  <si>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</si>
  <si>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</si>
  <si>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</si>
  <si>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</si>
  <si>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</si>
  <si>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</si>
  <si>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</si>
  <si>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</si>
  <si>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</si>
  <si>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</si>
  <si>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</si>
  <si>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</si>
  <si>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Council</t>
  </si>
  <si>
    <t>Source: Texas PK-16 Public Education Information Resources: High School Graduates Longitudinal Analysis - by District</t>
  </si>
  <si>
    <t>2006-2007</t>
  </si>
  <si>
    <t xml:space="preserve">       </t>
  </si>
  <si>
    <t>Dallas</t>
  </si>
  <si>
    <t>Denton</t>
  </si>
  <si>
    <t>Hispanic</t>
  </si>
  <si>
    <t xml:space="preserve"> African American</t>
  </si>
  <si>
    <t>African American</t>
  </si>
  <si>
    <t>White</t>
  </si>
  <si>
    <t>Region 10</t>
  </si>
  <si>
    <t>Region 11</t>
  </si>
  <si>
    <t>McKinney</t>
  </si>
  <si>
    <t>Plano</t>
  </si>
  <si>
    <t>Wylie</t>
  </si>
  <si>
    <t>Cedar Hill</t>
  </si>
  <si>
    <t>List of Tables</t>
  </si>
  <si>
    <t>With Special Thanks To:</t>
  </si>
  <si>
    <t>2005-2006</t>
  </si>
  <si>
    <t>Part 1</t>
  </si>
  <si>
    <t>2006-07</t>
  </si>
  <si>
    <t>Retention Rate for Asian Middle and High School Students by ISD in 2005-2006</t>
  </si>
  <si>
    <t>Retention Rate for Low SES Middle and High School Students by ISD in 2005-2006</t>
  </si>
  <si>
    <t>Retention Rate for Male Middle and High School Students by ISD in 2005-2006</t>
  </si>
  <si>
    <t>Grade 6</t>
  </si>
  <si>
    <t>Grade 7</t>
  </si>
  <si>
    <t>Grade 8</t>
  </si>
  <si>
    <t>Grade 9</t>
  </si>
  <si>
    <t>Grade 10</t>
  </si>
  <si>
    <t>Grade 11</t>
  </si>
  <si>
    <t>Grade 12</t>
  </si>
  <si>
    <t>Retention Rate for 6th Graders by Demographics for ISDs in 2006-2007</t>
  </si>
  <si>
    <t>Retention Rate for 7th Graders by Demographics for ISDs in 2006-2007</t>
  </si>
  <si>
    <t>Retention Rate for 8th Graders by Demographics for ISDs in 2006-2007</t>
  </si>
  <si>
    <t>Retention Rate for 9th Graders by Demographics for ISDs in 2006-2007</t>
  </si>
  <si>
    <t>Retention Rate for 10th Graders by Demographics for ISDs in 2006-2007</t>
  </si>
  <si>
    <t>Retention Rate for 11th Graders by Demographics for ISDs in 2006-2007</t>
  </si>
  <si>
    <t>G6-Reading</t>
  </si>
  <si>
    <t>References</t>
  </si>
  <si>
    <t>Source: Texas PK-16 Public Education Information Resource: High School Graduates Longitudinal Analysis - by District</t>
  </si>
  <si>
    <t xml:space="preserve">Council </t>
  </si>
  <si>
    <t>Source: Texas Education Agency, Grade-Level Retention Data, 2006-2007</t>
  </si>
  <si>
    <t>Source: Texas Education Agency, Grade-Level Retention Data, 2005-2006</t>
  </si>
  <si>
    <t>Part 4</t>
  </si>
  <si>
    <t>Recommendations</t>
  </si>
  <si>
    <t>Summary of the Socio-demographic and School Contexts</t>
  </si>
  <si>
    <t>Note: No data for the Lancaster ISD are available for the 2005-2006 school year.</t>
  </si>
  <si>
    <t>On Middle School TAKS Indicators</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</si>
  <si>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</si>
  <si>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</si>
  <si>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</si>
  <si>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</si>
  <si>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</si>
  <si>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</si>
  <si>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</si>
  <si>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</si>
  <si>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</si>
  <si>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</si>
  <si>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</si>
  <si>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</si>
  <si>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</si>
  <si>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</si>
  <si>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</si>
  <si>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</si>
  <si>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</si>
  <si>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</si>
  <si>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Low SES</t>
  </si>
  <si>
    <t>Asian</t>
  </si>
  <si>
    <t>Retention Rate for Low SES Middle and High School Students by ISD in 2006-2007</t>
  </si>
  <si>
    <t>Retention Rate for Male Middle and High School Students by ISD in 2006-2007</t>
  </si>
  <si>
    <t>Dr. Jean Keller, University of North Texas*</t>
  </si>
  <si>
    <t>Executive Summary</t>
  </si>
  <si>
    <t>Female</t>
  </si>
  <si>
    <t xml:space="preserve"> Hispanic</t>
  </si>
  <si>
    <t xml:space="preserve"> White</t>
  </si>
  <si>
    <t xml:space="preserve"> Male</t>
  </si>
  <si>
    <t>Percentage of High School Graduates with RHSP, DAP, or MHP/IEP in 2007-08</t>
  </si>
  <si>
    <t>1997-98</t>
  </si>
  <si>
    <t>1998-99</t>
  </si>
  <si>
    <t>1999-00</t>
  </si>
  <si>
    <t>2000-01</t>
  </si>
  <si>
    <t>2001-02</t>
  </si>
  <si>
    <t>2002-03</t>
  </si>
  <si>
    <t>2003-04</t>
  </si>
  <si>
    <t>2004-05</t>
  </si>
  <si>
    <t>2007-08</t>
  </si>
  <si>
    <t>Retention Rate for All Middle and High School Students by ISD in 2007-2008</t>
  </si>
  <si>
    <t>Retention Rate for African American Middle and High School Students by ISD in 2007-2008</t>
  </si>
  <si>
    <t>Retention Rate for Hispanic Middle and High School Students by ISD in  2007-2008</t>
  </si>
  <si>
    <t>Retention Rate for White Middle and High School Students by ISD in  2007-2008</t>
  </si>
  <si>
    <t>Retention Rate for Native American Middle and High School Students by ISD in  2007-2008</t>
  </si>
  <si>
    <t>Retention Rate for Asian Middle and High School Students by ISD in  2007-2008</t>
  </si>
  <si>
    <t>Retention Rate for Low SES Middle and High School Students by ISD in  2007-2008</t>
  </si>
  <si>
    <t>Retention Rate for Male Middle and High School Students by ISD in  2007-2008</t>
  </si>
  <si>
    <t>Source: Texas Education Agency, Grade-Level Retention Data, 2007-2008</t>
  </si>
  <si>
    <t>Retention Rate for 6th Graders by Demographics for ISDs in 2007-08</t>
  </si>
  <si>
    <t>Retention Rate for 7th Graders by Demographics for ISDs in  2007-08</t>
  </si>
  <si>
    <t>Retention Rate for 8th Graders by Demographics for ISDs in  2007-08</t>
  </si>
  <si>
    <t>Retention Rate for 9th Graders by Demographics for ISDs in  2007-08</t>
  </si>
  <si>
    <t>Retention Rate for 10th Graders by Demographics for ISDs in  2007-08</t>
  </si>
  <si>
    <t>Retention Rate for 11th Graders by Demographics for ISDs in  2007-08</t>
  </si>
  <si>
    <t>Retention Rate for 12th Graders by Demographics for ISDs in  2007-08</t>
  </si>
  <si>
    <t>Retention Rate of All Students by Grade for Each ISD in 2007-08</t>
  </si>
  <si>
    <t>2007-2008</t>
  </si>
  <si>
    <t>Fort Worth</t>
  </si>
  <si>
    <t>2008-09</t>
  </si>
  <si>
    <t>All</t>
  </si>
  <si>
    <t>Black</t>
  </si>
  <si>
    <t>Gap Analysis for Elementary Education (PK - Grade 5)</t>
  </si>
  <si>
    <t xml:space="preserve">          Elementary School Students' TAKS Performances</t>
  </si>
  <si>
    <t>Summary on Postsecondary Education</t>
  </si>
  <si>
    <t>Percent Commended</t>
  </si>
  <si>
    <t>Perecent Met Standard</t>
  </si>
  <si>
    <t>The Mean Scores on Secondary School TAKS between the State and the Regional Council in 2009</t>
  </si>
  <si>
    <t>The Mean Scores on Secondary School TAKS between the State and the Regional Council in 2010</t>
  </si>
  <si>
    <t>G8-Reading</t>
  </si>
  <si>
    <t>Region 10 (2010)</t>
  </si>
  <si>
    <t>State (2010)</t>
  </si>
  <si>
    <t>Region 11 (2010)</t>
  </si>
  <si>
    <t>State (2009)</t>
  </si>
  <si>
    <t>Region 10 (2009)</t>
  </si>
  <si>
    <t>Region 11 (2009)</t>
  </si>
  <si>
    <t>Percent Met Standard on Middle School TAKS for the State and Regions 10 and 11 in 2009 and 2010.</t>
  </si>
  <si>
    <t>The Percent Commended on Middle School TAKS for the State and Regions 10 and 11 in 2009 and 2010.</t>
  </si>
  <si>
    <t>Retention Rate for All Middle and High School Students by ISD in 2008-2009</t>
  </si>
  <si>
    <t>Source: Texas Education Agency, Grade-Level Retention Data, 2008-2009</t>
  </si>
  <si>
    <t>Retention Rate for African American Middle and High School Students by ISD in 2008-2009</t>
  </si>
  <si>
    <t>Retention Rate for Hispanic Middle and High School Students by ISD in  2008-2009</t>
  </si>
  <si>
    <t>Retention Rate for White Middle and High School Students by ISD in  2008-2009</t>
  </si>
  <si>
    <t>Retention Rate for Native American Middle and High School Students by ISD in  2008-2009</t>
  </si>
  <si>
    <t>Retention Rate for Low SES Middle and High School Students by ISD in  2008-2009</t>
  </si>
  <si>
    <t>Retention Rate for Male Middle and High School Students by ISD in  2008-2009</t>
  </si>
  <si>
    <r>
      <t xml:space="preserve">Retention Rate for </t>
    </r>
    <r>
      <rPr>
        <sz val="12"/>
        <color indexed="10"/>
        <rFont val="Times New Roman"/>
        <family val="1"/>
      </rPr>
      <t xml:space="preserve">Asian </t>
    </r>
    <r>
      <rPr>
        <sz val="12"/>
        <rFont val="Times New Roman"/>
        <family val="1"/>
      </rPr>
      <t>Middle and High School Students by ISD in  2008-2009</t>
    </r>
  </si>
  <si>
    <t>Retention Rate for Female Middle and High School Students by ISD in  2008-2009</t>
  </si>
  <si>
    <t>Retention Rate for Female Middle and High School Students by ISD in  2007-2008</t>
  </si>
  <si>
    <t>Retention Rate for Female Middle and High School Students by ISD in 2006-2007</t>
  </si>
  <si>
    <t>Retention Rate for Female Middle and High School Students by ISD in 2005-2006</t>
  </si>
  <si>
    <t>Retention Rate for 6th Graders by Demographics for ISDs in 2008-09</t>
  </si>
  <si>
    <t>Retention Rate for 7th Graders by Demographics for ISDs in 2008-09</t>
  </si>
  <si>
    <t>Retention Rate for 8th Graders by Demographics for ISDs in 2008-09</t>
  </si>
  <si>
    <t>Retention Rate for 9th Graders by Demographics for ISDs in 2008-09</t>
  </si>
  <si>
    <t>Retention Rate for 10th Graders by Demographics for ISDs in 2008-09</t>
  </si>
  <si>
    <t>Retention Rate for 11th Graders by Demographics for ISDs in 2008-09</t>
  </si>
  <si>
    <t>Retention Rate for 12th Graders by Demographics for ISDs in 2008-09</t>
  </si>
  <si>
    <t>Retention Rates by Demographic Variables in Grade 6 between 2006 and 2009</t>
  </si>
  <si>
    <t>Retention Rates by Demographic Variables at Grade 7 between 2006 and 2009</t>
  </si>
  <si>
    <t>Retention Rates by Demographic Variables at Grade 8 between 2006 and 2009</t>
  </si>
  <si>
    <t>Retention Rates by Demographic Variables at Grade 9 between 2006 and 2009</t>
  </si>
  <si>
    <t>Retention Rates by Demographic Variables at Grade 10 between 2006 and 2009</t>
  </si>
  <si>
    <t>Retention Rates by Demographic Variables at Grade 11 between 2006 and 2009</t>
  </si>
  <si>
    <t>Retention Rates by Demographic Variables at Grade 12 between 2006 and 2009</t>
  </si>
  <si>
    <t>Source: Texas Education Agency, Grade-Level Retention Data, 2005-2006, 2006-2007, 2007-2008, and 2008-2009</t>
  </si>
  <si>
    <t>Retention Rate of All Students by Grade for Each ISD in 2008-09</t>
  </si>
  <si>
    <t>2008-2009</t>
  </si>
  <si>
    <t>Overall Retention Rates by Grade between 2006 and 2009</t>
  </si>
  <si>
    <t>Percent of Advanced Course/Dual Enrollment Completion in 2007-08</t>
  </si>
  <si>
    <t>Percent of Advanced Course/Dual Enrollment Completion in 2008-09</t>
  </si>
  <si>
    <t>Percent of AP/IB Tested in 2007-08</t>
  </si>
  <si>
    <t>Male</t>
  </si>
  <si>
    <t>Percent of AP/IB Tested in 2008-09</t>
  </si>
  <si>
    <t>Percents of Advanced Course/Dual Enrollment Completion by Demographic Groups in 2008 and 2009</t>
  </si>
  <si>
    <t>Source: TEA, AEIS, 2009-2010 (the data was one year behind)</t>
  </si>
  <si>
    <t>Note: the data for the economically disadvantaged group is not available</t>
  </si>
  <si>
    <t>Source: TEA, AEIS, 2009-2010 on Advanced Course/Dual Enrollment Completion</t>
  </si>
  <si>
    <t>Source: TEA, AEIS, 2009-2010 on AP/IB Resulted Tested</t>
  </si>
  <si>
    <t>Region 10(2008)</t>
  </si>
  <si>
    <t>Region 11(2008)</t>
  </si>
  <si>
    <t>State (2008)</t>
  </si>
  <si>
    <t>Region 10(2009)</t>
  </si>
  <si>
    <t>Region 11(2009)</t>
  </si>
  <si>
    <t>Percent of Advanced Course/Dual Enrollment Completion in 2008 and 2009 for the state and Regions 10 and 11</t>
  </si>
  <si>
    <t>4 Year Completion Rate for All Students in Class of 2009</t>
  </si>
  <si>
    <t>Graduated</t>
  </si>
  <si>
    <t>Continued HS</t>
  </si>
  <si>
    <t>Completion Rate II</t>
  </si>
  <si>
    <t>4 Year Completion Rate for African American in Class of 2009</t>
  </si>
  <si>
    <t>4 Year Completion Rate for Hispanic in Class of 2009</t>
  </si>
  <si>
    <t>4 Year Completion Rate for White in Class of 2009</t>
  </si>
  <si>
    <t>4 Year Completion Rate for Asian/Pacific Islander Students in Class of 2009</t>
  </si>
  <si>
    <t>4 Year Completion Rate for Female Students in Class of 2009</t>
  </si>
  <si>
    <t>4 Year Completion Rate for Economically Disadvantaged Students in Class of 2009</t>
  </si>
  <si>
    <t>4 Year Completion Rate for Male Students in Class of 2009</t>
  </si>
  <si>
    <t>4 Year Completion Rate for All Students in Class of 2008</t>
  </si>
  <si>
    <t>4 Year Completion Rate for African American Students in Class of 2008</t>
  </si>
  <si>
    <t>4 Year Completion Rate for Hispanic Students in Class of 2008</t>
  </si>
  <si>
    <t>4 Year Completion Rate for White Students in Class of 2008</t>
  </si>
  <si>
    <t>4 Year Completion Rate for Asian/Pacific Islander Students in Class of 2008</t>
  </si>
  <si>
    <t>4 Year Completion Rate for Male Students in Class of 2008</t>
  </si>
  <si>
    <t>4 Year Completion Rate for Female Students in Class of 2008</t>
  </si>
  <si>
    <t>4 Year Completion Rate for Economically Disadvantaged Students in Class of 2008</t>
  </si>
  <si>
    <t>Desoto</t>
  </si>
  <si>
    <t>4 Year Completion Rate for All Students in Classes of 2008 and 2009</t>
  </si>
  <si>
    <t>4 Year Completion Rate for African American Students in Classes of 2008 and 2009</t>
  </si>
  <si>
    <t>4 Year Completion Rate for Hispanic Students in Classes of 2008 and 2009</t>
  </si>
  <si>
    <t>4 Year Completion Rate for White Students in Classes of 2008 and 2009</t>
  </si>
  <si>
    <t>4 Year Completion Rate for Aisan/Pacific Islander Students in Classes of 2008 and 2009</t>
  </si>
  <si>
    <t>4 Year Completion Rate for Economically Disadvantaged Students in Classes of 2008 and 2009</t>
  </si>
  <si>
    <t>4 Year Completion Rate for Female Students in Classes of 2008 and 2009</t>
  </si>
  <si>
    <t>4 Year Completion Rate for Male Students in Classes of 2008 and 2009</t>
  </si>
  <si>
    <t>4 Year Completion Rate of Graduated in Classes of 2008 and 2009</t>
  </si>
  <si>
    <t>4 Year Completion Rate of Conituned in Classes of 2008 and 2009</t>
  </si>
  <si>
    <t>4 Year Completion Rate of Received GED in Classes of 2008 and 2009</t>
  </si>
  <si>
    <t>4 Year Completion Rate of Dropped Out in Classes of 2008 and 2009</t>
  </si>
  <si>
    <t>Source: TEA, AEIS, 2009-2010 on 4-Year Completion Rate (Gr 9-12)</t>
  </si>
  <si>
    <t>Completion Rates I and II for All Students in Classes of 2008 and 2009</t>
  </si>
  <si>
    <t>Completion Rates I and II for African American Students in Classes of 2008 and 2009</t>
  </si>
  <si>
    <t>Completion Rates I and II for Hispanic Students in Classes of 2008 and 2009</t>
  </si>
  <si>
    <t>Completion Rates I and II for White Stuents in Classes of 2008 and 2009</t>
  </si>
  <si>
    <t>Completion Rates I and II for Asian/Pacific Islander Stuents in Classes of 2008 and 2009</t>
  </si>
  <si>
    <t>Completion Rates I and II for Male Stuents in Classes of 2008 and 2009</t>
  </si>
  <si>
    <t>Completion Rates I and II for Female Stuents in Classes of 2008 and 2009</t>
  </si>
  <si>
    <t>Completion Rates I and II for Economically Disadvantaged Stuents in Classes of 2008 and 2009</t>
  </si>
  <si>
    <t>Asian/Pacific Isl</t>
  </si>
  <si>
    <t>Percentage of High School Graduates with RHSP, DAP, or MHP/IEP in 2008-09</t>
  </si>
  <si>
    <t>The Change Trend of High School Graduates with RHSP, MHP/IEP, and DAP between 1997-1998 and 2008-2009</t>
  </si>
  <si>
    <t>Change Rate of High School Graduates in Different Plans in 1998-2009</t>
  </si>
  <si>
    <t>Comparison of the Change Rate of High School Graduates with Different Plans in 1998-2009</t>
  </si>
  <si>
    <t xml:space="preserve">Source: TEA - Student Assessment TAKS Region, District, and Campus Level Data Files (http://ritter.tea.state.tx.us/student.assessment/reporting/taksagg/dnload.html)
</t>
  </si>
  <si>
    <t>Gap Analysis Report 2010</t>
  </si>
  <si>
    <t>North Texas Regional P-16 Council Members:</t>
  </si>
  <si>
    <t>Dr. V. Barbara Bush, University of North Texas</t>
  </si>
  <si>
    <t>Dr. Mary Harris, University of North Texas</t>
  </si>
  <si>
    <t>Dr. Pam Haws, University of Texas at Arlington</t>
  </si>
  <si>
    <t>Dr. Changkuan Xu, University of North Texas*</t>
  </si>
  <si>
    <r>
      <t>Gap Analysis Report 2010</t>
    </r>
    <r>
      <rPr>
        <sz val="16"/>
        <rFont val="Times New Roman"/>
        <family val="1"/>
      </rPr>
      <t xml:space="preserve">
</t>
    </r>
    <r>
      <rPr>
        <b/>
        <sz val="16"/>
        <rFont val="Times New Roman"/>
        <family val="1"/>
      </rPr>
      <t>Table of Contents</t>
    </r>
  </si>
  <si>
    <t>Introduction to the 2010 Report</t>
  </si>
  <si>
    <t>Regional Demography and Changes</t>
  </si>
  <si>
    <t>Table 30</t>
  </si>
  <si>
    <t>Table 31</t>
  </si>
  <si>
    <t>Table 32</t>
  </si>
  <si>
    <t>Table 33</t>
  </si>
  <si>
    <t>Table 34</t>
  </si>
  <si>
    <t>Table 35</t>
  </si>
  <si>
    <t>Table 36</t>
  </si>
  <si>
    <t>Table 37</t>
  </si>
  <si>
    <t>Table 38</t>
  </si>
  <si>
    <t>Table 39</t>
  </si>
  <si>
    <t>Table 40</t>
  </si>
  <si>
    <t>Table 41</t>
  </si>
  <si>
    <t>Table 42</t>
  </si>
  <si>
    <t>Table 43</t>
  </si>
  <si>
    <t>Table 44</t>
  </si>
  <si>
    <t>Duncanvil</t>
  </si>
  <si>
    <t>Percent of AP/IB Results Tested in 2008 and 2009 in the state and Regions 10 and 11</t>
  </si>
  <si>
    <t xml:space="preserve">Percent of AP/IB Results (Tested) in Demographic Groups in 2008 and 2009
</t>
  </si>
  <si>
    <t>Completion Rates I and II in the  Classes of 2008 and 2009 in the State and Regions 10 and 11</t>
  </si>
  <si>
    <t>Percent of 4-Year Completion Rate in Different Categories in the Classes of 2008 and 2009</t>
  </si>
  <si>
    <t>Source: Texas Education Agency, Grade-Level Retention Data, 2006 - 2009.</t>
  </si>
  <si>
    <t>Retention Rates in 6-12th Grades in 2006-2009</t>
  </si>
  <si>
    <t>Table 46</t>
  </si>
  <si>
    <t>Table 47</t>
  </si>
  <si>
    <t>1. The Comparison of the Selected Data Elements and Indicators in the 2009 and 2010 Reports</t>
  </si>
  <si>
    <t>2. Population Change in the Nation, the State of Texas, and the Four Selected North Texas Counties from 2009 to 2010</t>
  </si>
  <si>
    <t xml:space="preserve">3. Population Composition by Ethnicity in the Nation, the State, and the Selected North Texas Counties in 2010
</t>
  </si>
  <si>
    <t>4. Total ECE-12 Enrollment in the State and the Regional Council in 2008, 2009, and 2010</t>
  </si>
  <si>
    <t>5. Percent of The Change of the Total ECE-12 Enrollment from 2009 to 2010</t>
  </si>
  <si>
    <t>6. The Large, Medium, and Small ISDs in the Regional Council in the School Years of 2008, 2009, and 2010</t>
  </si>
  <si>
    <t>7. Comparison of the Students' Demography between the Regional Council and the State in 2008-2009 and 2009-2010</t>
  </si>
  <si>
    <t>8. Percent of the ECE-12 Students in Different Demographic Groups by Educational Entity from 2003 to 2010</t>
  </si>
  <si>
    <t>9. The  Average Annual Change Rates of the ECE-12 Students in the State and the Regional Council between 2003 and 2010</t>
  </si>
  <si>
    <t>10. The Average Annual Change Rate of the Total ECE-12 Student Size from 2003 to 2010</t>
  </si>
  <si>
    <t>11. Accountability Ratings in the State and the Regional Council in 2009 and 2010</t>
  </si>
  <si>
    <t>12. Percent of Schools by Adequate Yearly Progress Evaluations in 2009 and 2010</t>
  </si>
  <si>
    <t>13. Accountability Ratings and AYP Evaluations in the State, the Regional Council, and the ISDs from 2004 to 2010</t>
  </si>
  <si>
    <t>14. The Average Annual Growth Rate of Accountability Ratings by Category from 2004 to 2010</t>
  </si>
  <si>
    <t>15. The Net Average Annual Growth Rate of Accountability Ratings in Seven Years from 2004 to 2010</t>
  </si>
  <si>
    <t>16. Annual Growth Rate of Adequate Yearly Progress in Seven Years from 2004 to 2010</t>
  </si>
  <si>
    <t>17. Number of Years Met or Missed AYP between 2004 and 2010 in the 14 ISDs</t>
  </si>
  <si>
    <t>18. Total Number of Public PK Enrollment in the 14 ISDs in 2009-2010</t>
  </si>
  <si>
    <t>19. Percent of Change on the Public PK Enrollment from 2009 to 2010</t>
  </si>
  <si>
    <t>20. The Annual Change Rate on Public PK Enrollment from 2004 to 2010</t>
  </si>
  <si>
    <t>21. Percent of Meeting the Passing Standards on Grade 3 TAKS in Reading in 2009 and 2010</t>
  </si>
  <si>
    <t>22. Percent of Meeting the Passing Standards on Grade 4 TAKS in Writing in 2009 and 2010</t>
  </si>
  <si>
    <t>23. Percent of Meeting the Passing Standards on Grade 5 TAKS in Mathematics in 2009 and 2010</t>
  </si>
  <si>
    <t>24. Percent on Meeting Standards in Grade 3 Reading by Educational Entities from 2003 to 2010</t>
  </si>
  <si>
    <t>25. The Average Annual Change Rate in Grade 3 Reading TAKS from 2003 to 2010 in the State and Regions 10 and 11</t>
  </si>
  <si>
    <t>26. Percent on Meeting Standards in Grade 4 Writing by Educational Entities from 2003 to 2010</t>
  </si>
  <si>
    <t>27. The Average Annual Change Rate in Grade 4 Writing TAKS from 2003 to 2010 in the State and Regions 10 and 11</t>
  </si>
  <si>
    <t>28. Percent on Meeting Standards in Grade 5 Mathematics by Educational Entities from 2003 to 2010</t>
  </si>
  <si>
    <t>29. The Average Annual Change Rate in Grade 5 Mathematics TAKS from 2003 to 2010 in the State and Regions 10 and 11</t>
  </si>
  <si>
    <t>30. Percent Met Standard on Middle School TAKS in the State and Regions 10 and 11 in 2009 and 2010</t>
  </si>
  <si>
    <t>31. Percent Commended on Middle School TAKS in the State and Regions 10 and 11 in 2009 and 2010</t>
  </si>
  <si>
    <t>32. Retention Rates in 6th Grade in the Demographic Groups between 2006 and 2009</t>
  </si>
  <si>
    <t>33. Retention Rates in 7th Grade in the Demographic Groups between 2006 and 2009</t>
  </si>
  <si>
    <t>34. Retention Rates in 8th Grade in the Demographic Groups between 2006 and 2009</t>
  </si>
  <si>
    <t>35. Retention Rates in 9th Grade in the Demographic Groups between 2006 and 2009</t>
  </si>
  <si>
    <t>36. Retention Rates in 10th Grade in the Demographic Groups between 2006 and 2009</t>
  </si>
  <si>
    <t>37. Retention Rates in 11th Grade in the Demographic Groups between 2006 and 2009</t>
  </si>
  <si>
    <t>38. Retention Rates in 12th Grade in the Demographic Groups between 2006 and 2009</t>
  </si>
  <si>
    <t xml:space="preserve">39. Overall Retention Rates in the State,  Regions 10 and 11, and the 14 ISDs between 2006 and 2009
</t>
  </si>
  <si>
    <t>40. Percent of Advanced Course/Dual Enrollment Completion in 2008 and 2009 in the State and Regions 10 and 11</t>
  </si>
  <si>
    <t>41. Percents of Advanced Course/Dual Enrollment Completion by Demographic Variables in 2008 and 2009</t>
  </si>
  <si>
    <t>42. Percent of AP/IB Results (Tested) in 2008 and 2009 in the State and Regions 10 and 11</t>
  </si>
  <si>
    <t>43. Percent of AP/IB Results (Tested) in Demographic Groups in 2008 and 2009</t>
  </si>
  <si>
    <t>44. Percent of 4-Year Completion Rate in Different Categories in the Classes of 2008 and 2009</t>
  </si>
  <si>
    <t>45. Completion Rates I and II in the Classes of 2008 and 2009 in the State and Regions 10 and 11</t>
  </si>
  <si>
    <t>46. The Change Trend of High School Graduates with RHSP, MHP/IEP, and DAP between 1997-1998 and 2008-2009</t>
  </si>
  <si>
    <t xml:space="preserve">47. Average Annual Growth Rates of Graduates Plans in the State, the Regional Council, and the 14 ISDs from 1998 to 2009 </t>
  </si>
  <si>
    <t xml:space="preserve">48. College-Ready Graduates on Both English and Mathematics and Higher Ed Enrollment in the Regional Council in 2008 and 2009
</t>
  </si>
  <si>
    <t>49. College-Ready Graduates in English Language Arts by Demographic Groups in the Classes of 2006, 2007, 2008, and 2009</t>
  </si>
  <si>
    <t>50. College-Ready Graduates in Mathematics by Demographic Groups in the Classes of 2006, 2007, 2008, and 2009</t>
  </si>
  <si>
    <t>51. College-Ready Graduates in Both English and Mathematics by Demographic Groups in the Classes of 2006, 2007, 2008, and 2009</t>
  </si>
  <si>
    <t>52. Percents of TSI - Higher Education Readiness Component in English Language Arts between 2004 and 2010</t>
  </si>
  <si>
    <t>53. Growth Rates of High School Graduates Meeting TSI's Higher Education Readiness Components on English Language Arts in 7 Years (2004-2010)</t>
  </si>
  <si>
    <t>54. Percents of TSI - Higher Education Readiness Component in Mathematics between 2004 and 2010</t>
  </si>
  <si>
    <t>55. Growth Rates of High School Graduates Meeting TSI's Higher Education Readiness Components on Mathematics in 7 Years (2004-2010)</t>
  </si>
  <si>
    <t>56. Percent of Postsecondary Enrollment for the High School Graduates in the Four North Texas Counties from 1996 to 2009</t>
  </si>
  <si>
    <t>57. 4-Year University Enrollment for the High School Graduates in the Four North Texas Counties from 1996 to 2009</t>
  </si>
  <si>
    <t>58. 2-Year College Enrollment for the High School Graduates in the Four North Texas Counties from 1996 to 2009</t>
  </si>
  <si>
    <t>59. Annual Change Rate of Postsecondary Enrollment in the Four North Texas Counties from 1996 to 2009</t>
  </si>
  <si>
    <t xml:space="preserve">60. Fall 2009 Regional Residents' Enrollments in Higher Education in Region 3 </t>
  </si>
  <si>
    <t>61. Metroplex Residents Enrolled by Public Inst. Type and Ethnicity, Fall  2000 vs. 2009</t>
  </si>
  <si>
    <t xml:space="preserve">62. Gender Differences on Public Higher Ed Enrollment in Three Ethnic Groups in Fall 2009 in Region 3 </t>
  </si>
  <si>
    <t>63. Regional Residents' Graduation Rates (Bacc+) of Fall 1999 FTUG Cohorts within 6 Years at Public CTCs</t>
  </si>
  <si>
    <t>64. Regional Residents' Graduation Rates (Bacc+) of Fall 1999 FTUG Cohorts within 10 Years at Public CTCs</t>
  </si>
  <si>
    <t>65. Regional Residents' Graduation Rates (Bacc+) of Fall 1999 FTUG Cohorts within 6 Years at Public Universities</t>
  </si>
  <si>
    <t>66. Regional Residents' Graduation Rates (Bacc+) of Fall 1999 FTUG Cohorts within 10 Years at Public Universities</t>
  </si>
  <si>
    <t xml:space="preserve">67. Regional Public HS Graduates Earned a Higher Ed Degree/Certificate within Six Years by Enrollment Status in the Classes of 2001 - 2003 </t>
  </si>
  <si>
    <t>68. Percent of Receiving Degree/Certificate for High School Graduates in 2001-2003 in Region 3 and the State</t>
  </si>
  <si>
    <t>69. Percent of Baccalaureate Degree Received from Texas Universities in Classes of 2001-2003 in Region 3</t>
  </si>
  <si>
    <t>70. FY 1998 7th Grade Cohort Tracked through FY 2009 Higher Education in All Students</t>
  </si>
  <si>
    <t>71. PFY 1998 7th Grade Cohort Tracked through FY 2009 Higher Education for Hispanic Students in Region 3 vs. State</t>
  </si>
  <si>
    <t>72. FY 1998 7th Grade Cohort Tracked through FY 2009 Higher Education for African American Students in Region 3 vs. State</t>
  </si>
  <si>
    <t xml:space="preserve">73. FY 1998 7th Grade Cohort Tracked through FY 2009 Higher Education for White Students in Region 3 vs. State </t>
  </si>
  <si>
    <t>74. FY 1998 7th grade cohort through 2009 higher education: African American, Hispanic, and White males in Region 3 vs. State</t>
  </si>
  <si>
    <t>75. FY 1998 7th grade cohort through 2009 higher education: African American, Hispanic, and White females in Region 3 vs. State</t>
  </si>
  <si>
    <t>76. FY 1998 7th Grade Cohort Tracked through 2009 Higher Education - Comparison by Ethnicity and Gender in Region 3</t>
  </si>
  <si>
    <t xml:space="preserve">The gap analysis for secondary education this year is organized similarly as in 2008 or 2009. It has the three identical sections as in the previous two reports, but with some major differences as the same types of data were not provided this year. The first section is still on the TAKS performances in middle school grades. The second section is dedicated to the retention rates in secondary education as before. The last section is again on high school success factors. Nevertheless, the same four data elements for section three in the previous two reports were not available anymore this year: (a) the 9th graders taking advanced courses in 2009-10, (b) the 9th graders advanced to 10th grade on time in the school year of 2008-09, (c) the 12 graders taking advanced coursework in 2009-10, and (d) the different graduation outcomes for the 9th grade cohort of 2005-06 in the school year of 2008-09. They were replace with three new data components: (a) the 9th  - 11th graders taking advanced course/dual enrollment in different demographic groups in the state and Regions 10 and 11 in 2008 and 2009, (b) the 11th – 12th  graders on the AP/IB results (tested) in the state and Regions 10 and 11 in 2008 and 2009, and (c) 4-year completion rate (grades 9 – 12) including Completion Rate I and Completion Rate II in the collective and the individual demographic groups in the state and Regions 10 and 11 in 2008 and 2009. Finally, the trend analysis on the three types of graduation plans in MPH/IEP, RHSP, and DAP in the state and the regional council was conducted as before with the newest data in 2009. </t>
  </si>
  <si>
    <t>Sixth-Eighth Grade TAKS Results in 2009-10</t>
  </si>
  <si>
    <t>For the TAKS performances in middle school, as the mean scores were not available this year, we used the percentages on meeting the passing and the commended standards on the same eight TAKS tests as before (i.e., 6th grade reading and mathematics, 7th grade reading, mathematics, and writing, and 8th grade reading, mathematics, and science) in the state and the ESC Regions 10 and 11 in 2009 and 2010.  However, the percentages for the regional council cannot be computed as the AEIS report on the TEA’s website does not publish the number of students tested on each test in each ISD. Hence, the Whitney-Mann U-test, performed in the two earlier reports, cannot be performed to explore the group difference between the state and the regional council or between the state and Regions 10 and 11. In addition, as the frequency distribution of the scaled scores on the eight TAKS tests in the state and Regions 10 and 11 were unavailable this year, the examinations on the differences of the percentile ranks for the scores of 2100 and 2400 between the state and the regional council or between the state and Regions 10 and 11 were unable to be conducted this year.</t>
  </si>
  <si>
    <t xml:space="preserve">Table 30 first shows that the ratios of meeting the passing standards in the state and the two local ESC regions on the eight TAKS tests in 2009 and 2010. The percentages ranged from upper 70s% on Grade 8 science to middle 90s% on Grade 8 reading. Generally, students performed better on English language arts than on mathematics or science. In addition, Regions 10 and 11 typically were about 1-2% higher than the state on the eight TAKS tests in 2010. For the changes from 2009 to 2010, the state and Regions 10 and 11 had positive increases on six of the eight tests. Among them, the test on eighth grade science had the largest increase of 4-6%. The other five tests had normally increased 2-3%. On the other hand, the state and the two local regions had virtually no changes on Grade 8 reading. However, they had dropped about 4-6% on Grade 6 reading. </t>
  </si>
  <si>
    <t>On the percentages of meeting the commended standards, as shown in Table 31 below, the state and Regions 10 and 11 ranged from low 20s% on Grade 7 mathematics to upper 40s% on Grade 8 reading. And most of them were in 30s%. Again, students appeared to perform better on English language arts than on mathematics or science as in meeting the passing standards. Regions 10 and 11 had similar percentages on each of the tests, and both were about 2-3% higher than the state. For the changes from 2009 to 2010, three tests had positive growth. Among them, the one on Grade 7 mathematics had increased 4% in the three educational constituents. The test on Grade 7 writing had grown 2%, 1%, and 2%, respectively in the state, Region10, and Region 11. The TAKS test on Grade 8 science had the largest increase of 6% in the state and 5% in Regions 10 and 11. On the other hand, Grade 7 reading had virtually no change. For the other four tests, they even had negative growth. Two of them had relatively small decreases. The test on Grade 8 mathematics had dropped 1%, 1%, and 3% in the state, Region 10, and Region 11, respectively. Similarly, the Grade 8 reading TAKS test had increased 2%, 3%, and 2%, respectively, in the state and Regions 10 and 11. The tests on Grade 6 mathematics and reading had the largest decreases. The state and the two local regions had dropped 5%, 6%, and 6% on Grade 6 mathematics, respectively. The TAKS test on Grade 6 reading had dropped even more than that on Grade 6 mathematics at 11%, 10%, and 11%, respectively, in the state and Regions 10 and 11.</t>
  </si>
  <si>
    <t xml:space="preserve">The above analysis on the TAKS tests in middle school shows that the two local ESC regions had similar performances on meeting both the passing and the commended standards. Additionally, they were generally about 2% higher than the state. Students typically performed better on English language arts than on mathematic or science on meeting the two standards. For the changes from 2009 to 2010, although the state and the two local regions demonstrated the same change trend on each test, the change patterns were not consistent across the tests in the three educational constituents. Three tests (i.e., Grade 8 science, Grade 7 mathematics and writing) had positive increases on meeting both of the standards. Among them, the one on Grade 8 science had the largest growth in the state and the two ESC regions. On the other hand, the TAKS test in Grade 6 reading demonstrated the largest decrease on meeting both of the passing and the commended standards. The other four tests showed inconsistent changes, typically in opposite directions. </t>
  </si>
  <si>
    <t>The above interpretations of the findings on the eight TAKS tests assume that the results were comparable across the school years, grades, or tests. If so, we need to further explore why students had performed better on certain tests than on others, or why students had made progress on one standard whereas they had declined on another. On the other hand, if these tests were incomparable, then it would be meaningless to compare the results across the tests on different subject areas in different years. The only thing meaningful then would be to compare the performances between the local ESC regions and the state on a particular test in 2010. We had sent an inquiry email on this issue to the Student Assessment Division at TEA last year, but we did not receive a response. Earlier this year, we sent another inquiry email on the same issue again. Unfortunately, we have not received a response yet by the time of this writing.</t>
  </si>
  <si>
    <t xml:space="preserve">The analysis on retention rate in the current report follows the same procedures as in the previous two reports. It continues to use the data from the Division of Accountability Research at Texas Education Agency (http://www.tea.state.tx.us/acctres/retention/years.html) with inclusion of the latest data in the school year of 2008-09. It still targets on 6th-12th grades as before. In other words, the present report focuses on the retention rates in 6th-12th grades from 2006 to 2009. It first presents the retention rates in the collective and individual groups between 2006 and 2009 by educational constituent in 6-12th grades. Then, this report displays the overall retention rates in the 17 educational constituents simultaneously by grade between 2006 and 2009 as the 2008 and 2009 reports. Nevertheless, for the sake of brevity, the part on the retention rates in Grades 6-12 in different educational constituents in each of the demographic groups was omitted this time. </t>
  </si>
  <si>
    <t>Table 33 below displays the retention rates in 7th grade in the state and Regions 10 and 11 in the seven groups in the school years of 2006, 2007, 2008, and 2009.  It shows that the retention rates were generally less than 1.5% in the collective and individual groups in the state and Regions 10 and 11 in 2009. For the six demographic groups, we observed the same pattern of group differences as in Grade 6. That is, the African American, Hispanic, and low SES had been much higher than the White group. And males had been almost twice as high as females. The biggest difference between this table and the earlier one was that Region 10 also demonstrated steady decreases over the years, just as the state and Region 11. Furthermore, it appeared declining even faster than Region 11, possibly due to its relatively high retention rates in the earlier years.</t>
  </si>
  <si>
    <t>Similarly, Table 34 presents the retention rates in 8th grade in the state and Regions 10 and 11 in the seven groups from 2006 to 2009. The retention rates in 2009 were slightly higher than those in Grades 6 and 7, typically less than 2%. For the group differences, the patterns found in Grades 6 and 7 appeared to be still true in Grade 8 in general, that is, the African American, Hispanic, low SES, and male groups were higher than the White and female groups. However, for the changes over time, unlike Grade 7 with a pattern of steady decline over the four years, Grade 8 seemed to demonstrate a down-up-down pattern from 2006 to 2009. In other words, the retention rate had declined from 2006 to 2007, then increased from 2007 to 2008, and declined again from 2008 to 2009 in most of the groups in the state and Regions 10 and 11. We do not know why there was an increase from 2007 to 2008.</t>
  </si>
  <si>
    <t>The retention rate at Grade 9 was much higher than those in middle school grades, as shown in Table 35. It was 12.3%, 11.6%, and 11.4%, respectively, in the collective group in the state and Regions 10 and 11 in 2009. The Hispanic group appeared to have the largest rate, followed by the African American and low SES groups. The White group was only about half or even less of that in the Hispanic and low SES groups. Males were still higher than females, roughly 50% more. Overall, the two local regions had similar retention rates, and both were slightly better than the state. For the changes over time, both the state and Regions 10 and 11 had shown steady decline from 2006 to 2009.</t>
  </si>
  <si>
    <t xml:space="preserve">The retention rates in 11th grade appeared to be smaller than that in Grade 10, but still much higher than those in the middle school grades, in each of the corresponding groups. The total average retention rate was 5.6%, 6.2%, and 4.4% in the state and Regions 10 and 11 in 2009, respectively. Once again, the African American, Hispanic, low SES, and male groups were notably higher than the White and female groups. Within the four school years, the state and Region 11 generally demonstrated constant decline in each of the groups. However, Region 10 did not show stable improvement over the time. </t>
  </si>
  <si>
    <t xml:space="preserve">Finally, Table 38 displays the retention rates in 12th grade. The overall rates in the state and Regions 10 and 11 were 7.8%, 7.0%, and 6.0% in 2009, respectively. It appears that retention rate in Grade 12 was the second largest in the secondary school grades after that in Grade 9. For the differences among the demographic groups, once again, the African American, Hispanic, and low SES groups were notably higher than the White group. However, the gender gap at Grade 12 was much smaller than that in the earlier grades although males had been still higher than females. For the changes over time, different from the other grades, Grade 12 overall did not demonstrate stable declines over the four years. In fact, retention rate from 2006 to 2008 had actually increased in most of the groups in the state and Regions 10 and 11. Nevertheless, the retention rates had dropped from 2008 to 2009 as desired. Region 11 appeared to decline faster than the state or Region 10. </t>
  </si>
  <si>
    <t>In 6th grade, the state, Regions 10 and 11, and most of the ISDs had rates less than 1% in 2009. Furthermore, Region 11 was better than Region 10 which subsequently was lower than the state.  Only three ISDs had rates greater than 1%. Among them, the Duncanville ISD had the largest rate at 3.3% in 2009 and also the largest increase from 2008 to 2009. The Lancaster ISD was the second largest with a rate of 1.9%. However, it had dropped the most from 2008 to 2009 in the regional council. The Dallas ISD had dropped slightly from 1.6% in 2008 to 1.3% in 2009. These three ISDs need to make an extra effort to reduce the retention rate in the future school years. The retention rates in Grade 7 were typically less than 1.5% in 2009. Only the Dallas, Duncanville, and Richardson ISDs had rates over 1.5%. Nevertheless, majority of the educational constituents had reduced the retention rate from 2008 to 2009. The retention rates in Grade 8 were less than 2% in the state, Regions 10 and 11, and ten ISDs in 2009. The other four ISDs with a rate over 2% were Cedar Hill, Dallas, DeSoto, and Lancaster. Of them, the three ISDs in the African American communities (i.e., Cedar Hill, DeSoto, and Lancaster) all had increased from 2008 to 2009, whereas the Dallas ISD had dropped to 2.5% from 3.9% in 2008. In summary, retention rate in Grade 6 was lower than that in Grade 7, which subsequently was lower than that in Grade 8. Even so, retention in Grade 8 was still less than 2% in the state, Regions 10 and 11, and most of the ISDs. In addition, retention in most of the 17 entities had been generally decreasing in the four-year period from 2006 to 2009 in all of the three middle school grades. Nevertheless, variations existed among the ISDs. Those with relatively large retention rates or increases were the targets for improvement in the future.</t>
  </si>
  <si>
    <t xml:space="preserve">The retention rate in Grade 9 was around 12% in the state and the two ESC regions in 2009. However, three ISDs (Dallas, Irving, and Lancaster) had rates over 15%. Of them, the Irving and Lancaster ISDs had actually increased from 2008 to 2009. The rates in Grade 10 had dropped to around 6.5% from the pike in Grade 9 in the state and Regions 10 and 11 in 2009. Nevertheless, among the 14 ISDs, the Cedar Hill, DeSoto, and Duncanville ISDs had a rate of 15% or higher. Furthermore, the Cedar Hill and DeSoto ISD had even increased from 2008 to 2009. In Grade 11, most of the 17 entities had rates around 6% in 2009. But four ISDs (i.e., Cedar Hill, DeSoto, Duncanville, and Little Elm) had a rate over 10%. Of them, the Cedar Hill, Duncanville, and Little Elm actually had increased from 2008 to 2009. Finally, the retention rates in Grade 12 had slightly increased to around 7% in 2009 in the state, Regions 10 and 11, and most of the ISDs. The Duncanville and Dallas ISDs had the largest rates of 9.7% and 8.4% in 2009, respectively. Thus, the group differences among the ISDs in Grade 12 appeared to be smaller than those in the earlier grades. Additionally, different from the earlier three years from 2006 to 2008, the retention rates in 12th grade had decreased from 2008 to 2009 as in the other grades in the state, Regions 10 and 11, and most of the ISDs.  </t>
  </si>
  <si>
    <t>In short, the findings on retention rate in secondary schools can be summarized as follows. Firstly, for the differences in the three ethnic and the low SES groups, the African American, Hispanic, and low SES were much higher than the White group. Secondly, for the gender difference, males had higher retention rates than females, especially in the middle school grades. Thirdly, for the group differences among the state and the two local regions, Regions 10 and 11 in general were slightly better than the state, and Region 11 was even somewhat better than Region 10. Fourthly, for the group differences among the ISDs in the regional council, wide variations existed. Some ISDs had much higher retention rates than others in each grade. Fifthly, for the change trend across the grades, the retention rate was typically less than 2% in 6-8th grades, but jumped to around 12% at Grade 9, then dropped to about 5-6% in Grades 10 and 11, and  finally increased to around 7% in Grade 12. Finally, for the changes over time, most of the entities had generally reduced the retention rate in each group over the years. In the previous report, we found that retention rate seemed to increase from 2005-2006 to 2007-2008 in the 8th and 12th grades. However, we observed a consistent decline across the grades from 2008 to 2009 this year.</t>
  </si>
  <si>
    <t xml:space="preserve">The above findings indicate that retention was generally not a serious challenge in 6 – 8th grades in middle school. Additionally, although retention rate was much higher in high school grades than in middle school grades, it had gradually decreased over the years, especially in Grade 9 at the highest. Moreover, we also witnessed a decline in Grade 12 from 2008 to 2009. Even so, we still need to concentrate on the groups, districts, or grades with the relatively high retention rates. Specifically, we should continue to focus on: (a) the African American, Hispanic, low SES, and male groups; (b) the high-school grades, especially the 9th and 12th grades; and (c) the districts with high rates. </t>
  </si>
  <si>
    <t>For the success factors in high school, the THECB P-16 Initiatives Division selected the following four data elements in 2008 and 2009: (a) the first-time 9th graders taking 10th grade level courses, (b) the first-time 9th graders advanced to 10th grade on time, (c) the 12th graders taking AP/IB course(s) or advanced courses in CTE, and (d) the different outcomes for the 9th grade cohort. However, these data were not provided this year. Instead, we used the ratio of high school students taking advanced course/dual enrollment and the percentage on the AP/IB results (tested). The former indicator is based on a count of students who complete and receive credit for at least one advanced course in grades 9-12. Advanced courses include dual enrollment courses. The latter indicator yields three values for the AP/IB Results: (a) tested - showing the percentage of students in Grades 11 and 12 taking at least one AP or IB examination, (b) examinees &gt;= criterion – the percentage of examinees in the tested met the criterion, and (c) scores &gt;= criterion – the percentage of the score frequency equal to or above the criterion threshold. In this report, we used the first value only. For comparison, we displayed the ratios on these two indicators in the state and Regions 10 and 11 in 2008 as well. The last data element in the previous two reports, the different outcomes of the 9th grade cohort at graduation, was replaced with the 4-year completion rate (grades 9 – 12). Finally, we continued the trend analysis on the three types of graduation plans in MPH/IEP, RHSP, and DAP in the state and the regional council.</t>
  </si>
  <si>
    <t>9-12th Graders Taking Advanced Course/Dual Enrollment in 2008 and 2009</t>
  </si>
  <si>
    <t>As the data point on 9-12th graders taking advanced courses or dual enrollment was one year behind, the latest data was for the class of 2008-2009 in the 2010 AEIS report. Table 40 below shows that the overall percentages of advanced course/dual enrollment completion in the state and Regions 10 and 11 were 24.6%, 26.5%, and 25.1% in 2009, respectively. Thus, the two local Regions were somewhat higher than the state in 2009. Region 10 was even higher than Region 11. Furthermore, Region 10 had increased 2.0% from 2008 to 2009, faster than the state at 1.7% or Region 11 at 1.0% in the same period. For the four ethnic and the low SES groups, the Asian/Pacific Islander group had the largest ratio, followed by the White group, then by the Hispanic, low SES, and African American groups. For the two gender groups, females were about 5% higher than males in the state and Regions 10 and 11 in 2009. Each of the seven individual groups had increased about 1.5% in the state, 2% in Region 10, and 1% in Region 11 from 2008 to 2009.</t>
  </si>
  <si>
    <t>Table 41 below further displayed the percentage of advanced course/dual enrollment completion in the collective and the six individual demographic groups in the 17 entities. Although the data for the state and Regions 10 and 11 were already displayed in Table 40, the data for the 14 ISDs were new. Such a presentation allows us to compare the performances in the ISDs. For the collective group, the top three ISDs were Plano, Richardson, and McKinney. The Dallas and Fort Worth ISDs were also higher than the average in their own region in 2009. It is interesting to note that the Mesquite ISD which generally demonstrated higher performances on other indicators in the earlier grades had ratios much lower than its belonged Region 10 in both 2008 and 2009. For the changes from 2008 to 2009, the Dallas, Little Elm, and Richardson ISD had the largest increases at a rate over 4%.</t>
  </si>
  <si>
    <t>The African American group was about 6.5%, 7.7%, and 7.1% lower than the average in the collective group in the state and Regions 10 and 11 in 2009, respectively. For the 14ISDs, the Dallas ISD had the largest ratio, followed by the Wylie, Fort Worth, and Lancaster ISDs. The Plano ISD also had a rate over 20% in 2009. On the other hand, the Mesquite, Irving, and DeSoto had the lowest percentages. For the changes from 2008 to 2009, eight out of the 14 ISDs had positive increases. Among them, the Dallas and Little Elm had grown the most with a rate over 3%. In the six declining ones, the Mesquite ISD had the largest decrease at 1.1%. All of the others had just slightly decreased at rates less than 1%.</t>
  </si>
  <si>
    <t>The Hispanic group had a rate of 20.8%, 21.3%, and 18.8% in the state, Region 10, and Region 11, respectively, in 2009. Again, Region 10 was higher than the state. However, Region 11, which was comparable to the state in the collective and the African American groups, was 2% lower than the state in Hispanics. In addition, Region 11 had the least increase rate at 1.1% from 2008 to 2009, smaller than 1.5% in the state and 2%in Region 10. For the 14 ISDs within the council, the two largest ISDs also had the largest ratio in 2009. In addition, the Dallas ISD had increased the most from 2008 to 2009, almost 5%. On the other hand, the DeSoto and Mesquite ISDs had the lowest percentages of 13.2% and 13.9% in 2009, respectively. The DeSoto ISD also decreased the most at 2.5% from 2008 to 2009 in the regional council.</t>
  </si>
  <si>
    <t xml:space="preserve">For the White group, the state and Regions 10 and 11 had the ratios of 29.4%, 32.1%, and 28.4%, respectively, in 2009. Again, Region 10 was higher than the state, and Region 11 was lower than the state as in the Hispanic group. The Richardson ISD had the largest ratio of 57.4%, followed by the Dallas ISD at 48.9%, the Fort Worth ISD at 42.6%, and the Plano ISD at 42.5%. These four ISDs were at least 10% higher than the average for their respective region. The top two performance ISDs also had the largest increases from 2008 to 2009. On the other hand, the Lancaster and Mesquite ISDs had the lowest ratios of 19.6% and 20.9% in 2009. They were at least 11% lower than the average in Region 10. Furthermore, the Lancaster ISD had the largest decrease of 14.4% from 2008 to 2009. The Mesquite had also reduced 2% from 2008 to 2009. However, as the number of the White students in the Lancaster ISD was typically small, these findings in that ISD on the Caucasian students were unlikely to be stable. </t>
  </si>
  <si>
    <t>The low SES group had ratios of 18.7%, 19.5%, and 16.1% in 2009 for the state and Regions 10 and 11, respectively. Thus, it performed higher than the African American group, but lower than the Hispanic group. For the differences between the state and the two local ESC regions, once again, Region 10 was higher than the state, and Region 11 was lower than the sate just as in the Hispanic and White groups. Among the 14 ISDs, the two largest ISDs also demonstrated the highest ratios of 25.9% and 23.5%, respectively. They were 6.4% and 7.4% higher than the average in their respective region. Again, the DeSoto and Mesquite ISDs had the lowest ratios as in the Hispanic group. However, they had slightly increased 1.2% and 0.4%, respectively, from 2008 to 2009.</t>
  </si>
  <si>
    <t>For the male group, Regions 10 and 11 were 1.6% and 0.4% higher than the state in 2009, respectively. The state and Regions 10 and 11 had also increased 1.5, 1.8%, and 1.2%, respectively, from 2008 to 2009. The Plano ISD had the largest ratio of 39.3%, followed by the Richardson ISD at 35.6%. The two largest ISDs had a rate of 22.7% and 24.7% in 2009, consequently 0.9% and 2.1% higher than the average for the male group in their respective region. Once again, the DeSoto and Mesquite ISDs showed the lowest rates of 12.4% and 14.7% in 2009, respectively. Furthermore, the Mesquite ISD experienced the largest decrease of 0.9% in the regional council.</t>
  </si>
  <si>
    <t>For the female group, the state and the two local regions had a rate of 27.2%, 29.4%, and 27.7% in 2009, respectively, about 5% higher than that in the corresponding male group. Thus, the two local regions were 2.2% and 0.5% higher than the state, respectively, in 2009. The increase from 2008 to 2009 was 1.5%, 2.4%, and 0.9%, respectively, in the state and Region 10 and 11. For the school districts in the council, the Plano and Richardson ISDs, again, had the largest rates as in the male group. The two largest ISDs were 2.4% and 2.8% higher than the average in the female group in their respective region. The Dallas ISD also demonstrated the largest increase of 5.2% from 2008 to 2009. On the other hand, the DeSoto, Duncanville, and Mesquite ISDs had the lowest ratios of 17.2%, 19.6%, and 19.8, respectively. Additionally, the DeSoto ISD was the one with the largest decrease at -2.8% in the regional council.</t>
  </si>
  <si>
    <t xml:space="preserve">The data in Tables 40 and 41 on 9-12th graders taking advanced course/dual enrollment in 2009 showed that the overall rates in the state, Regions 10 and 11, and most of the ISDs were approximately 25%. Relatively, Region 10 was 1-2% higher than the state, whereas Region 11 had been close to the state. For the 14 ISDs in the council, the Plano and Richardson ISDs consistently demonstrated higher ratios across the groups. The two largest ISDs had also shown high rates, especially in the African American, Hispanic, and low SES groups. On the other hand, the DeSoto and Mesquite ISDs had been generally the lowest ones. The low performance on this indicator in the Mesquite ISD was somewhat unexpected as this ISD usually had done well on other indicators. For the group differences on ethnicity and SES, the Asian/Pacific Islander and White groups had much higher percentages than the African American, Hispanic, and low SES groups as in many other academic indicators. For the gender differences, females typically were about 5% higher than males in the entities. Additionally, although both the male and female groups in Regions 10 and 11were higher than their corresponding group in the state, females in the two local regions seemed to have larger margins over the peers in the state than males did. For the changes from 2008 to 2009, most of the 17 educational constituents had typically increased 1-2% from 2008 to 2009. Furthermore, Region 10 appeared to grow somewhat faster than the state and Region 11. The key implication of the above findings was to identify the critical factors leading to the differences in the entities or groups. Why was Region 10 higher than its neighbor Region 11 in 2009, and why had it made more progress than Region 11 from 2008 to 2009? Why did the Dallas and Fort Worth ISDs, which were typically low in other academic indicators in the earlier grades, have relatively high performances, especially in the disadvantaged groups? Similarly, why did the Mesquite ISD show poor performances on this indicator, whereas it normally performed well on other indicators? Why had the DeSoto ISD been lower than the Cedar Hill and Lancaster ISDs in the neighborhood with similar socio-demography in the general population and students? </t>
  </si>
  <si>
    <t>AP/IB Results (tested) in 11-12th Graders in 2008 and 2009</t>
  </si>
  <si>
    <t>As stated earlier, there are three values on the AP/IB results: (a) percentage of 11-12th graders tested in the AP/IB exams, (b) percentage of examinees scoring at the minimum criterion or above, and (c)  percentage of scores at the minimum passing criterion or above. And only the first one was presented in this report. Table 42 indicates that the overall ratios in the state and Regions 10 and 11 in 2009 were 21.2%. 26.5%, and 23.4%, respectively. Thus, Region 10 was about 5.3% higher and Region 11 was 2.2% higher than the state. When examining the data in the six individual groups, the differences between Region 10 and the state in the African American, Hispanic, White, Asian/Pacific Islander, males, and females were 3.1%, 3.8%, 6.9%, 5%, 5%, and 5.7%, respectively, in 2009. Thus, the advantage over the state in Region 10 was more from the Caucasian and Asian/Pacific Islander student than from the African American and Hispanic students, and more from females than from males. Similarly, the differences between Region 11 and the state in the four ethnic and two gender groups were 0.3%, -.2%, 1.6%, -4.8%, 1.9%, and 2.6% in 2009, respectively. Hence, the marginal advantages over the state in Region 11 were mainly from the Caucasian or female students. Surprisingly, it is interesting to note that the Asian/Pacific Islander group was about 5% lower than the state. For the differences in the four ethnic groups, the Asian/Pacific Islander group had the highest percentage, followed by the White group, then by the Hispanic group, and finally by the African American group. For the differences between the two gender groups, the female group was about 4-5% higher than the male group.</t>
  </si>
  <si>
    <t xml:space="preserve">Similar to Table 41 on 9-12th graders taking AP/Dual Enrollment, Table 43 below presents the percentages of 11-12th graders taking the AP/IB exams in the 17 educational constituents in 2008 and 2009 in the collective and the six individual groups. Overall, the ratio was less than 30% in the state and the two local ESC regions in 2009. For the 14 ISDs in the regional council, the McKinney, Plano, Denton, and Richardson had the largest ratios of 43.8%, 42.5%, 38.7%, and 38.1%, respectively. The Dallas ISD ranked fifth with a rate of 33.8%. Another large ISD (i.e., Fort Worth) had a ratio of 22.8%, close to its regional average 23.4%. On the other hand, the Cedar Hill and DeSoto ISDs had the lowest ratios, slightly above 8%. For the changes from 2008 to 2009, the state and Regions 10 and 11 had little changes. The Dallas ISD had increased the most at 3.7%, whereas the Cedar Hill ISD had the largest drop of 5.4%. </t>
  </si>
  <si>
    <t>The African American group was about 10% lower than the average in the collective group in the state and Regions 10 and11. The Dallas ISD had the largest ratio of 28.1%, followed by the McKinney ISD at 24.3%. Conversely, the Duncanville and Cedar Hill ISDs had the lowest rates at less than 5%. For the changes from 2008 to 2009, the state and Regions 10 and 11 had slightly increased 0.7%, 0.3%, and 0.3%, respectively. Ten out of the 14 ISDs had positive increases. The Little Elm ISD had the largest growth at 6.3%. For the four declining ones, the Cedar Hill ISD had decreased the most at -3.6%.</t>
  </si>
  <si>
    <t>The Hispanic group had a rate of 17.3%, 21.1%, and 17.1% in 2009, respectively. Thus, Region 10 was about 4% higher than the state, and Region 11 was approximately at the level of statewide average. In addition, these ratios were about 5% higher than the corresponding ones in the African American group although they were about 5% lower than the averages in the collective group. Within the regional council, the Dallas ISD had the largest rate of 32.8%, followed by the McKinney ISD at 30.2%. On the other hand, the Duncanville ISD had the lowest ratio at 6.3%. The Cedar Hill ISD was the second lowest with a rate of 10.4%. For the changes from 2008 to 2009, the state and Regions 10 and 11 had increased 0.6%, 1.2%, and -0.5%, respectively. Within the council, the Lancaster ISD had the largest increase at 11.7%, followed by the Dallas ISD with a growth rate of 4.4%. Conversely, the Cedar Hill ISD had dropped the most, almost 10%.</t>
  </si>
  <si>
    <t>The White group had a ratio of 25.1%, 31.9%, and 26.7% in the state, Region 10, and Region 11, respectively, in 2009. Thus, Regions 10 and 11 were 6.8% and 1.6% higher than the state, respectively. Within the regional council, the Dallas ISD had the largest ratio of 66%, followed by the Richardson ISD at 52.1% and the McKinney ISD at 50.1%. The Fort Worth ISD also had a rate of 41%, over 13% higher than the average in Region 11. On the other hand, the Lancaster ISD had the lowest rate of 11.8%, followed by the Mesquite ISD at 16.5%. The state and Regions 10 and 11 had only changed 0.1%, -1.4%, and 0.3%, respectively, from 2008 to 2009. However, there were wide variations in the ISDs on the changes, ranging from an increase of 5.7% in the Richardson ISD to a decline of 16.8% in the Lancaster ISD.</t>
  </si>
  <si>
    <t>The ratios of male students participated in the AP/IB tests were 18.9%, 23.9%, and 20.8% in the state and Regions 10 and 11 in 2009, respectively. Thus, Region 10 was 5% higher and Region 11 was about 2% higher than the state. The top five ISDs with the highest rates were McKinney (42.2%), Plano (41.7%), Richardson (36.2%), Denton (33.2%), and Dallas (28.4%). The other nine ISDs were all less than the average in their respective region. Among them, the Duncanville, Cedar Hill, and DeSoto ISDs were the lowest ones at 7.4%, 9.6%, and 10.8%, respectively. From 2008 to 2009, the state and Regions 10 and 11 had only changed 0.3%, -0.3%, and 0.2%, respectively. Similarly, there were small changes in the 14 ISDs as well, ranging from 3.7% in the Lancaster ISD to -2.8% in the Cedar Hill ISD.</t>
  </si>
  <si>
    <t>The rates for the female group in the state and Regions 10 and 11 were 23.3%, 29%, and 25.9%, respectively, in 2009. Region 10 was 5.7% higher and Region 11 was 2.6% higher than the state. Thus, females were roughly 5% higher than males in the state or Regions 10 and 11. In addition, the female students in the two local regions were 5.7% and 2.6% higher than the female counterparts in the state, respectively, larger than the 5% and 1.9% advantage over the state in the male group. Thus, the total advantages over the state in Regions 10 and 11 were more from the females than from males. For the differences in the ISDs in the council, again, the top districts with the largest percentages were McKinney (45.4%), Denton (44.1%), Plano (43.3%), Richardson (39.9%), and Dallas (38.2%) as in the male group. Conversely, the three ISDs with the lowest rates were Cedar Hill (7.9%), Duncanville (9.0%), and DeSoto (15.6%). Also similar to the male group, the female groups in the state and Regions 10 and 11 had only changes, at 0.3%, 0.5%, and -0.3% from 2008 to 2009, respectively. The changes in the 14 ISDs ranged from 5.2% in the Wylie ISD to -7.4% in the Cedar Hill ISD.</t>
  </si>
  <si>
    <t>The above findings have several implications. First of all, the overall percentages of 11-12th graders participated in the AP/IB tests were low in the state, Regions 10 and 11, and majority of the ISDs, we need to develop strategies to boost the ratio in all of the educational constituents. Secondly, Region 11 had lower ratios than Region 10, and even had grown slower than Region 10. Thus, it needs to catch up with Region 10 in the neighborhood. Thirdly, we need to focus more on the African American, Hispanic, and male groups as they were typically low in each entity. Fourthly, we need to make extra efforts to help the ISDs with consistent low percentages across the groups. Last, but not the least, as most of the entities did not make much progress from 2008 to 2009, the success experience in the ISDs with significant progress in the two school years was particularly important. We should identify the critical success factors and implement the best practices in the slowly growing ISDs as well.</t>
  </si>
  <si>
    <t>4-Year Completion Rate in Different Categories in the Classes of 2008 and 2009</t>
  </si>
  <si>
    <t>The AEIS report on the TEA’s website publishes the 4-year completion rate in grades 9-12 in four categories: Graduated, Received GED, Continued HS, and Dropped Out. In addition, it also lists Completion Rate I as the sum of the percentages of graduates and continuers, and Completion Rate II as the total of the percentages of graduates, continuers, and received GED. In this report, we present the percentages of the four categories and Completion Rate I and Completion Rate II in the state, Regions 10 and 11, and the 14 ISD in the collective and the six demographic groups in 2009, in comparison with those in 2008.</t>
  </si>
  <si>
    <t>For the African American group, the percentage on ‘Graduated’ in each educational constituent was generally 7%-10% lower than the percentage in the collective group. The ISDs with high or low percentages in the collective group also tended to have high/low percentages in the African American group. Additionally, most of the entities had increased from 2008 to 2009 as in the collective group. Another notable change from 2008 to 2009 was that the ratio on ‘Received GED’ had sharply declined in many educational constituents in the African American group.</t>
  </si>
  <si>
    <t>The percentages on ‘Graduated’ in the Hispanic group in the state and Regions 10 and 11 were 73.5%, 70.3%, and 74.8% in 2009, respectively. They were 7-10% lower than the corresponding one in collective group. But they were comparable to the respective ones in the African American group. For the ISDs in the regional council, the ratio ranged from 66.5% in the Dallas ISD to 84.5% in the Denton ISD. For the changes from 2008 to 2009, the Hispanic group appeared to be different from the African American group on two aspects. First, there were no dramatic changes on ‘Received GED’ in most of the entities. Second, the magnitudes of the changes on ‘Continued HS’ or ‘Graduated’ were generally larger than those in the African American group in each ISD. The largest changes occurred in the Lancaster ISD. Nevertheless, these large changes were less likely to be stable as the number of the Hispanic students in the ISD was small.</t>
  </si>
  <si>
    <t>The White group had a ratio of 89.7%, 89.5%, and 90.2% on ‘Graduated’ in 2009, respectively. They were about 9-10% higher than the average in the collective group in the state and Regions 10 and 11. Within the regional council, the ratio on ‘Graduated’ ranged from 63.6% in the Lancaster ISD to 94.6% in the Plano ISD. However, the extreme low percentage in the Lancaster ISD may not be reliable as there were only a few Caucasian students in the district. The Dallas ISD was the second lowest with a ratio of 77.5%. From 2008 to 2009, the state and Regions 10 and 11 had increased 0.9%, 1%, and 7.7% on ‘Graduated’, respectively. Thus, Region 11 had grown much faster than the state and Region 10. The Desoto ISD had the largest increase and the Lancaster ISD had dropped the most. However, both of the districts had very small number of Caucasian students. By excluding these two ISDs with small numbers of White students, the Dallas ISD had the largest increase of 5.3%, and the Duncanville ISD had the largest decline at 6.3%. It was noted that the ISDs with large ratios were less likely to have large changes.</t>
  </si>
  <si>
    <t>The low SES group had a ratio of 78.3%, 77.2%, and 78.9% on ‘Graduated’ in the state and Regions 10 and 11 in 2009, respectively. The distribution pattern of the percentages in the four categories in the state, Regions 10 and 11, and most of the ISDs in the low SES group was similar to that in the collective group. However, the percentage on ‘Graduated’ for the low SES group in each entity was generally 2-3% lower than that in the collective group. For the 14 ISDs in the regional council, the ratios ranged from 73.3% in the Duncanville ISD to 89.5% in the Denton ISD. For the changes from 2008 to 2009, the state, Regions 10 and 11, and most of the ISDs had increased 6-10%.</t>
  </si>
  <si>
    <t>The male group had 78.3%, 76.8%, and 82% on ‘Graduated’ in the state, Regions 10 and 11, respectively, in 2009. These ratios were about 2-3% lower than the averages in the collective group. Within the regional council, the ratios ranged from 63% in the Dallas ISD to 92.7% in the Little Elm ISD. Another difference between the male group and the collective group was that the percentage on ‘Received GED’ in the former group was generally larger than that in the latter group. From 2008 to 2009, the state, Regions 10 and 11, and most of the ISDs had increased 1-2%.</t>
  </si>
  <si>
    <t>Finally, the female group had ratios of 82.9%, 82.3%, and 86.5% on ‘Graduated’ in 2009 in the state, Region 10, and Region 11, respectively. These rates were 2-3% higher than the corresponding ones in the collective group in the three entities. Within the council, the ratio ranged from 72.1% in the Dallas ISD to 94.6% in the Denton ISD. For the changes in the two school years, the state and Regions 10 and 11 had increased 1.5%, 1.5%, and 1.2%, respectively. Within the regional council, the Lancaster ISD had the largest increase of 14.1%, whereas the Little Elm ISD had decreased the most at -6.3%.</t>
  </si>
  <si>
    <t xml:space="preserve">In addition to the percentage on each individual category, this report also presents the two composite indexes related to graduation rates: Composite Rate I and Composite Rate II. Table 45 shows that the Completion Rate I was 89.2%, 89%, and 90.7% in 2009 in the state and Regions 10 and 11 in 2009, respectively. Thus, Region 11 was slightly higher than Region 10 which was close to the state. Such a pattern of group differences among the three entities for the collective group was also true for the individual groups in general. However, although Region 11 overall had a higher rate than the state or Region 10, it did not demonstrate higher percentages in the Hispanic and low SES groups. From 2008 to 2009, the state and Regions 10 and 11 overall had increased 1.2%, 1.7%, and -0.1%, respectively. For the individual groups, the Asian/Pacific Islander, White, and low SES groups had the relatively large increases. </t>
  </si>
  <si>
    <t>The Completion Rate II in the state and Regions 10 and 11 in 2009 were 90.6%, 90.2%, and 91.9%, respectively. Again, Region 11 was higher than Region 10 which had a similar percentage as the state. Also, just as on Completion Rate I and ‘Graduated’, the Asian/Pacific Islander and the White groups were much higher than the African American, Hispanic, and low SES groups. The female group was generally about 2% higher than the male group in 2008 and 2009 in the state and the two local regions. For the changes from 2008 to 2009, overall, the state and Regions 10 and 11 had changed 1.1%, 1.6%, and -0.1%, respectively. For the individual groups, again, the Asian/Pacific Islander, White, and low SES groups generally had grown faster than the other demographic groups.</t>
  </si>
  <si>
    <t>The findings on the 4-year completion rate in different categories in the classes of 2008 and 2009 can be summarized as follows. First of all, majority of the 9th graders graduated on time by the 4th year. This was true in all of the groups in each educational constituent. Secondly, the overall ratio on ‘Graduated’ in the state and Regions 10 and Region 11 was around 80%. Relatively, Region 11 was higher than Region 10 which was very close to the state. However, Region 11 had grown slower than Region 10 or the state, especially in the low performance groups. Thirdly, for the group differences on the demographic variables, the Asian/Pacific Islander and White groups were much higher than the African American, Hispanic, and low SES groups on ‘Graduated’, Completion Rate I, and Completion Rate II. In addition, females had been about 1-2% higher than males in the two school years. Fourthly, the African American and the male groups appeared to have relatively high percentages of graduates receiving GED than other groups. Fifthly, for the differences among the school districts in the regional council, the Dallas ISD generally had a low percentage on ‘Graduated’, Completion Rate I, or Completion Rate II in the collective or individual groups. Lastly, there were small increases from 2008 to 2009 in most of the educational constituents. The highly performed entities generally demonstrated slower growth rates than the low performances ones.</t>
  </si>
  <si>
    <t xml:space="preserve">The major implication of the above results was that we could easily identify the lowly performed or slowly growing educational constituents or demographic groups for further improvement to close the gaps on graduation outcomes. More specifically, we should concentrate more than on the Dallas ISD and the others in south Dallas. The Fort Worth ISD also deserves a special attention as it was usually lower than its regional average in most of the groups. Finally, we should make extra efforts to help the African American and Hispanic students in Region 11 as they had notably declined from 2008 to 2009. </t>
  </si>
  <si>
    <t>The Change Trend of High School Graduation Plan with RHSP, MHP/IEP, or DAP from 1998 to 2009</t>
  </si>
  <si>
    <t>For the change trend on high school graduation plans, this year, we simply extended the previous analysis to include the newest data in the school year of 2008-2009. More specifically, we tracked the percentages on RHSP, MHP/IEP, and DAP in the state, the North Texas Regional P-16 Council, and the 14 school districts in the council from 1998 to 2009 based on the source of High School Graduates Longitudinal Analysis on the website of the Texas PK-16 Public Education Information Resource (TPEIR) (http://www.texaseducationinfo.org/tea.tpeir.web/reportoverview.aspx). It should be pointed out that the data for the regional council was computed based on the data for the 14 ISDs in the regional council, just as in the previous two reports. Also the regression coefficients of the linear equations for the three trend lines represent the average annual change rates on the three graduation plans in the 12 years.</t>
  </si>
  <si>
    <t xml:space="preserve">Table 46 shows that the percentages for the three graduation plans in the state in 2009 were 70.6%, 17.3%, and 12.1%, respectively. The regional council was about 6.4% higher on RHSP, 2.5% lower than MHP/IEP, and 4.3% lower on DAP than the state. Thus, the regional council appeared to perform better on RHSP and MHP/IEP, but worse on DAP than the state in 2009. The trend analysis on the 12-year data from 2008 to 2009 indicates the average annual growth rates on RHSP, MHP/IEP, and DAP in the state were 4.35%, -4.48%, and 0.12%, respectively. The corresponding percentages in the regional council were 5.18%, -4.88%, and -0.31%. Hence, the regional council had improved faster than the state on RHSP and MHP/IEP. However, it had even declined on DAP at an annual rate of -0.31%. The most important message from the trend analysis on high school graduation plans is that we should focus more on DAP while maintaining the desirable changes on RHSP and MHP/IEP, especially in the regional council. </t>
  </si>
  <si>
    <t xml:space="preserve">Table 47 further displays the average annual change rates between 1998 and 2009 on the three graduation plans in the state, the regional council, and the 14 ISDs. The three charts allow us to compare the relative performances of the 16 educational constituents on the three graduation plans. On RHSP, all of the 16 entities had positive growth rates. The regional council had a rate of 5.2%, about 1% faster than the state. The Lancaster ISD had the largest growth rate at 7.2%, followed by the Dallas ISD at 6.9%. On the other hand, the DeSoto and Wylie ISDs had the lowest rate at 3.1%. On MHP/IEP, all of the entities had negative growth rates as desired. The regional council had declined at an annual rate of -4.9%, slightly faster than the rate at -4.6% in the state. Again, the Lancaster ISD had improved the most at -8.8%, whereas the Wylie ISD had declined at the slowest rate of -2.1%. On DAP, all of the change rates were in the range of ±1% except for that at -2.2% in the Duncanville ISD. The regional council, at -0.3%, was slower than the state with a rate of 0.1%. Thus, it is not surprising to find that majority of the ISDs in the regional council had small negative growth rates on DAP. The major practical implication of the above findings is that these results could help us to locate the target ISDs for more improvement on RHSP or MHP/IEP. Then, we may need to learn from the highly improved ISDs. Finally, we should focus more on DAP in every educational constituent. </t>
  </si>
  <si>
    <t>• Region 10 and 11 had similar percentages on meeting both the minimum and the commended standards in 2010. And both were typically about 2% higher than the state.</t>
  </si>
  <si>
    <t>• Students generally performed better on English language arts than on mathematics and science.</t>
  </si>
  <si>
    <t>• The two local regions had the similar change patterns as the state on every TAKS test from 2009 to 2010.</t>
  </si>
  <si>
    <t>• There were wide variations on the changes from 2009 to 2010 on the eight TAKS tests in the state and Regions 10 and 11. Grade 8 science and Grade 7 mathematics and writing had positive increases on meeting both the passing and the commended standards. Conversely, Grade 6 reading had the largest decreases on meeting the two standards. The other four tests showed inconsistent changes, typically in the opposite directions on meeting the two standards.</t>
  </si>
  <si>
    <t xml:space="preserve">• For the differences in the demographic groups, the African American, Hispanic, and low SES students had much higher retention rates than the Caucasian group in 2009 as before. Also the male group had a higher rate than the female counterpart, especially in middle school. </t>
  </si>
  <si>
    <t>On Retention Rate in 6th-12th Grades</t>
  </si>
  <si>
    <t xml:space="preserve">• For the differences between the local regions and the state, both Region 10 and Region 11 were slightly better than the state in 2009. Furthermore, Region 11 even had lower rates than Region 10. </t>
  </si>
  <si>
    <t>• For the differences in secondary grades, the rates were typically less than 2% in 6-8th grades, jumped to around 12% in Grade 9, then dropped to about 5-6% in 10-11th grades, and finally increased to about 7% in Grade 12 in 2009.</t>
  </si>
  <si>
    <t>• The retention rate had typically declined in the four-year period from 2005-06 to 2008-09 in the 17 entities in all grades.</t>
  </si>
  <si>
    <t>On High School Success Indicators</t>
  </si>
  <si>
    <t>9-12th graders taking advanced course/dual enrollment in 2008 and 2009</t>
  </si>
  <si>
    <t xml:space="preserve">• The overall ratio of taking advanced course/dual enrollment in the 9-12th graders in 2009 in the state, Regions 10 and 11, and most of the 14 ISDs was around 25%. More specifically, Region 11 was close to the state, and Region 10 was 1-2% higher than the state. </t>
  </si>
  <si>
    <t>• For the group differences on the demographic variables, the Asian/Pacific Islander and White groups were much higher than the African American, Hispanic, and low SES groups. In addition, females were about 5% higher than males.</t>
  </si>
  <si>
    <t>• Within the regional council, the Plano and Richardson ISDs showed consistently high percentages across the groups. The Dallas and Fort Worth ISDs also demonstrated high ratios, especially in the African American, Hispanic, and low SES groups. On the other hand, the DeSoto and Mesquite ISD were generally low in most of the groups.</t>
  </si>
  <si>
    <t>• For the changes from 2008 to 2009, most of the 17 educational constituents had increased 1-2%. In addition, Region 10 appeared to grow somewhat faster than Region 11 and the state.</t>
  </si>
  <si>
    <t>11-12th graders participated in AP/IB tests in 2008 and 2009</t>
  </si>
  <si>
    <t xml:space="preserve">• For the group differences on ethnicity, the Asian/Pacific and White groups were much higher than the African American and Hispanic groups. Furthermore, the Hispanic group was about 5% higher than the African American group. </t>
  </si>
  <si>
    <t xml:space="preserve">• For the group difference on gender, females were also about 5% higher than males in 2009 as on the previous indicator. </t>
  </si>
  <si>
    <t>• Similarly, the advantages of Regions 10 and 11 over the state were more from the White and the female groups than from the African American, Hispanic, or male groups.</t>
  </si>
  <si>
    <t>• Within the regional council, the McKinney, Plano, Dallas, and Denton ISDs had the largest ratios, whereas the Cedar Hill, DeSoto, Duncanville, and Mesquite ISDs had the lowest percentages across the groups in 2009.</t>
  </si>
  <si>
    <t>• However, different from the steady growth at 1-2% on taking advanced course/dual enrollment in 9-12th graders from 2008 to 2009, the magnitude of the change on AP/IB results (tested) was smaller, in the range of ±0.5%, in most of the groups in the state and Regions 10 and 11.</t>
  </si>
  <si>
    <t>4-Year Completion Rate in Different Categories in 2008 and 2009</t>
  </si>
  <si>
    <t xml:space="preserve">• About 80% of high school students graduated on time in the state and Regions 10 and11 in 2009. But Region 11 was slightly higher than Region 10 which was close to the state in most of the groups. </t>
  </si>
  <si>
    <t>• For the group differences on the demographic variables, the Asian/Pacific Islander and White groups had much higher percentages on ‘Graduated’, Completion Rate I, and Completion Rate II than the African American, Hispanic, and low SES groups. Additionally, the female group had been about 1-2% higher than the male group on the same three indexes in 2008 and 2009.</t>
  </si>
  <si>
    <t>• The African American and the male groups appeared to have higher percentages of students receiving GED than other groups.</t>
  </si>
  <si>
    <t>• The Dallas ISD, the largest in the council, consistently had low percentages on ‘Graduated’, Completion Rate I, or Completion Rate II in the collective and individual groups.</t>
  </si>
  <si>
    <t>• There were small positive increases, often less than 2%, on ‘Graduated’, Completion Rate I, or Completion Rate II in most of the educational constituents from 2008 to 2009. The highly performed entities generally had slower growth rates than the lowly performed ones.</t>
  </si>
  <si>
    <t>• The state and the regional council had increased at an annual rate of 4.4% and 5.2% on RHSP, respectively, from 1998 to 2009.</t>
  </si>
  <si>
    <t>• The state and the regional council had declined at an annual rate of -4.6% and -4.9% on MHP/IEP from 1998 to 2009, respectively.</t>
  </si>
  <si>
    <t>• In the same 12 years, the state and the regional council had increased at an annual rate of 0.1% and 0.3% on DAP, respectively.</t>
  </si>
  <si>
    <t>• Thus, both the state and the regional council had made significant progress within the 12 school years on RHSP and MHP/IEP, but had improved little on DAP. Comparatively, the regional council had improved faster on RHSP and MHP/IEP, but slower on DAP than the state.</t>
  </si>
  <si>
    <t>• The ISDs with higher increase rates on RHSP usually demonstrated faster decline rates on MHP/IEP from 1998 to 2009.</t>
  </si>
  <si>
    <t xml:space="preserve">Tables 32-38 show the retention rates in 6th-12th grades in the state and Regions 10 and 11in the collective and the six demographic groups in the school years of 2006, 2007, 2008, and 2009. They show how the collective and individual groups in the state, Region 10, and Region 11 had changed on retention rate in the four school years. Table 32, the first one in the series, shows that the overall retention rates in 6th grade were 0.8%, 0.8%, and 0.5%, respectively, in the state and Regions 10 and 11. For the retention rates in the individual groups, the African American, Hispanic, and low SES groups had much higher rates than the White counterpart. And males had been remarkably higher than females. For the differences between the local ESC regions and the state in 2009, Region 11 was lower than Region 10 which had a similar rate as the state. For the change trend over the four-year period from 2006 to 2009, the state had been consistently declining in the collective and the six individual groups. Region 11 also had reduced the retention rates in all of the groups almost in every year, but with a slower decreasing rate than the state. Region 10, on the other hand, seemed to have little improvement on retention rate if not worsening even though it had higher retention rates than the improving Region 11. </t>
  </si>
  <si>
    <t xml:space="preserve">Table 36 below shows that the overall retention rates in 10th grade in 2009 was 6.8%, 6.4%, and 6.9% in the state and Regions 10 and 11, respectively. The pattern of group differences on the demographic variables found in the earlier grades was still valid. That is, the African American, Hispanic, and low SES groups were much higher than the White group, and the male group was higher than the female counterpart. For the changes over time, unlike the state and Region 10, Regions 11 did not show a steady decline over the four-year period due to the increases from 2006 to 2007. The biggest difference between Table 36 and the earlier ones on retention rate in Grades 6 – 9 was that Region 11, for the first time, was consistently higher than Region 10 in each group in 2009. </t>
  </si>
  <si>
    <t xml:space="preserve">Table 39 below displays the retention rates in the collective group for each of the 17 entities (i.e., the state, Regions 10 and 11, and the 14 ISDs in the North Texas Regional P-16 Council) in the four years from 2006 to 2009. To save space, the tables for the individual demographic groups were omitted. Such a presentation makes it possible to visually compare the retention rates in the 17 entities in each of the seven grades. In addition, it enables the readers to perceive the changes over the four years in these educational constituents at each grade. Finally, it is also possible to observe the change trend across the grades.  </t>
  </si>
  <si>
    <t xml:space="preserve">The analysis on 11-12th graders participated in the AP/IB tests on the above two tables reveals similar findings as that on the AP/dual enrollment in high school students. First, for the differences between the two local regions and the state, Region 10 was about 2% higher than the state, and Region 11 was close to the state in the collective and individual groups in 2009. For the differences between the ethnic groups, the Asian/Pacific Islander and White groups were much higher than the African American and Hispanic groups. Furthermore, the Hispanic group was approximately 5% higher than the African American group. For the two gender groups, females were about 5% higher than males. Also, the advantages of Regions 10 and 11 over the state were more from the White and the Female groups than from other individual groups. For the differences among the ISDs in the regional council, large variations existed. The top performed ones included the McKinney, Plano, Richardson, Dallas, and Denton ISDs. On the other hand, the Cedar Hill, DeSoto, Duncanville, and Mesquite ISDs demonstrated low performances in 2009. The other five ISDs had ratios around the averages in their respective region or the state. However, for the changes from 2008 to 2009, unlike the steady 1-2% increase on the previous indicator, the magnitude of growth on the current indicator was typically less than |0.5%| in most of the groups in the state and Regions 10 and 11. </t>
  </si>
  <si>
    <t xml:space="preserve">Regional School District Demography in 2009-2010 </t>
  </si>
  <si>
    <t xml:space="preserve">Accountability Ratings and Adequate Yearly Progress (AYP) Evaluations in 2009-2010 </t>
  </si>
  <si>
    <t>Accountability Ratings and AYP Evaluations in 2009-2010</t>
  </si>
  <si>
    <t>Track the Change of Accountability Rating and AYP from 2003-2004 to 2009-2010</t>
  </si>
  <si>
    <t xml:space="preserve">          Enrollment in Public Pre-Kindergarten in 2010</t>
  </si>
  <si>
    <t xml:space="preserve">                Total Enrollment of 4-year Old Children in Public Pre-Kindergartens in 2009-10</t>
  </si>
  <si>
    <t xml:space="preserve">                Track the Change - The Average Annual Change Rate of Public Pre-K Enrollment between 2004 and 2010</t>
  </si>
  <si>
    <t xml:space="preserve">                 Third Grade TAKS in Reading in 2009-2010</t>
  </si>
  <si>
    <t xml:space="preserve">                 Fourth Grade TAKS in Writing in 2009-2010</t>
  </si>
  <si>
    <t xml:space="preserve">                 Fifth Grade TAKS in Mathematics in 2009-2010</t>
  </si>
  <si>
    <t xml:space="preserve">                The Change Trend of the TAKS Performances in Grade 3 Reading from 2003 to 2010</t>
  </si>
  <si>
    <t xml:space="preserve">                The Change Trend of the TAKS Performances in Grade 4 Writing from 2003 to 2010</t>
  </si>
  <si>
    <t xml:space="preserve">                The Change Trend of the TAKS Performances in Grade 5 Mathematics from 2003 to 2010</t>
  </si>
  <si>
    <t xml:space="preserve"> The Change Trend of High School Graduation Plan with RHSP, MHP/IEP, or DAP from 1998 to 2009</t>
  </si>
  <si>
    <t>High School Success Indicators</t>
  </si>
  <si>
    <t>College-Ready</t>
  </si>
  <si>
    <t>College-Ready for Both English Language Arts and Mathematics and Enrollment in the Class of 2009</t>
  </si>
  <si>
    <t>College-Ready on TSI - Higher Education Readiness Components by Demographic Groups between 2003-04 and 2009-10</t>
  </si>
  <si>
    <t>Higher Education Enrollment</t>
  </si>
  <si>
    <t>Texas Higher Education Enrollment in the Regional Council in the Class of 2009</t>
  </si>
  <si>
    <t>High School Graduates of North Texas Enrolled in Texas Public or Independent Higher Education from 1996 to 2009</t>
  </si>
  <si>
    <t>Postsecondary Education in the Metroplex Region or Region 3</t>
  </si>
  <si>
    <t>Higher Education Enrollment in Region 3</t>
  </si>
  <si>
    <t>Higher Education Attainment in the Regional Residents</t>
  </si>
  <si>
    <t>The FY 1998 7th Grade Cohort Study through FY 2009 Higher Education</t>
  </si>
  <si>
    <t>Appendix A:  Summary of the 2009 Gap Analysis Report</t>
  </si>
  <si>
    <t>Appendix B:  Recommendations in the 2009 Gap Analysis Report</t>
  </si>
  <si>
    <t>Appendix C:  North Texas Regional P-16 Council Meeting Minutes in 2010</t>
  </si>
  <si>
    <t>College-Ready Graduates by Demographic Groups in the Classes of 2006, 2007, 2008, and 2009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</si>
</sst>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69">
    <font>
      <sz val="12"/>
      <name val="Times New Roman"/>
      <family val="1"/>
    </font>
    <font>
      <sz val="11"/>
      <color indexed="8"/>
      <name val="Calibri"/>
      <family val="2"/>
    </font>
    <font>
      <sz val="10"/>
      <name val="Arial"/>
      <family val="2"/>
    </font>
    <font>
      <b/>
      <sz val="18"/>
      <name val="Arial"/>
      <family val="2"/>
    </font>
    <font>
      <b/>
      <sz val="10"/>
      <name val="Arial"/>
      <family val="2"/>
    </font>
    <font>
      <sz val="8"/>
      <name val="Arial"/>
      <family val="2"/>
    </font>
    <font>
      <b/>
      <i/>
      <sz val="10"/>
      <color indexed="57"/>
      <name val="Times New Roman"/>
      <family val="1"/>
    </font>
    <font>
      <b/>
      <sz val="12"/>
      <name val="Times New Roman"/>
      <family val="1"/>
    </font>
    <font>
      <b/>
      <sz val="9"/>
      <color indexed="16"/>
      <name val="Arial"/>
      <family val="2"/>
    </font>
    <font>
      <u val="single"/>
      <sz val="12"/>
      <color indexed="12"/>
      <name val="Times New Roman"/>
      <family val="1"/>
    </font>
    <font>
      <sz val="12"/>
      <color indexed="18"/>
      <name val="Times New Roman"/>
      <family val="1"/>
    </font>
    <font>
      <sz val="12"/>
      <color indexed="8"/>
      <name val="Times New Roman"/>
      <family val="1"/>
    </font>
    <font>
      <sz val="12"/>
      <name val="Arial"/>
      <family val="2"/>
    </font>
    <font>
      <sz val="12"/>
      <color indexed="10"/>
      <name val="Times New Roman"/>
      <family val="1"/>
    </font>
    <font>
      <b/>
      <sz val="12"/>
      <color indexed="60"/>
      <name val="Times New Roman"/>
      <family val="1"/>
    </font>
    <font>
      <sz val="12"/>
      <color indexed="60"/>
      <name val="Times New Roman"/>
      <family val="1"/>
    </font>
    <font>
      <b/>
      <sz val="16"/>
      <name val="Times New Roman"/>
      <family val="1"/>
    </font>
    <font>
      <sz val="16"/>
      <name val="Times New Roman"/>
      <family val="1"/>
    </font>
    <font>
      <sz val="16"/>
      <name val="Arial"/>
      <family val="2"/>
    </font>
    <font>
      <sz val="12"/>
      <color indexed="18"/>
      <name val="Arial"/>
      <family val="2"/>
    </font>
    <font>
      <sz val="12"/>
      <color indexed="8"/>
      <name val="Arial"/>
      <family val="2"/>
    </font>
    <font>
      <sz val="10"/>
      <name val="Times New Roman"/>
      <family val="1"/>
    </font>
    <font>
      <sz val="14.4"/>
      <color indexed="8"/>
      <name val="Times New Roman"/>
      <family val="1"/>
    </font>
    <font>
      <b/>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Times New Roman"/>
      <family val="0"/>
    </font>
    <font>
      <b/>
      <sz val="14"/>
      <color indexed="10"/>
      <name val="Times New Roman"/>
      <family val="0"/>
    </font>
    <font>
      <sz val="18"/>
      <color indexed="8"/>
      <name val="Times New Roman"/>
      <family val="0"/>
    </font>
    <font>
      <sz val="13"/>
      <color indexed="8"/>
      <name val="Times New Roman"/>
      <family val="0"/>
    </font>
    <font>
      <b/>
      <sz val="12"/>
      <color indexed="10"/>
      <name val="Times New Roman"/>
      <family val="0"/>
    </font>
    <font>
      <sz val="14"/>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002288"/>
      <name val="Arial"/>
      <family val="2"/>
    </font>
    <font>
      <sz val="12"/>
      <color theme="1"/>
      <name val="Arial"/>
      <family val="2"/>
    </font>
    <font>
      <sz val="12"/>
      <color rgb="FF993300"/>
      <name val="Times New Roman"/>
      <family val="1"/>
    </font>
    <font>
      <sz val="14.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top style="thin">
        <color indexed="9"/>
      </top>
      <bottom style="thin">
        <color indexed="9"/>
      </bottom>
    </border>
    <border>
      <left style="thin">
        <color indexed="8"/>
      </left>
      <right style="thin">
        <color indexed="8"/>
      </right>
      <top style="thin">
        <color indexed="8"/>
      </top>
      <bottom style="thin">
        <color indexed="8"/>
      </bottom>
    </border>
    <border>
      <left style="thin"/>
      <right style="thin"/>
      <top/>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thin"/>
      <bottom/>
    </border>
    <border>
      <left style="thin"/>
      <right/>
      <top style="thin"/>
      <bottom style="thin"/>
    </border>
    <border>
      <left style="thin"/>
      <right/>
      <top/>
      <bottom/>
    </border>
    <border>
      <left/>
      <right style="thin"/>
      <top style="thin"/>
      <bottom style="thin"/>
    </border>
    <border>
      <left/>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6" fillId="0" borderId="1" applyFont="0" applyAlignment="0">
      <protection/>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lignment horizontal="left" vertical="top"/>
      <protection/>
    </xf>
    <xf numFmtId="0" fontId="53" fillId="29" borderId="0" applyNumberFormat="0" applyBorder="0" applyAlignment="0" applyProtection="0"/>
    <xf numFmtId="0" fontId="8" fillId="0" borderId="0">
      <alignment horizontal="left" vertical="top"/>
      <protection/>
    </xf>
    <xf numFmtId="0" fontId="3" fillId="0" borderId="0">
      <alignment horizontal="left" vertical="top"/>
      <protection/>
    </xf>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2" applyNumberFormat="0" applyAlignment="0" applyProtection="0"/>
    <xf numFmtId="0" fontId="58" fillId="0" borderId="7" applyNumberFormat="0" applyFill="0" applyAlignment="0" applyProtection="0"/>
    <xf numFmtId="0" fontId="4" fillId="0" borderId="0">
      <alignment horizontal="left" vertical="center" wrapText="1"/>
      <protection/>
    </xf>
    <xf numFmtId="0" fontId="59" fillId="31" borderId="0" applyNumberFormat="0" applyBorder="0" applyAlignment="0" applyProtection="0"/>
    <xf numFmtId="0" fontId="2" fillId="0" borderId="0">
      <alignment horizontal="left" vertical="top"/>
      <protection/>
    </xf>
    <xf numFmtId="0" fontId="0" fillId="32"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28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0" fillId="0" borderId="0" xfId="0" applyFont="1" applyBorder="1" applyAlignment="1">
      <alignment/>
    </xf>
    <xf numFmtId="0" fontId="0" fillId="0" borderId="1" xfId="61" applyFont="1" applyBorder="1">
      <alignment horizontal="left" vertical="top"/>
      <protection/>
    </xf>
    <xf numFmtId="0" fontId="0" fillId="0" borderId="0" xfId="61" applyFont="1" applyBorder="1">
      <alignment horizontal="left" vertical="top"/>
      <protection/>
    </xf>
    <xf numFmtId="0" fontId="0" fillId="0" borderId="0" xfId="48" applyFont="1">
      <alignment horizontal="left" vertical="top"/>
      <protection/>
    </xf>
    <xf numFmtId="165" fontId="0" fillId="0" borderId="0" xfId="61" applyNumberFormat="1" applyFont="1">
      <alignment horizontal="left" vertical="top"/>
      <protection/>
    </xf>
    <xf numFmtId="165" fontId="0" fillId="0" borderId="0" xfId="61" applyNumberFormat="1" applyFont="1" applyBorder="1" applyAlignment="1">
      <alignment vertical="top" wrapText="1"/>
      <protection/>
    </xf>
    <xf numFmtId="0" fontId="0" fillId="0" borderId="0" xfId="61" applyFont="1" applyBorder="1" applyAlignment="1">
      <alignment horizontal="left" vertical="top" wrapText="1"/>
      <protection/>
    </xf>
    <xf numFmtId="1" fontId="0" fillId="0" borderId="1" xfId="61" applyNumberFormat="1" applyFont="1" applyBorder="1" applyAlignment="1">
      <alignment vertical="top" wrapText="1"/>
      <protection/>
    </xf>
    <xf numFmtId="0" fontId="0" fillId="0" borderId="1" xfId="0" applyFont="1" applyBorder="1" applyAlignment="1">
      <alignment/>
    </xf>
    <xf numFmtId="0" fontId="0" fillId="0" borderId="1" xfId="61" applyFont="1" applyBorder="1" applyAlignment="1">
      <alignment horizontal="center"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61" applyFont="1">
      <alignment horizontal="left" vertical="top"/>
      <protection/>
    </xf>
    <xf numFmtId="0" fontId="7" fillId="0" borderId="0" xfId="56" applyFont="1" applyAlignment="1" applyProtection="1">
      <alignment vertical="center" wrapText="1"/>
      <protection/>
    </xf>
    <xf numFmtId="2" fontId="0" fillId="0" borderId="1" xfId="0" applyNumberFormat="1" applyFont="1" applyBorder="1" applyAlignment="1">
      <alignment/>
    </xf>
    <xf numFmtId="0" fontId="0" fillId="0" borderId="11" xfId="61" applyFont="1" applyBorder="1">
      <alignment horizontal="left" vertical="top"/>
      <protection/>
    </xf>
    <xf numFmtId="0" fontId="0" fillId="0" borderId="1" xfId="61" applyFont="1" applyBorder="1" applyAlignment="1">
      <alignment wrapText="1"/>
      <protection/>
    </xf>
    <xf numFmtId="0" fontId="10" fillId="33" borderId="0" xfId="0" applyFont="1" applyFill="1" applyBorder="1" applyAlignment="1">
      <alignment vertical="top" wrapText="1"/>
    </xf>
    <xf numFmtId="165" fontId="7" fillId="0" borderId="0" xfId="61" applyNumberFormat="1" applyFont="1" applyBorder="1" applyAlignment="1">
      <alignment vertical="top" wrapText="1"/>
      <protection/>
    </xf>
    <xf numFmtId="0" fontId="0" fillId="33" borderId="1" xfId="0" applyFont="1" applyFill="1" applyBorder="1" applyAlignment="1">
      <alignment vertical="top" wrapText="1"/>
    </xf>
    <xf numFmtId="0" fontId="0" fillId="0" borderId="1" xfId="61" applyFont="1" applyBorder="1" applyAlignment="1">
      <alignment horizontal="left" vertical="top" wrapText="1"/>
      <protection/>
    </xf>
    <xf numFmtId="0" fontId="0" fillId="0" borderId="0" xfId="61" applyFont="1" applyAlignment="1">
      <alignment horizontal="left" vertical="top" shrinkToFit="1"/>
      <protection/>
    </xf>
    <xf numFmtId="0" fontId="0" fillId="0" borderId="0" xfId="0" applyFont="1" applyAlignment="1">
      <alignment shrinkToFit="1"/>
    </xf>
    <xf numFmtId="0" fontId="7" fillId="0" borderId="0" xfId="56" applyFont="1" applyBorder="1" applyAlignment="1" applyProtection="1">
      <alignment vertical="center" wrapText="1"/>
      <protection/>
    </xf>
    <xf numFmtId="164" fontId="0" fillId="0" borderId="1" xfId="61" applyNumberFormat="1" applyFont="1" applyBorder="1" applyAlignment="1">
      <alignment vertical="top" wrapText="1"/>
      <protection/>
    </xf>
    <xf numFmtId="0" fontId="7" fillId="0" borderId="0" xfId="56" applyFont="1" applyAlignment="1" applyProtection="1">
      <alignment vertical="center" shrinkToFit="1"/>
      <protection/>
    </xf>
    <xf numFmtId="0" fontId="13" fillId="0" borderId="0" xfId="0" applyFont="1" applyAlignment="1">
      <alignment/>
    </xf>
    <xf numFmtId="1" fontId="0" fillId="0" borderId="0" xfId="0" applyNumberFormat="1" applyFont="1" applyAlignment="1">
      <alignment/>
    </xf>
    <xf numFmtId="0" fontId="0" fillId="0" borderId="1" xfId="61" applyFont="1" applyBorder="1" applyAlignment="1">
      <alignment horizontal="left" vertical="top"/>
      <protection/>
    </xf>
    <xf numFmtId="1" fontId="0" fillId="0" borderId="1" xfId="0" applyNumberFormat="1" applyFont="1" applyBorder="1" applyAlignment="1">
      <alignment/>
    </xf>
    <xf numFmtId="3" fontId="10" fillId="33" borderId="0" xfId="0" applyNumberFormat="1" applyFont="1" applyFill="1" applyBorder="1" applyAlignment="1">
      <alignment vertical="top" wrapText="1"/>
    </xf>
    <xf numFmtId="2" fontId="0" fillId="0" borderId="0" xfId="0" applyNumberFormat="1" applyFont="1" applyBorder="1" applyAlignment="1">
      <alignment/>
    </xf>
    <xf numFmtId="0" fontId="7" fillId="0" borderId="0" xfId="61" applyFont="1" applyBorder="1" applyAlignment="1">
      <alignment wrapText="1"/>
      <protection/>
    </xf>
    <xf numFmtId="0" fontId="0" fillId="33" borderId="12" xfId="0" applyFont="1" applyFill="1" applyBorder="1" applyAlignment="1">
      <alignment horizontal="center" vertical="top" wrapText="1"/>
    </xf>
    <xf numFmtId="165" fontId="0" fillId="0" borderId="0" xfId="0" applyNumberFormat="1" applyFont="1" applyBorder="1" applyAlignment="1">
      <alignment/>
    </xf>
    <xf numFmtId="0" fontId="0" fillId="0" borderId="0" xfId="0" applyAlignment="1">
      <alignment wrapText="1"/>
    </xf>
    <xf numFmtId="0" fontId="2" fillId="0" borderId="0" xfId="0" applyFont="1" applyAlignment="1">
      <alignment wrapText="1"/>
    </xf>
    <xf numFmtId="0" fontId="7" fillId="0" borderId="0" xfId="61" applyFont="1" applyBorder="1" applyAlignment="1">
      <alignment horizontal="center" vertical="top" wrapText="1"/>
      <protection/>
    </xf>
    <xf numFmtId="0" fontId="4" fillId="0" borderId="0" xfId="0" applyFont="1" applyAlignment="1">
      <alignment horizontal="center" wrapText="1"/>
    </xf>
    <xf numFmtId="0" fontId="0" fillId="0" borderId="1" xfId="0" applyFont="1" applyBorder="1" applyAlignment="1">
      <alignment horizontal="center"/>
    </xf>
    <xf numFmtId="0" fontId="11" fillId="33" borderId="1" xfId="0" applyFont="1" applyFill="1" applyBorder="1" applyAlignment="1">
      <alignment vertical="top" wrapText="1"/>
    </xf>
    <xf numFmtId="0" fontId="11" fillId="0" borderId="1" xfId="61" applyFont="1" applyBorder="1" applyAlignment="1">
      <alignment wrapText="1"/>
      <protection/>
    </xf>
    <xf numFmtId="0" fontId="11" fillId="0" borderId="1" xfId="0" applyFont="1" applyBorder="1" applyAlignment="1">
      <alignment/>
    </xf>
    <xf numFmtId="2" fontId="0" fillId="0" borderId="1" xfId="0" applyNumberFormat="1" applyFont="1" applyBorder="1" applyAlignment="1">
      <alignment horizontal="center" vertical="top" wrapText="1"/>
    </xf>
    <xf numFmtId="0" fontId="0" fillId="0" borderId="0" xfId="0" applyBorder="1" applyAlignment="1">
      <alignment wrapText="1"/>
    </xf>
    <xf numFmtId="2" fontId="0" fillId="0" borderId="0" xfId="0" applyNumberFormat="1" applyFont="1" applyBorder="1" applyAlignment="1">
      <alignment horizontal="center" vertical="top" wrapText="1"/>
    </xf>
    <xf numFmtId="1" fontId="11" fillId="0" borderId="1" xfId="61" applyNumberFormat="1" applyFont="1" applyBorder="1" applyAlignment="1">
      <alignment vertical="top" wrapText="1"/>
      <protection/>
    </xf>
    <xf numFmtId="0" fontId="0" fillId="0" borderId="1" xfId="61" applyFont="1" applyBorder="1" applyAlignment="1">
      <alignment horizontal="center" vertical="top"/>
      <protection/>
    </xf>
    <xf numFmtId="0" fontId="0" fillId="0" borderId="0" xfId="56" applyFont="1" applyAlignment="1" applyProtection="1">
      <alignment vertical="center" wrapText="1"/>
      <protection/>
    </xf>
    <xf numFmtId="2" fontId="0" fillId="0" borderId="1" xfId="0" applyNumberFormat="1" applyFont="1" applyBorder="1" applyAlignment="1">
      <alignment horizontal="center"/>
    </xf>
    <xf numFmtId="0" fontId="0" fillId="0" borderId="0" xfId="0" applyAlignment="1">
      <alignment horizontal="left" wrapText="1"/>
    </xf>
    <xf numFmtId="165" fontId="11" fillId="0" borderId="1" xfId="61" applyNumberFormat="1" applyFont="1" applyBorder="1" applyAlignment="1">
      <alignment vertical="top" wrapText="1"/>
      <protection/>
    </xf>
    <xf numFmtId="0" fontId="11" fillId="0" borderId="1" xfId="61" applyFont="1" applyBorder="1" applyAlignment="1">
      <alignment horizontal="center" wrapText="1"/>
      <protection/>
    </xf>
    <xf numFmtId="0" fontId="0" fillId="0" borderId="1" xfId="61" applyFont="1" applyBorder="1" applyAlignment="1">
      <alignment horizontal="right" wrapText="1"/>
      <protection/>
    </xf>
    <xf numFmtId="0" fontId="0" fillId="0" borderId="0" xfId="56" applyFont="1" applyAlignment="1" applyProtection="1">
      <alignment vertical="center"/>
      <protection/>
    </xf>
    <xf numFmtId="1" fontId="11" fillId="0" borderId="1" xfId="0" applyNumberFormat="1" applyFont="1" applyBorder="1" applyAlignment="1">
      <alignment/>
    </xf>
    <xf numFmtId="0" fontId="15" fillId="0" borderId="0" xfId="0" applyFont="1" applyAlignment="1">
      <alignment/>
    </xf>
    <xf numFmtId="164" fontId="0" fillId="0" borderId="1" xfId="0" applyNumberFormat="1" applyFont="1" applyBorder="1" applyAlignment="1">
      <alignment/>
    </xf>
    <xf numFmtId="0" fontId="0" fillId="0" borderId="0" xfId="61" applyFont="1" applyAlignment="1">
      <alignment horizontal="left" vertical="top"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0" applyFont="1" applyAlignment="1">
      <alignment/>
    </xf>
    <xf numFmtId="0" fontId="0" fillId="0" borderId="0" xfId="0" applyFont="1" applyAlignment="1">
      <alignment/>
    </xf>
    <xf numFmtId="0" fontId="0" fillId="0" borderId="0" xfId="0" applyBorder="1" applyAlignment="1">
      <alignment wrapText="1"/>
    </xf>
    <xf numFmtId="0" fontId="0" fillId="0" borderId="0" xfId="0" applyFont="1" applyAlignment="1">
      <alignment/>
    </xf>
    <xf numFmtId="0" fontId="0" fillId="0" borderId="0" xfId="61" applyFont="1" applyBorder="1" applyAlignment="1">
      <alignment vertical="top" wrapText="1"/>
      <protection/>
    </xf>
    <xf numFmtId="0" fontId="0" fillId="0" borderId="0" xfId="56" applyFont="1" applyAlignment="1" applyProtection="1">
      <alignment vertical="center" wrapText="1"/>
      <protection/>
    </xf>
    <xf numFmtId="0" fontId="0" fillId="0" borderId="0" xfId="61" applyFont="1" applyBorder="1" applyAlignment="1">
      <alignment vertical="top" wrapText="1"/>
      <protection/>
    </xf>
    <xf numFmtId="0" fontId="0" fillId="0" borderId="0" xfId="0" applyFont="1" applyAlignment="1">
      <alignment/>
    </xf>
    <xf numFmtId="0" fontId="0" fillId="0" borderId="1" xfId="0" applyBorder="1" applyAlignment="1">
      <alignment/>
    </xf>
    <xf numFmtId="2" fontId="0" fillId="0" borderId="13" xfId="0" applyNumberFormat="1" applyFont="1" applyFill="1" applyBorder="1" applyAlignment="1">
      <alignment/>
    </xf>
    <xf numFmtId="2" fontId="0" fillId="0" borderId="1" xfId="0" applyNumberFormat="1" applyBorder="1" applyAlignment="1">
      <alignment/>
    </xf>
    <xf numFmtId="0" fontId="64" fillId="33" borderId="1" xfId="0" applyFont="1" applyFill="1" applyBorder="1" applyAlignment="1">
      <alignment vertical="top" wrapText="1"/>
    </xf>
    <xf numFmtId="2" fontId="64" fillId="0" borderId="1" xfId="0" applyNumberFormat="1" applyFont="1" applyBorder="1" applyAlignment="1">
      <alignment/>
    </xf>
    <xf numFmtId="0" fontId="64" fillId="0" borderId="0" xfId="0" applyFont="1" applyAlignment="1">
      <alignment/>
    </xf>
    <xf numFmtId="2" fontId="64" fillId="0" borderId="13" xfId="0" applyNumberFormat="1" applyFont="1" applyFill="1" applyBorder="1" applyAlignment="1">
      <alignment/>
    </xf>
    <xf numFmtId="2" fontId="0" fillId="0" borderId="1" xfId="0" applyNumberFormat="1" applyFont="1" applyFill="1" applyBorder="1" applyAlignment="1">
      <alignment/>
    </xf>
    <xf numFmtId="0" fontId="0" fillId="0" borderId="0" xfId="0" applyAlignment="1">
      <alignment/>
    </xf>
    <xf numFmtId="0" fontId="0" fillId="0" borderId="0" xfId="0" applyFont="1" applyAlignment="1">
      <alignment/>
    </xf>
    <xf numFmtId="2" fontId="0" fillId="0" borderId="1" xfId="0" applyNumberFormat="1" applyFont="1" applyBorder="1" applyAlignment="1">
      <alignment/>
    </xf>
    <xf numFmtId="2" fontId="0" fillId="0" borderId="1" xfId="0" applyNumberFormat="1" applyBorder="1" applyAlignment="1">
      <alignment/>
    </xf>
    <xf numFmtId="2"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vertical="top" wrapText="1"/>
    </xf>
    <xf numFmtId="0" fontId="65" fillId="0" borderId="0" xfId="0" applyFont="1" applyFill="1" applyBorder="1" applyAlignment="1">
      <alignment vertical="top" wrapText="1"/>
    </xf>
    <xf numFmtId="2" fontId="0" fillId="0" borderId="0" xfId="0" applyNumberFormat="1" applyFont="1" applyFill="1" applyBorder="1" applyAlignment="1">
      <alignment horizontal="right"/>
    </xf>
    <xf numFmtId="0" fontId="0" fillId="0" borderId="1" xfId="0" applyBorder="1" applyAlignment="1">
      <alignment/>
    </xf>
    <xf numFmtId="2" fontId="0" fillId="0" borderId="1" xfId="0" applyNumberFormat="1" applyBorder="1" applyAlignment="1">
      <alignment/>
    </xf>
    <xf numFmtId="164" fontId="0" fillId="0" borderId="1" xfId="61" applyNumberFormat="1" applyFont="1" applyBorder="1" applyAlignment="1">
      <alignment horizontal="left" vertical="top" wrapText="1"/>
      <protection/>
    </xf>
    <xf numFmtId="164" fontId="0" fillId="0" borderId="1" xfId="61" applyNumberFormat="1" applyFont="1" applyBorder="1">
      <alignment horizontal="left" vertical="top"/>
      <protection/>
    </xf>
    <xf numFmtId="0" fontId="0" fillId="0" borderId="0" xfId="0" applyFont="1" applyAlignment="1">
      <alignment/>
    </xf>
    <xf numFmtId="0" fontId="0" fillId="0" borderId="0" xfId="61" applyFont="1" applyBorder="1" applyAlignment="1">
      <alignment vertical="top" wrapText="1"/>
      <protection/>
    </xf>
    <xf numFmtId="2" fontId="0" fillId="0" borderId="1" xfId="0" applyNumberFormat="1" applyBorder="1" applyAlignment="1">
      <alignment horizontal="center"/>
    </xf>
    <xf numFmtId="2" fontId="0" fillId="0" borderId="0" xfId="61" applyNumberFormat="1" applyFont="1" applyBorder="1">
      <alignment horizontal="left" vertical="top"/>
      <protection/>
    </xf>
    <xf numFmtId="0" fontId="0" fillId="0" borderId="1" xfId="61" applyFont="1" applyBorder="1">
      <alignment horizontal="left" vertical="top"/>
      <protection/>
    </xf>
    <xf numFmtId="0" fontId="0" fillId="0" borderId="0" xfId="0" applyAlignment="1">
      <alignment/>
    </xf>
    <xf numFmtId="0" fontId="0" fillId="0" borderId="0" xfId="0" applyFont="1" applyAlignment="1">
      <alignment/>
    </xf>
    <xf numFmtId="0" fontId="9" fillId="0" borderId="0" xfId="56" applyAlignment="1" applyProtection="1">
      <alignment vertical="center" wrapText="1"/>
      <protection/>
    </xf>
    <xf numFmtId="0" fontId="9" fillId="33" borderId="0" xfId="56" applyFill="1" applyBorder="1" applyAlignment="1" applyProtection="1">
      <alignment vertical="top" wrapText="1"/>
      <protection/>
    </xf>
    <xf numFmtId="0" fontId="0" fillId="0" borderId="0" xfId="0" applyFont="1" applyAlignment="1">
      <alignment/>
    </xf>
    <xf numFmtId="0" fontId="2" fillId="0" borderId="0" xfId="0" applyFont="1"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0" applyFont="1" applyAlignment="1">
      <alignment/>
    </xf>
    <xf numFmtId="0" fontId="0" fillId="0" borderId="0" xfId="0" applyAlignment="1">
      <alignment wrapText="1"/>
    </xf>
    <xf numFmtId="0" fontId="0" fillId="0" borderId="0" xfId="61" applyFont="1" applyBorder="1" applyAlignment="1">
      <alignment vertical="top" wrapText="1"/>
      <protection/>
    </xf>
    <xf numFmtId="0" fontId="0" fillId="0" borderId="0" xfId="0" applyFont="1" applyAlignment="1">
      <alignment/>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xf>
    <xf numFmtId="0" fontId="9" fillId="0" borderId="0" xfId="56" applyAlignment="1" applyProtection="1">
      <alignment/>
      <protection/>
    </xf>
    <xf numFmtId="0" fontId="0" fillId="0" borderId="0" xfId="0" applyAlignment="1">
      <alignment wrapText="1"/>
    </xf>
    <xf numFmtId="0" fontId="0" fillId="0" borderId="0" xfId="0" applyFont="1" applyAlignment="1">
      <alignment/>
    </xf>
    <xf numFmtId="0" fontId="0" fillId="0" borderId="0" xfId="61" applyFont="1" applyBorder="1" applyAlignment="1">
      <alignment vertical="top" wrapText="1"/>
      <protection/>
    </xf>
    <xf numFmtId="0" fontId="9" fillId="0" borderId="0" xfId="56" applyBorder="1" applyAlignment="1" applyProtection="1">
      <alignment wrapText="1"/>
      <protection/>
    </xf>
    <xf numFmtId="0" fontId="0" fillId="0" borderId="0" xfId="0" applyFont="1" applyAlignment="1">
      <alignment/>
    </xf>
    <xf numFmtId="0" fontId="0" fillId="0" borderId="0" xfId="61" applyFont="1" applyBorder="1" applyAlignment="1">
      <alignment vertical="top" wrapText="1"/>
      <protection/>
    </xf>
    <xf numFmtId="0" fontId="0" fillId="0" borderId="0" xfId="0" applyFont="1" applyAlignment="1">
      <alignment/>
    </xf>
    <xf numFmtId="0" fontId="0" fillId="0" borderId="0" xfId="0" applyAlignment="1">
      <alignment/>
    </xf>
    <xf numFmtId="0" fontId="0" fillId="0" borderId="0" xfId="56" applyFont="1" applyAlignment="1" applyProtection="1">
      <alignment vertical="center" wrapText="1"/>
      <protection/>
    </xf>
    <xf numFmtId="0" fontId="0" fillId="0" borderId="11" xfId="61" applyFont="1" applyBorder="1">
      <alignment horizontal="left" vertical="top"/>
      <protection/>
    </xf>
    <xf numFmtId="0" fontId="0" fillId="0" borderId="1" xfId="61" applyFont="1" applyBorder="1" applyAlignment="1">
      <alignment horizontal="center" wrapText="1"/>
      <protection/>
    </xf>
    <xf numFmtId="9" fontId="0" fillId="0" borderId="1" xfId="0" applyNumberFormat="1" applyFont="1" applyBorder="1" applyAlignment="1">
      <alignment horizontal="center"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2" fontId="0" fillId="0" borderId="17" xfId="0" applyNumberFormat="1" applyFont="1" applyBorder="1" applyAlignment="1">
      <alignment/>
    </xf>
    <xf numFmtId="2" fontId="0" fillId="0" borderId="17" xfId="0" applyNumberFormat="1" applyBorder="1" applyAlignment="1">
      <alignment/>
    </xf>
    <xf numFmtId="0" fontId="0" fillId="0" borderId="0" xfId="0" applyFont="1" applyAlignment="1">
      <alignment/>
    </xf>
    <xf numFmtId="0" fontId="0" fillId="0" borderId="0" xfId="61" applyFont="1" applyBorder="1" applyAlignment="1">
      <alignment vertical="top" wrapText="1"/>
      <protection/>
    </xf>
    <xf numFmtId="0" fontId="0" fillId="0" borderId="0" xfId="0" applyAlignment="1">
      <alignment/>
    </xf>
    <xf numFmtId="0" fontId="0" fillId="0" borderId="0" xfId="0" applyFont="1" applyAlignment="1">
      <alignment/>
    </xf>
    <xf numFmtId="0" fontId="0" fillId="0" borderId="0" xfId="0" applyBorder="1" applyAlignment="1">
      <alignment/>
    </xf>
    <xf numFmtId="164" fontId="0" fillId="0" borderId="1" xfId="0" applyNumberFormat="1" applyBorder="1" applyAlignment="1">
      <alignment/>
    </xf>
    <xf numFmtId="0" fontId="12" fillId="0" borderId="0" xfId="0" applyFont="1" applyFill="1" applyBorder="1" applyAlignment="1">
      <alignment vertical="top" wrapText="1"/>
    </xf>
    <xf numFmtId="9" fontId="0" fillId="0" borderId="0" xfId="0" applyNumberFormat="1" applyFont="1" applyBorder="1" applyAlignment="1">
      <alignment horizontal="right"/>
    </xf>
    <xf numFmtId="9" fontId="0" fillId="0" borderId="0" xfId="0" applyNumberFormat="1" applyFont="1" applyFill="1" applyBorder="1" applyAlignment="1">
      <alignment horizontal="right"/>
    </xf>
    <xf numFmtId="0" fontId="0" fillId="33" borderId="12" xfId="0"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horizontal="center" vertical="top" wrapText="1"/>
    </xf>
    <xf numFmtId="0" fontId="66" fillId="0" borderId="0" xfId="0" applyFont="1" applyFill="1" applyBorder="1" applyAlignment="1">
      <alignment vertical="top"/>
    </xf>
    <xf numFmtId="0" fontId="12" fillId="0" borderId="0" xfId="0" applyFont="1" applyFill="1" applyBorder="1" applyAlignment="1">
      <alignment vertical="top"/>
    </xf>
    <xf numFmtId="164" fontId="0" fillId="0" borderId="1" xfId="0" applyNumberFormat="1" applyBorder="1" applyAlignment="1">
      <alignment/>
    </xf>
    <xf numFmtId="164" fontId="0" fillId="0" borderId="1" xfId="0" applyNumberFormat="1" applyBorder="1" applyAlignment="1">
      <alignment/>
    </xf>
    <xf numFmtId="0" fontId="0" fillId="0" borderId="1" xfId="0" applyNumberFormat="1" applyBorder="1" applyAlignment="1">
      <alignment horizontal="center"/>
    </xf>
    <xf numFmtId="164" fontId="0" fillId="0" borderId="0" xfId="0" applyNumberFormat="1" applyFont="1" applyBorder="1" applyAlignment="1">
      <alignment/>
    </xf>
    <xf numFmtId="0" fontId="0" fillId="0" borderId="0" xfId="0" applyAlignment="1">
      <alignment horizontal="center"/>
    </xf>
    <xf numFmtId="0" fontId="0" fillId="0" borderId="1" xfId="0" applyBorder="1" applyAlignment="1">
      <alignment horizontal="center"/>
    </xf>
    <xf numFmtId="0" fontId="0" fillId="0" borderId="18" xfId="0" applyNumberFormat="1" applyBorder="1" applyAlignment="1">
      <alignment horizontal="center"/>
    </xf>
    <xf numFmtId="164" fontId="0" fillId="0" borderId="18" xfId="0" applyNumberFormat="1" applyFont="1" applyBorder="1" applyAlignment="1">
      <alignment/>
    </xf>
    <xf numFmtId="2" fontId="0" fillId="0" borderId="19" xfId="0" applyNumberFormat="1" applyFont="1" applyBorder="1" applyAlignment="1">
      <alignment horizontal="center"/>
    </xf>
    <xf numFmtId="2" fontId="0" fillId="0" borderId="19" xfId="0" applyNumberFormat="1" applyBorder="1" applyAlignment="1">
      <alignment/>
    </xf>
    <xf numFmtId="1" fontId="11" fillId="0" borderId="1" xfId="61" applyNumberFormat="1" applyFont="1" applyBorder="1" applyAlignment="1">
      <alignment horizontal="center" wrapText="1"/>
      <protection/>
    </xf>
    <xf numFmtId="165" fontId="0" fillId="0" borderId="1" xfId="61" applyNumberFormat="1" applyFont="1" applyBorder="1">
      <alignment horizontal="left" vertical="top"/>
      <protection/>
    </xf>
    <xf numFmtId="0" fontId="0" fillId="0" borderId="0" xfId="0" applyAlignment="1">
      <alignment/>
    </xf>
    <xf numFmtId="0" fontId="0" fillId="0" borderId="0" xfId="0" applyFont="1" applyAlignment="1">
      <alignment/>
    </xf>
    <xf numFmtId="0" fontId="0" fillId="0" borderId="0" xfId="0" applyFont="1" applyAlignment="1">
      <alignment vertical="top"/>
    </xf>
    <xf numFmtId="0" fontId="7" fillId="0" borderId="0" xfId="0" applyFont="1" applyAlignment="1">
      <alignment vertical="top"/>
    </xf>
    <xf numFmtId="0" fontId="15" fillId="0" borderId="0" xfId="0" applyFont="1" applyAlignment="1">
      <alignment vertical="top"/>
    </xf>
    <xf numFmtId="0" fontId="13" fillId="0" borderId="0" xfId="0" applyFont="1" applyAlignment="1">
      <alignment vertical="top"/>
    </xf>
    <xf numFmtId="0" fontId="14" fillId="0" borderId="0" xfId="0" applyFont="1" applyAlignment="1">
      <alignment vertical="top"/>
    </xf>
    <xf numFmtId="0" fontId="67"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left" vertical="top"/>
    </xf>
    <xf numFmtId="0" fontId="9" fillId="0" borderId="0" xfId="56" applyFont="1" applyAlignment="1" applyProtection="1">
      <alignment horizontal="left" vertical="top"/>
      <protection/>
    </xf>
    <xf numFmtId="0" fontId="0" fillId="0" borderId="0" xfId="0" applyFont="1" applyAlignment="1">
      <alignment horizontal="left" vertical="top" wrapText="1"/>
    </xf>
    <xf numFmtId="0" fontId="7" fillId="0" borderId="0" xfId="0" applyFont="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xf>
    <xf numFmtId="0" fontId="7" fillId="0" borderId="0" xfId="0" applyFont="1" applyAlignment="1">
      <alignment horizontal="center" vertical="top"/>
    </xf>
    <xf numFmtId="0" fontId="9" fillId="0" borderId="0" xfId="56" applyFont="1" applyAlignment="1" applyProtection="1">
      <alignment horizontal="left" vertical="top" wrapText="1"/>
      <protection/>
    </xf>
    <xf numFmtId="0" fontId="9" fillId="0" borderId="0" xfId="56" applyFont="1" applyAlignment="1" applyProtection="1">
      <alignment vertical="top"/>
      <protection/>
    </xf>
    <xf numFmtId="0" fontId="0" fillId="0" borderId="0" xfId="0" applyFont="1" applyAlignment="1" applyProtection="1">
      <alignment vertical="top"/>
      <protection/>
    </xf>
    <xf numFmtId="0" fontId="0" fillId="0" borderId="1" xfId="0" applyBorder="1" applyAlignment="1">
      <alignment vertical="top" wrapText="1"/>
    </xf>
    <xf numFmtId="3" fontId="0" fillId="0" borderId="0" xfId="0" applyNumberFormat="1" applyFont="1" applyAlignment="1">
      <alignment/>
    </xf>
    <xf numFmtId="0" fontId="0" fillId="0" borderId="0" xfId="61" applyFont="1" applyBorder="1" applyAlignment="1">
      <alignment horizontal="left" vertical="top" wrapText="1"/>
      <protection/>
    </xf>
    <xf numFmtId="0" fontId="0" fillId="0" borderId="0" xfId="0" applyBorder="1" applyAlignment="1">
      <alignment horizontal="left" vertical="top"/>
    </xf>
    <xf numFmtId="0" fontId="0" fillId="0" borderId="0" xfId="0" applyAlignment="1">
      <alignment/>
    </xf>
    <xf numFmtId="0" fontId="0" fillId="0" borderId="0" xfId="0" applyFont="1" applyAlignment="1">
      <alignment vertical="top"/>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68" fillId="0" borderId="0" xfId="0" applyFont="1" applyAlignment="1">
      <alignment horizontal="center" readingOrder="1"/>
    </xf>
    <xf numFmtId="0" fontId="0" fillId="0" borderId="0" xfId="0" applyFont="1" applyAlignment="1">
      <alignment vertical="top"/>
    </xf>
    <xf numFmtId="0" fontId="0" fillId="0" borderId="0" xfId="61" applyFont="1" applyBorder="1" applyAlignment="1">
      <alignment wrapText="1"/>
      <protection/>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xf>
    <xf numFmtId="0" fontId="9" fillId="0" borderId="0" xfId="56" applyAlignment="1" applyProtection="1">
      <alignment vertical="top"/>
      <protection/>
    </xf>
    <xf numFmtId="0" fontId="7" fillId="0" borderId="0" xfId="0" applyFont="1" applyAlignment="1">
      <alignment horizontal="center" vertical="top"/>
    </xf>
    <xf numFmtId="0" fontId="0" fillId="0" borderId="0" xfId="0" applyFont="1" applyAlignment="1">
      <alignment horizontal="center" vertical="top"/>
    </xf>
    <xf numFmtId="0" fontId="7" fillId="0" borderId="0" xfId="0" applyFont="1" applyAlignment="1">
      <alignment vertical="top"/>
    </xf>
    <xf numFmtId="0" fontId="14" fillId="0" borderId="0" xfId="0" applyFont="1" applyAlignment="1">
      <alignment horizontal="left" vertical="top"/>
    </xf>
    <xf numFmtId="0" fontId="15" fillId="0" borderId="0" xfId="0" applyFont="1" applyAlignment="1">
      <alignment horizontal="center" vertical="top"/>
    </xf>
    <xf numFmtId="0" fontId="9" fillId="0" borderId="0" xfId="56" applyFont="1" applyAlignment="1" applyProtection="1">
      <alignment horizontal="center" vertical="top"/>
      <protection/>
    </xf>
    <xf numFmtId="0" fontId="0" fillId="0" borderId="0" xfId="0" applyFont="1" applyAlignment="1">
      <alignment horizontal="left" vertical="top" indent="4"/>
    </xf>
    <xf numFmtId="0" fontId="0" fillId="0" borderId="0" xfId="0" applyFont="1" applyAlignment="1">
      <alignment horizontal="left" vertical="top" indent="2"/>
    </xf>
    <xf numFmtId="0" fontId="0" fillId="0" borderId="0" xfId="0" applyFont="1" applyAlignment="1">
      <alignment horizontal="left" vertical="top" indent="8"/>
    </xf>
    <xf numFmtId="0" fontId="0" fillId="0" borderId="0" xfId="0" applyFont="1" applyAlignment="1">
      <alignment horizontal="left" vertical="top" wrapText="1" indent="8"/>
    </xf>
    <xf numFmtId="0" fontId="9" fillId="0" borderId="0" xfId="56" applyBorder="1" applyAlignment="1" applyProtection="1">
      <alignment/>
      <protection/>
    </xf>
    <xf numFmtId="3" fontId="9" fillId="33" borderId="0" xfId="56" applyNumberFormat="1" applyFill="1" applyBorder="1" applyAlignment="1" applyProtection="1">
      <alignment vertical="top" wrapText="1"/>
      <protection/>
    </xf>
    <xf numFmtId="0" fontId="23" fillId="0" borderId="0" xfId="0" applyFont="1" applyAlignment="1">
      <alignment horizontal="left" wrapText="1" indent="3"/>
    </xf>
    <xf numFmtId="0" fontId="23" fillId="0" borderId="0" xfId="0" applyFont="1" applyAlignment="1">
      <alignment horizontal="left" indent="3"/>
    </xf>
    <xf numFmtId="0" fontId="0" fillId="0" borderId="0" xfId="0" applyAlignment="1">
      <alignment wrapText="1"/>
    </xf>
    <xf numFmtId="0" fontId="0" fillId="0" borderId="0" xfId="0" applyFont="1" applyAlignment="1">
      <alignment wrapText="1"/>
    </xf>
    <xf numFmtId="0" fontId="0" fillId="0" borderId="0" xfId="0" applyAlignment="1">
      <alignment/>
    </xf>
    <xf numFmtId="0" fontId="0" fillId="0" borderId="0" xfId="61" applyFont="1" applyBorder="1" applyAlignment="1">
      <alignment wrapText="1"/>
      <protection/>
    </xf>
    <xf numFmtId="0" fontId="21" fillId="0" borderId="0" xfId="0" applyFont="1" applyAlignment="1">
      <alignment wrapText="1"/>
    </xf>
    <xf numFmtId="0" fontId="23" fillId="0" borderId="0" xfId="0" applyFont="1" applyAlignment="1">
      <alignment horizontal="left" wrapText="1" indent="4"/>
    </xf>
    <xf numFmtId="0" fontId="23" fillId="0" borderId="0" xfId="0" applyFont="1" applyAlignment="1">
      <alignment horizontal="left" indent="4"/>
    </xf>
    <xf numFmtId="0" fontId="0" fillId="0" borderId="0" xfId="0" applyFont="1" applyAlignment="1">
      <alignment vertical="top"/>
    </xf>
    <xf numFmtId="0" fontId="7" fillId="0" borderId="0" xfId="0" applyFont="1" applyBorder="1" applyAlignment="1">
      <alignment wrapText="1"/>
    </xf>
    <xf numFmtId="0" fontId="7" fillId="0" borderId="0" xfId="0" applyFont="1" applyAlignment="1">
      <alignment wrapText="1"/>
    </xf>
    <xf numFmtId="0" fontId="0" fillId="0" borderId="0" xfId="61" applyFont="1" applyBorder="1" applyAlignment="1">
      <alignment horizontal="left" vertical="top" wrapText="1"/>
      <protection/>
    </xf>
    <xf numFmtId="0" fontId="2" fillId="0" borderId="0" xfId="0" applyFont="1" applyAlignment="1">
      <alignment horizontal="left" wrapText="1"/>
    </xf>
    <xf numFmtId="0" fontId="0" fillId="0" borderId="0" xfId="61" applyFont="1" applyAlignment="1">
      <alignment horizontal="left" vertical="top" wrapText="1"/>
      <protection/>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top"/>
    </xf>
    <xf numFmtId="0" fontId="9" fillId="0" borderId="0" xfId="56" applyBorder="1" applyAlignment="1" applyProtection="1">
      <alignment horizontal="center" wrapText="1"/>
      <protection/>
    </xf>
    <xf numFmtId="0" fontId="9" fillId="0" borderId="0" xfId="56" applyAlignment="1" applyProtection="1">
      <alignment horizontal="center" wrapText="1"/>
      <protection/>
    </xf>
    <xf numFmtId="0" fontId="9" fillId="0" borderId="0" xfId="56" applyAlignment="1" applyProtection="1">
      <alignment/>
      <protection/>
    </xf>
    <xf numFmtId="0" fontId="9" fillId="0" borderId="0" xfId="56" applyBorder="1" applyAlignment="1" applyProtection="1">
      <alignment horizontal="left" vertical="top" wrapText="1" indent="2"/>
      <protection/>
    </xf>
    <xf numFmtId="0" fontId="9" fillId="0" borderId="0" xfId="56" applyAlignment="1" applyProtection="1">
      <alignment horizontal="left" wrapText="1" indent="2"/>
      <protection/>
    </xf>
    <xf numFmtId="0" fontId="0" fillId="0" borderId="0" xfId="56" applyFont="1" applyBorder="1" applyAlignment="1" applyProtection="1">
      <alignment vertical="center"/>
      <protection/>
    </xf>
    <xf numFmtId="0" fontId="0" fillId="0" borderId="0" xfId="56" applyFont="1" applyBorder="1" applyAlignment="1" applyProtection="1">
      <alignment vertical="center" shrinkToFit="1"/>
      <protection/>
    </xf>
    <xf numFmtId="0" fontId="0" fillId="0" borderId="0" xfId="56" applyFont="1" applyAlignment="1" applyProtection="1">
      <alignment vertical="center" wrapText="1" shrinkToFit="1"/>
      <protection/>
    </xf>
    <xf numFmtId="0" fontId="0" fillId="0" borderId="1" xfId="0" applyBorder="1" applyAlignment="1">
      <alignment horizontal="center"/>
    </xf>
    <xf numFmtId="0" fontId="0" fillId="0" borderId="0" xfId="0" applyFont="1" applyAlignment="1">
      <alignment wrapText="1"/>
    </xf>
    <xf numFmtId="0" fontId="0" fillId="0" borderId="0" xfId="61" applyFont="1" applyBorder="1" applyAlignment="1">
      <alignment vertical="top" wrapText="1"/>
      <protection/>
    </xf>
    <xf numFmtId="0" fontId="2" fillId="0" borderId="0" xfId="0" applyFont="1" applyAlignment="1">
      <alignment vertical="top" wrapText="1"/>
    </xf>
    <xf numFmtId="0" fontId="2" fillId="0" borderId="0" xfId="0" applyFont="1" applyAlignment="1">
      <alignment wrapText="1"/>
    </xf>
    <xf numFmtId="0" fontId="0" fillId="0" borderId="0" xfId="0" applyBorder="1" applyAlignment="1">
      <alignment horizontal="left" vertical="top"/>
    </xf>
    <xf numFmtId="0" fontId="0" fillId="0" borderId="0" xfId="56" applyFont="1" applyAlignment="1" applyProtection="1">
      <alignment vertical="center" wrapText="1"/>
      <protection/>
    </xf>
    <xf numFmtId="0" fontId="9" fillId="0" borderId="0" xfId="56" applyBorder="1" applyAlignment="1" applyProtection="1">
      <alignment vertical="top" wrapText="1"/>
      <protection/>
    </xf>
    <xf numFmtId="0" fontId="9" fillId="0" borderId="0" xfId="56" applyAlignment="1" applyProtection="1">
      <alignment wrapText="1"/>
      <protection/>
    </xf>
    <xf numFmtId="0" fontId="0" fillId="0" borderId="17" xfId="61" applyFont="1" applyBorder="1" applyAlignment="1">
      <alignment horizontal="left" vertical="top" wrapText="1"/>
      <protection/>
    </xf>
    <xf numFmtId="0" fontId="0" fillId="0" borderId="17" xfId="0" applyBorder="1" applyAlignment="1">
      <alignment horizontal="left" vertical="top"/>
    </xf>
    <xf numFmtId="0" fontId="0" fillId="0" borderId="0" xfId="56" applyFont="1" applyBorder="1" applyAlignment="1" applyProtection="1">
      <alignment vertical="center" wrapText="1"/>
      <protection/>
    </xf>
    <xf numFmtId="0" fontId="9" fillId="34" borderId="0" xfId="56" applyFill="1" applyBorder="1" applyAlignment="1" applyProtection="1">
      <alignment horizontal="left" vertical="top" wrapText="1" indent="2"/>
      <protection/>
    </xf>
    <xf numFmtId="0" fontId="0" fillId="0" borderId="0" xfId="48" applyFont="1" applyAlignment="1">
      <alignment horizontal="left" vertical="top" wrapText="1"/>
      <protection/>
    </xf>
    <xf numFmtId="0" fontId="0" fillId="0" borderId="0" xfId="56" applyFont="1" applyAlignment="1" applyProtection="1">
      <alignment vertical="center" shrinkToFit="1"/>
      <protection/>
    </xf>
    <xf numFmtId="0" fontId="0" fillId="0" borderId="18" xfId="0" applyBorder="1" applyAlignment="1">
      <alignment horizontal="center"/>
    </xf>
    <xf numFmtId="0" fontId="0" fillId="0" borderId="20" xfId="0" applyBorder="1" applyAlignment="1">
      <alignment horizontal="center"/>
    </xf>
    <xf numFmtId="0" fontId="9" fillId="0" borderId="0" xfId="56" applyBorder="1" applyAlignment="1" applyProtection="1">
      <alignment horizontal="left" vertical="top" wrapText="1"/>
      <protection/>
    </xf>
    <xf numFmtId="0" fontId="9" fillId="0" borderId="0" xfId="56" applyAlignment="1" applyProtection="1">
      <alignment horizontal="left" wrapText="1"/>
      <protection/>
    </xf>
    <xf numFmtId="49" fontId="0" fillId="0" borderId="18" xfId="61" applyNumberFormat="1" applyFont="1" applyBorder="1" applyAlignment="1">
      <alignment horizontal="center" wrapText="1"/>
      <protection/>
    </xf>
    <xf numFmtId="49" fontId="0" fillId="0" borderId="21" xfId="61" applyNumberFormat="1" applyFont="1" applyBorder="1" applyAlignment="1">
      <alignment horizontal="center" wrapText="1"/>
      <protection/>
    </xf>
    <xf numFmtId="49" fontId="0" fillId="0" borderId="20" xfId="61" applyNumberFormat="1" applyFont="1" applyBorder="1" applyAlignment="1">
      <alignment horizontal="center" wrapText="1"/>
      <protection/>
    </xf>
    <xf numFmtId="0" fontId="0" fillId="0" borderId="0" xfId="56" applyFont="1" applyAlignment="1" applyProtection="1">
      <alignment wrapText="1"/>
      <protection/>
    </xf>
    <xf numFmtId="0" fontId="0" fillId="0" borderId="22" xfId="56" applyFont="1" applyBorder="1" applyAlignment="1" applyProtection="1">
      <alignment vertical="center" wrapText="1"/>
      <protection/>
    </xf>
    <xf numFmtId="0" fontId="0" fillId="0" borderId="22" xfId="0" applyBorder="1" applyAlignment="1">
      <alignment/>
    </xf>
    <xf numFmtId="0" fontId="7" fillId="0" borderId="0" xfId="0" applyFont="1" applyAlignment="1">
      <alignment horizontal="center" vertical="top"/>
    </xf>
    <xf numFmtId="0" fontId="0" fillId="0" borderId="0" xfId="0" applyFont="1" applyAlignment="1">
      <alignment horizontal="center" vertical="top"/>
    </xf>
    <xf numFmtId="0" fontId="7" fillId="0" borderId="0" xfId="0" applyFont="1" applyAlignment="1">
      <alignment/>
    </xf>
    <xf numFmtId="0" fontId="0" fillId="0" borderId="0" xfId="0" applyFont="1" applyAlignment="1">
      <alignment/>
    </xf>
    <xf numFmtId="0" fontId="14" fillId="0" borderId="0" xfId="0" applyFont="1" applyAlignment="1">
      <alignment horizontal="left" vertical="top"/>
    </xf>
    <xf numFmtId="0" fontId="0" fillId="0" borderId="21" xfId="0" applyBorder="1" applyAlignment="1">
      <alignment horizontal="center"/>
    </xf>
    <xf numFmtId="0" fontId="9" fillId="0" borderId="0" xfId="56" applyAlignment="1" applyProtection="1">
      <alignment vertical="top"/>
      <protection/>
    </xf>
    <xf numFmtId="0" fontId="14" fillId="0" borderId="0" xfId="0" applyFont="1" applyAlignment="1">
      <alignment horizontal="center" vertical="top"/>
    </xf>
    <xf numFmtId="0" fontId="15" fillId="0" borderId="0" xfId="0" applyFont="1" applyAlignment="1">
      <alignment horizontal="center" vertical="top"/>
    </xf>
    <xf numFmtId="0" fontId="0" fillId="0" borderId="0" xfId="0" applyFont="1" applyAlignment="1">
      <alignment/>
    </xf>
    <xf numFmtId="0" fontId="0" fillId="0" borderId="0" xfId="0" applyFont="1" applyAlignment="1">
      <alignment horizontal="left" indent="2"/>
    </xf>
    <xf numFmtId="0" fontId="0" fillId="0" borderId="0" xfId="0" applyFont="1" applyAlignment="1">
      <alignment horizontal="left" vertical="top" indent="2"/>
    </xf>
    <xf numFmtId="0" fontId="9" fillId="0" borderId="0" xfId="56" applyAlignment="1" applyProtection="1">
      <alignment vertical="top" wrapText="1"/>
      <protection/>
    </xf>
    <xf numFmtId="0" fontId="0" fillId="0" borderId="0" xfId="0" applyFont="1" applyAlignment="1">
      <alignment horizontal="left" indent="4"/>
    </xf>
    <xf numFmtId="0" fontId="0" fillId="0" borderId="0" xfId="0" applyAlignment="1">
      <alignment horizontal="left" indent="8"/>
    </xf>
    <xf numFmtId="0" fontId="16" fillId="0" borderId="0" xfId="0" applyFont="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top" wrapText="1"/>
    </xf>
    <xf numFmtId="0" fontId="0" fillId="0" borderId="0" xfId="0" applyAlignment="1">
      <alignment horizontal="center" vertical="top"/>
    </xf>
    <xf numFmtId="0" fontId="9" fillId="0" borderId="0" xfId="56" applyAlignment="1" applyProtection="1">
      <alignment horizontal="left" vertical="top" indent="4"/>
      <protection/>
    </xf>
    <xf numFmtId="0" fontId="9" fillId="0" borderId="0" xfId="56" applyAlignment="1" applyProtection="1">
      <alignment horizontal="left" vertical="top" indent="9"/>
      <protection/>
    </xf>
    <xf numFmtId="0" fontId="9" fillId="0" borderId="0" xfId="56" applyAlignment="1" applyProtection="1">
      <alignment horizontal="left" vertical="top" indent="8"/>
      <protection/>
    </xf>
    <xf numFmtId="0" fontId="0" fillId="0" borderId="0" xfId="0" applyAlignment="1">
      <alignment/>
    </xf>
    <xf numFmtId="0" fontId="0" fillId="0" borderId="0" xfId="0" applyAlignment="1">
      <alignment horizontal="left" indent="4"/>
    </xf>
  </cellXfs>
  <cellStyles count="54">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otNote" xfId="48"/>
    <cellStyle name="Good" xfId="49"/>
    <cellStyle name="graphHeading" xfId="50"/>
    <cellStyle name="Heading" xfId="51"/>
    <cellStyle name="Heading 1" xfId="52"/>
    <cellStyle name="Heading 2" xfId="53"/>
    <cellStyle name="Heading 3" xfId="54"/>
    <cellStyle name="Heading 4" xfId="55"/>
    <cellStyle name="Hyperlink" xfId="56"/>
    <cellStyle name="Input" xfId="57"/>
    <cellStyle name="Linked Cell" xfId="58"/>
    <cellStyle name="Merjed" xfId="59"/>
    <cellStyle name="Neutral" xfId="60"/>
    <cellStyle name="Normal_GAP Report (Graph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Retention Rates in 12th Grade in the Demographic Groups between 2006 and 2009</a:t>
            </a:r>
          </a:p>
        </c:rich>
      </c:tx>
      <c:layout>
        <c:manualLayout>
          <c:xMode val="factor"/>
          <c:yMode val="factor"/>
          <c:x val="0.071"/>
          <c:y val="-0.0245"/>
        </c:manualLayout>
      </c:layout>
      <c:spPr>
        <a:noFill/>
        <a:ln w="3175">
          <a:noFill/>
        </a:ln>
      </c:spPr>
    </c:title>
    <c:plotArea>
      <c:layout>
        <c:manualLayout>
          <c:xMode val="edge"/>
          <c:yMode val="edge"/>
          <c:x val="0.0065"/>
          <c:y val="0.132"/>
          <c:w val="0.97775"/>
          <c:h val="0.90075"/>
        </c:manualLayout>
      </c:layout>
      <c:barChart>
        <c:barDir val="col"/>
        <c:grouping val="clustered"/>
        <c:varyColors val="0"/>
        <c:ser>
          <c:idx val="0"/>
          <c:order val="0"/>
          <c:tx>
            <c:strRef>
              <c:f>'GAP-2010'!$J$1972</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'GAP-2010'!$C$1971:$I$1971</c:f>
            </c:strRef>
          </c:cat>
          <c:val>
            <c:numRef>
              <c:f>'GAP-2010'!$C$1972:$I$1972</c:f>
            </c:numRef>
          </c:val>
        </c:ser>
        <c:ser>
          <c:idx val="1"/>
          <c:order val="1"/>
          <c:tx>
            <c:strRef>
              <c:f>'GAP-2010'!$J$1973</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'GAP-2010'!$C$1971:$I$1971</c:f>
            </c:strRef>
          </c:cat>
          <c:val>
            <c:numRef>
              <c:f>'GAP-2010'!$C$1973:$I$1973</c:f>
            </c:numRef>
          </c:val>
        </c:ser>
        <c:ser>
          <c:idx val="2"/>
          <c:order val="2"/>
          <c:tx>
            <c:strRef>
              <c:f>'GAP-2010'!$J$1974</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'GAP-2010'!$C$1971:$I$1971</c:f>
            </c:strRef>
          </c:cat>
          <c:val>
            <c:numRef>
              <c:f>'GAP-2010'!$C$1974:$I$1974</c:f>
            </c:numRef>
          </c:val>
        </c:ser>
        <c:ser>
          <c:idx val="3"/>
          <c:order val="3"/>
          <c:tx>
            <c:strRef>
              <c:f>'GAP-2010'!$J$1975</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'GAP-2010'!$C$1971:$I$1971</c:f>
            </c:strRef>
          </c:cat>
          <c:val>
            <c:numRef>
              <c:f>'GAP-2010'!$C$1975:$I$1975</c:f>
            </c:numRef>
          </c:val>
        </c:ser>
        <c:axId val="19763315"/>
        <c:axId val="43652108"/>
      </c:barChart>
      <c:catAx>
        <c:axId val="19763315"/>
        <c:scaling>
          <c:orientation val="minMax"/>
        </c:scaling>
        <c:axPos val="b"/>
        <c:delete val="0"/>
        <c:numFmt formatCode="General" sourceLinked="1"/>
        <c:majorTickMark val="out"/>
        <c:minorTickMark val="none"/>
        <c:tickLblPos val="nextTo"/>
        <c:spPr>
          <a:ln w="3175">
            <a:solidFill>
              <a:srgbClr val="000000"/>
            </a:solidFill>
          </a:ln>
        </c:spPr>
        <c:crossAx val="43652108"/>
        <c:crosses val="autoZero"/>
        <c:auto val="1"/>
        <c:lblOffset val="100"/>
        <c:tickLblSkip val="1"/>
        <c:noMultiLvlLbl val="0"/>
      </c:catAx>
      <c:valAx>
        <c:axId val="43652108"/>
        <c:scaling>
          <c:orientation val="minMax"/>
          <c:max val="0.14"/>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976331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Retention Rates in 11th Grade in the Demographic Groups between 2006 and 2009</a:t>
            </a:r>
          </a:p>
        </c:rich>
      </c:tx>
      <c:layout>
        <c:manualLayout>
          <c:xMode val="factor"/>
          <c:yMode val="factor"/>
          <c:x val="0.061"/>
          <c:y val="-0.02925"/>
        </c:manualLayout>
      </c:layout>
      <c:spPr>
        <a:noFill/>
        <a:ln w="3175">
          <a:noFill/>
        </a:ln>
      </c:spPr>
    </c:title>
    <c:plotArea>
      <c:layout>
        <c:manualLayout>
          <c:xMode val="edge"/>
          <c:yMode val="edge"/>
          <c:x val="0.012"/>
          <c:y val="0.14475"/>
          <c:w val="0.9715"/>
          <c:h val="0.87875"/>
        </c:manualLayout>
      </c:layout>
      <c:barChart>
        <c:barDir val="col"/>
        <c:grouping val="clustered"/>
        <c:varyColors val="0"/>
        <c:ser>
          <c:idx val="0"/>
          <c:order val="0"/>
          <c:tx>
            <c:strRef>
              <c:f>'GAP-2010'!$J$1941</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'GAP-2010'!$C$1940:$I$1940</c:f>
            </c:strRef>
          </c:cat>
          <c:val>
            <c:numRef>
              <c:f>'GAP-2010'!$C$1941:$I$1941</c:f>
            </c:numRef>
          </c:val>
        </c:ser>
        <c:ser>
          <c:idx val="1"/>
          <c:order val="1"/>
          <c:tx>
            <c:strRef>
              <c:f>'GAP-2010'!$J$1942</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'GAP-2010'!$C$1940:$I$1940</c:f>
            </c:strRef>
          </c:cat>
          <c:val>
            <c:numRef>
              <c:f>'GAP-2010'!$C$1942:$I$1942</c:f>
            </c:numRef>
          </c:val>
        </c:ser>
        <c:ser>
          <c:idx val="2"/>
          <c:order val="2"/>
          <c:tx>
            <c:strRef>
              <c:f>'GAP-2010'!$J$1943</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'GAP-2010'!$C$1940:$I$1940</c:f>
            </c:strRef>
          </c:cat>
          <c:val>
            <c:numRef>
              <c:f>'GAP-2010'!$C$1943:$I$1943</c:f>
            </c:numRef>
          </c:val>
        </c:ser>
        <c:ser>
          <c:idx val="3"/>
          <c:order val="3"/>
          <c:tx>
            <c:strRef>
              <c:f>'GAP-2010'!$J$1944</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'GAP-2010'!$C$1940:$I$1940</c:f>
            </c:strRef>
          </c:cat>
          <c:val>
            <c:numRef>
              <c:f>'GAP-2010'!$C$1944:$I$1944</c:f>
            </c:numRef>
          </c:val>
        </c:ser>
        <c:axId val="58792125"/>
        <c:axId val="59367078"/>
      </c:barChart>
      <c:catAx>
        <c:axId val="58792125"/>
        <c:scaling>
          <c:orientation val="minMax"/>
        </c:scaling>
        <c:axPos val="b"/>
        <c:delete val="0"/>
        <c:numFmt formatCode="General" sourceLinked="1"/>
        <c:majorTickMark val="out"/>
        <c:minorTickMark val="none"/>
        <c:tickLblPos val="nextTo"/>
        <c:spPr>
          <a:ln w="3175">
            <a:solidFill>
              <a:srgbClr val="000000"/>
            </a:solidFill>
          </a:ln>
        </c:spPr>
        <c:crossAx val="59367078"/>
        <c:crosses val="autoZero"/>
        <c:auto val="1"/>
        <c:lblOffset val="100"/>
        <c:tickLblSkip val="1"/>
        <c:noMultiLvlLbl val="0"/>
      </c:catAx>
      <c:valAx>
        <c:axId val="5936707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879212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of 4-Year Completion Rate in Different Categories in the Classes of 2008 and 2009</a:t>
            </a:r>
          </a:p>
        </c:rich>
      </c:tx>
      <c:layout>
        <c:manualLayout>
          <c:xMode val="factor"/>
          <c:yMode val="factor"/>
          <c:x val="-0.00175"/>
          <c:y val="-0.02175"/>
        </c:manualLayout>
      </c:layout>
      <c:spPr>
        <a:noFill/>
        <a:ln w="3175">
          <a:noFill/>
        </a:ln>
      </c:spPr>
    </c:title>
    <c:plotArea>
      <c:layout>
        <c:manualLayout>
          <c:xMode val="edge"/>
          <c:yMode val="edge"/>
          <c:x val="0.009"/>
          <c:y val="0.09575"/>
          <c:w val="0.99225"/>
          <c:h val="0.96925"/>
        </c:manualLayout>
      </c:layout>
      <c:barChart>
        <c:barDir val="col"/>
        <c:grouping val="stacked"/>
        <c:varyColors val="0"/>
        <c:ser>
          <c:idx val="0"/>
          <c:order val="0"/>
          <c:tx>
            <c:strRef>
              <c:f>'GAP-2010'!$AK$2575</c:f>
              <c:strCache>
                <c:ptCount val="1"/>
                <c:pt idx="0">
                  <c:v>Graduated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'GAP-2010'!$C$2573:$AJ$2574</c:f>
            </c:multiLvlStrRef>
          </c:cat>
          <c:val>
            <c:numRef>
              <c:f>'GAP-2010'!$C$2575:$AJ$2575</c:f>
            </c:numRef>
          </c:val>
        </c:ser>
        <c:ser>
          <c:idx val="1"/>
          <c:order val="1"/>
          <c:tx>
            <c:strRef>
              <c:f>'GAP-2010'!$AK$2576</c:f>
              <c:strCache>
                <c:ptCount val="1"/>
                <c:pt idx="0">
                  <c:v>Continued HS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'GAP-2010'!$C$2573:$AJ$2574</c:f>
            </c:multiLvlStrRef>
          </c:cat>
          <c:val>
            <c:numRef>
              <c:f>'GAP-2010'!$C$2576:$AJ$2576</c:f>
            </c:numRef>
          </c:val>
        </c:ser>
        <c:ser>
          <c:idx val="2"/>
          <c:order val="2"/>
          <c:tx>
            <c:strRef>
              <c:f>'GAP-2010'!$AK$2577</c:f>
              <c:strCache>
                <c:ptCount val="1"/>
                <c:pt idx="0">
                  <c:v>Received GED</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'GAP-2010'!$C$2573:$AJ$2574</c:f>
            </c:multiLvlStrRef>
          </c:cat>
          <c:val>
            <c:numRef>
              <c:f>'GAP-2010'!$C$2577:$AJ$2577</c:f>
            </c:numRef>
          </c:val>
        </c:ser>
        <c:ser>
          <c:idx val="4"/>
          <c:order val="3"/>
          <c:tx>
            <c:strRef>
              <c:f>'GAP-2010'!$AK$2578</c:f>
              <c:strCache>
                <c:ptCount val="1"/>
                <c:pt idx="0">
                  <c:v>Dropped Out</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'GAP-2010'!$C$2573:$AJ$2574</c:f>
            </c:multiLvlStrRef>
          </c:cat>
          <c:val>
            <c:numRef>
              <c:f>'GAP-2010'!$C$2578:$AJ$2578</c:f>
            </c:numRef>
          </c:val>
        </c:ser>
        <c:overlap val="100"/>
        <c:axId val="64541655"/>
        <c:axId val="44003984"/>
      </c:barChart>
      <c:catAx>
        <c:axId val="64541655"/>
        <c:scaling>
          <c:orientation val="minMax"/>
        </c:scaling>
        <c:axPos val="b"/>
        <c:delete val="0"/>
        <c:numFmt formatCode="General" sourceLinked="1"/>
        <c:majorTickMark val="out"/>
        <c:minorTickMark val="none"/>
        <c:tickLblPos val="nextTo"/>
        <c:spPr>
          <a:ln w="3175">
            <a:solidFill>
              <a:srgbClr val="000000"/>
            </a:solidFill>
          </a:ln>
        </c:spPr>
        <c:crossAx val="44003984"/>
        <c:crosses val="autoZero"/>
        <c:auto val="1"/>
        <c:lblOffset val="100"/>
        <c:tickLblSkip val="1"/>
        <c:noMultiLvlLbl val="0"/>
      </c:catAx>
      <c:valAx>
        <c:axId val="44003984"/>
        <c:scaling>
          <c:orientation val="minMax"/>
          <c:max val="1"/>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6454165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99CC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300" b="0" i="0" u="none" baseline="0">
          <a:solidFill>
            <a:srgbClr val="000000"/>
          </a:solidFill>
          <a:latin typeface="Times New Roman"/>
          <a:ea typeface="Times New Roman"/>
          <a:cs typeface="Times New Roman"/>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of Advanced Course/Dual Enrollment Completion by Demographic Variables in 2008 and 2009</a:t>
            </a:r>
          </a:p>
        </c:rich>
      </c:tx>
      <c:layout>
        <c:manualLayout>
          <c:xMode val="factor"/>
          <c:yMode val="factor"/>
          <c:x val="-0.0005"/>
          <c:y val="-0.0075"/>
        </c:manualLayout>
      </c:layout>
      <c:spPr>
        <a:noFill/>
        <a:ln w="3175">
          <a:noFill/>
        </a:ln>
      </c:spPr>
    </c:title>
    <c:plotArea>
      <c:layout>
        <c:manualLayout>
          <c:xMode val="edge"/>
          <c:yMode val="edge"/>
          <c:x val="0.00525"/>
          <c:y val="0.15825"/>
          <c:w val="0.99675"/>
          <c:h val="0.871"/>
        </c:manualLayout>
      </c:layout>
      <c:barChart>
        <c:barDir val="col"/>
        <c:grouping val="clustered"/>
        <c:varyColors val="0"/>
        <c:ser>
          <c:idx val="3"/>
          <c:order val="0"/>
          <c:tx>
            <c:strRef>
              <c:f>'GAP-2010'!$T$2182</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'GAP-2010'!$C$2181:$S$2181</c:f>
            </c:strRef>
          </c:cat>
          <c:val>
            <c:numRef>
              <c:f>'GAP-2010'!$C$2182:$S$2182</c:f>
            </c:numRef>
          </c:val>
        </c:ser>
        <c:ser>
          <c:idx val="4"/>
          <c:order val="1"/>
          <c:tx>
            <c:strRef>
              <c:f>'GAP-2010'!$T$2183</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'GAP-2010'!$C$2181:$S$2181</c:f>
            </c:strRef>
          </c:cat>
          <c:val>
            <c:numRef>
              <c:f>'GAP-2010'!$C$2183:$S$2183</c:f>
            </c:numRef>
          </c:val>
        </c:ser>
        <c:axId val="60491537"/>
        <c:axId val="7552922"/>
      </c:barChart>
      <c:catAx>
        <c:axId val="60491537"/>
        <c:scaling>
          <c:orientation val="minMax"/>
        </c:scaling>
        <c:axPos val="b"/>
        <c:delete val="0"/>
        <c:numFmt formatCode="0%" sourceLinked="0"/>
        <c:majorTickMark val="out"/>
        <c:minorTickMark val="none"/>
        <c:tickLblPos val="nextTo"/>
        <c:spPr>
          <a:ln w="3175">
            <a:solidFill>
              <a:srgbClr val="000000"/>
            </a:solidFill>
          </a:ln>
        </c:spPr>
        <c:txPr>
          <a:bodyPr vert="horz" rot="-5400000"/>
          <a:lstStyle/>
          <a:p>
            <a:pPr>
              <a:defRPr lang="en-US" cap="none" sz="1300" b="0" i="0" u="none" baseline="0">
                <a:solidFill>
                  <a:srgbClr val="000000"/>
                </a:solidFill>
                <a:latin typeface="Times New Roman"/>
                <a:ea typeface="Times New Roman"/>
                <a:cs typeface="Times New Roman"/>
              </a:defRPr>
            </a:pPr>
          </a:p>
        </c:txPr>
        <c:crossAx val="7552922"/>
        <c:crosses val="autoZero"/>
        <c:auto val="1"/>
        <c:lblOffset val="100"/>
        <c:tickLblSkip val="1"/>
        <c:noMultiLvlLbl val="0"/>
      </c:catAx>
      <c:valAx>
        <c:axId val="7552922"/>
        <c:scaling>
          <c:orientation val="minMax"/>
          <c:max val="0.7000000000000006"/>
          <c:min val="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60491537"/>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300" b="0" i="0" u="none" baseline="0">
          <a:solidFill>
            <a:srgbClr val="000000"/>
          </a:solidFill>
          <a:latin typeface="Times New Roman"/>
          <a:ea typeface="Times New Roman"/>
          <a:cs typeface="Times New Roman"/>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Completion Rates I and II in the Classes of 2008 and 2009 in the State and Regions 10 and 11</a:t>
            </a:r>
          </a:p>
        </c:rich>
      </c:tx>
      <c:layout>
        <c:manualLayout>
          <c:xMode val="factor"/>
          <c:yMode val="factor"/>
          <c:x val="0.0255"/>
          <c:y val="-0.02825"/>
        </c:manualLayout>
      </c:layout>
      <c:spPr>
        <a:noFill/>
        <a:ln w="3175">
          <a:noFill/>
        </a:ln>
      </c:spPr>
    </c:title>
    <c:plotArea>
      <c:layout>
        <c:manualLayout>
          <c:xMode val="edge"/>
          <c:yMode val="edge"/>
          <c:x val="0.011"/>
          <c:y val="0.12625"/>
          <c:w val="0.99075"/>
          <c:h val="0.90625"/>
        </c:manualLayout>
      </c:layout>
      <c:barChart>
        <c:barDir val="col"/>
        <c:grouping val="clustered"/>
        <c:varyColors val="0"/>
        <c:ser>
          <c:idx val="0"/>
          <c:order val="0"/>
          <c:tx>
            <c:strRef>
              <c:f>'GAP-2010'!$C$2653:$C$2654</c:f>
              <c:strCache>
                <c:ptCount val="1"/>
                <c:pt idx="0">
                  <c:v>State 2008</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'GAP-2010'!$C$2655:$C$2662</c:f>
            </c:numRef>
          </c:val>
        </c:ser>
        <c:ser>
          <c:idx val="1"/>
          <c:order val="1"/>
          <c:tx>
            <c:strRef>
              <c:f>'GAP-2010'!$D$2653:$D$2654</c:f>
              <c:strCache>
                <c:ptCount val="1"/>
                <c:pt idx="0">
                  <c:v>State 2009</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'GAP-2010'!$D$2655:$D$2662</c:f>
            </c:numRef>
          </c:val>
        </c:ser>
        <c:ser>
          <c:idx val="2"/>
          <c:order val="2"/>
          <c:tx>
            <c:strRef>
              <c:f>'GAP-2010'!$E$2653:$E$2654</c:f>
              <c:strCache>
                <c:ptCount val="1"/>
                <c:pt idx="0">
                  <c:v>Region 10 2008</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'GAP-2010'!$E$2655:$E$2662</c:f>
            </c:numRef>
          </c:val>
        </c:ser>
        <c:ser>
          <c:idx val="3"/>
          <c:order val="3"/>
          <c:tx>
            <c:strRef>
              <c:f>'GAP-2010'!$F$2653:$F$2654</c:f>
              <c:strCache>
                <c:ptCount val="1"/>
                <c:pt idx="0">
                  <c:v>Region 10 2009</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'GAP-2010'!$F$2655:$F$2662</c:f>
            </c:numRef>
          </c:val>
        </c:ser>
        <c:ser>
          <c:idx val="4"/>
          <c:order val="4"/>
          <c:tx>
            <c:strRef>
              <c:f>'GAP-2010'!$G$2653:$G$2654</c:f>
              <c:strCache>
                <c:ptCount val="1"/>
                <c:pt idx="0">
                  <c:v>Region 11 2008</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'GAP-2010'!$G$2655:$G$2662</c:f>
            </c:numRef>
          </c:val>
        </c:ser>
        <c:ser>
          <c:idx val="5"/>
          <c:order val="5"/>
          <c:tx>
            <c:strRef>
              <c:f>'GAP-2010'!$H$2653:$H$2654</c:f>
              <c:strCache>
                <c:ptCount val="1"/>
                <c:pt idx="0">
                  <c:v>Region 11 2009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'GAP-2010'!$I$2655:$I$2662</c:f>
            </c:strRef>
          </c:cat>
          <c:val>
            <c:numRef>
              <c:f>'GAP-2010'!$H$2655:$H$2662</c:f>
            </c:numRef>
          </c:val>
        </c:ser>
        <c:axId val="867435"/>
        <c:axId val="7806916"/>
      </c:barChart>
      <c:catAx>
        <c:axId val="867435"/>
        <c:scaling>
          <c:orientation val="minMax"/>
        </c:scaling>
        <c:axPos val="b"/>
        <c:delete val="0"/>
        <c:numFmt formatCode="General" sourceLinked="1"/>
        <c:majorTickMark val="out"/>
        <c:minorTickMark val="none"/>
        <c:tickLblPos val="nextTo"/>
        <c:spPr>
          <a:ln w="3175">
            <a:solidFill>
              <a:srgbClr val="000000"/>
            </a:solidFill>
          </a:ln>
        </c:spPr>
        <c:crossAx val="7806916"/>
        <c:crosses val="autoZero"/>
        <c:auto val="1"/>
        <c:lblOffset val="100"/>
        <c:tickLblSkip val="1"/>
        <c:noMultiLvlLbl val="0"/>
      </c:catAx>
      <c:valAx>
        <c:axId val="7806916"/>
        <c:scaling>
          <c:orientation val="minMax"/>
          <c:max val="1"/>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86743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Percent Met Standard on Middle School TAKS in the State and Regions 10 and 11 in 2009 and 2010</a:t>
            </a:r>
          </a:p>
        </c:rich>
      </c:tx>
      <c:layout>
        <c:manualLayout>
          <c:xMode val="factor"/>
          <c:yMode val="factor"/>
          <c:x val="0.01825"/>
          <c:y val="-0.0155"/>
        </c:manualLayout>
      </c:layout>
      <c:spPr>
        <a:noFill/>
        <a:ln w="3175">
          <a:noFill/>
        </a:ln>
      </c:spPr>
    </c:title>
    <c:plotArea>
      <c:layout>
        <c:manualLayout>
          <c:xMode val="edge"/>
          <c:yMode val="edge"/>
          <c:x val="0.014"/>
          <c:y val="0.076"/>
          <c:w val="0.976"/>
          <c:h val="0.922"/>
        </c:manualLayout>
      </c:layout>
      <c:barChart>
        <c:barDir val="col"/>
        <c:grouping val="clustered"/>
        <c:varyColors val="0"/>
        <c:ser>
          <c:idx val="0"/>
          <c:order val="0"/>
          <c:tx>
            <c:strRef>
              <c:f>'GAP-2010'!$B$375</c:f>
              <c:strCache>
                <c:ptCount val="1"/>
                <c:pt idx="0">
                  <c:v>State (2009)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'GAP-2010'!$C$375:$J$375</c:f>
            </c:numRef>
          </c:val>
        </c:ser>
        <c:ser>
          <c:idx val="1"/>
          <c:order val="1"/>
          <c:tx>
            <c:strRef>
              <c:f>'GAP-2010'!$B$376</c:f>
              <c:strCache>
                <c:ptCount val="1"/>
                <c:pt idx="0">
                  <c:v>State (2010)</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'GAP-2010'!$C$376:$J$376</c:f>
            </c:numRef>
          </c:val>
        </c:ser>
        <c:ser>
          <c:idx val="2"/>
          <c:order val="2"/>
          <c:tx>
            <c:strRef>
              <c:f>'GAP-2010'!$B$377</c:f>
              <c:strCache>
                <c:ptCount val="1"/>
                <c:pt idx="0">
                  <c:v>Region 10 (2009)</c:v>
                </c:pt>
              </c:strCache>
            </c:strRef>
          </c:tx>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'GAP-2010'!$C$377:$J$377</c:f>
            </c:numRef>
          </c:val>
        </c:ser>
        <c:ser>
          <c:idx val="3"/>
          <c:order val="3"/>
          <c:tx>
            <c:strRef>
              <c:f>'GAP-2010'!$B$378</c:f>
              <c:strCache>
                <c:ptCount val="1"/>
                <c:pt idx="0">
                  <c:v>Region 10 (2010)</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'GAP-2010'!$C$378:$J$378</c:f>
            </c:numRef>
          </c:val>
        </c:ser>
        <c:ser>
          <c:idx val="4"/>
          <c:order val="4"/>
          <c:tx>
            <c:strRef>
              <c:f>'GAP-2010'!$B$379</c:f>
              <c:strCache>
                <c:ptCount val="1"/>
                <c:pt idx="0">
                  <c:v>Region 11 (2009)</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'GAP-2010'!$C$379:$J$379</c:f>
            </c:numRef>
          </c:val>
        </c:ser>
        <c:ser>
          <c:idx val="5"/>
          <c:order val="5"/>
          <c:tx>
            <c:strRef>
              <c:f>'GAP-2010'!$B$380</c:f>
              <c:strCache>
                <c:ptCount val="1"/>
                <c:pt idx="0">
                  <c:v>Region 11 (2010)</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'GAP-2010'!$C$374:$J$374</c:f>
            </c:strRef>
          </c:cat>
          <c:val>
            <c:numRef>
              <c:f>'GAP-2010'!$C$380:$J$380</c:f>
            </c:numRef>
          </c:val>
        </c:ser>
        <c:axId val="3153381"/>
        <c:axId val="28380430"/>
      </c:barChart>
      <c:catAx>
        <c:axId val="3153381"/>
        <c:scaling>
          <c:orientation val="minMax"/>
        </c:scaling>
        <c:axPos val="b"/>
        <c:delete val="0"/>
        <c:numFmt formatCode="General" sourceLinked="1"/>
        <c:majorTickMark val="none"/>
        <c:minorTickMark val="none"/>
        <c:tickLblPos val="nextTo"/>
        <c:spPr>
          <a:ln w="3175">
            <a:solidFill>
              <a:srgbClr val="808080"/>
            </a:solidFill>
          </a:ln>
        </c:spPr>
        <c:crossAx val="28380430"/>
        <c:crosses val="autoZero"/>
        <c:auto val="1"/>
        <c:lblOffset val="100"/>
        <c:tickLblSkip val="1"/>
        <c:noMultiLvlLbl val="0"/>
      </c:catAx>
      <c:valAx>
        <c:axId val="28380430"/>
        <c:scaling>
          <c:orientation val="minMax"/>
          <c:max val="1"/>
          <c:min val="0.7000000000000006"/>
        </c:scaling>
        <c:axPos val="l"/>
        <c:majorGridlines>
          <c:spPr>
            <a:ln w="3175">
              <a:solidFill>
                <a:srgbClr val="99CCFF"/>
              </a:solidFill>
            </a:ln>
          </c:spPr>
        </c:majorGridlines>
        <c:delete val="0"/>
        <c:numFmt formatCode="General" sourceLinked="1"/>
        <c:majorTickMark val="none"/>
        <c:minorTickMark val="none"/>
        <c:tickLblPos val="nextTo"/>
        <c:spPr>
          <a:ln w="3175">
            <a:solidFill>
              <a:srgbClr val="808080"/>
            </a:solidFill>
          </a:ln>
        </c:spPr>
        <c:crossAx val="3153381"/>
        <c:crossesAt val="1"/>
        <c:crossBetween val="between"/>
        <c:dispUnits/>
      </c:valAx>
      <c:dTable>
        <c:showHorzBorder val="1"/>
        <c:showVertBorder val="1"/>
        <c:showOutline val="1"/>
        <c:showKeys val="1"/>
        <c:spPr>
          <a:ln w="3175">
            <a:solidFill>
              <a:srgbClr val="808080"/>
            </a:solidFill>
          </a:ln>
        </c:spPr>
      </c:dTable>
      <c:spPr>
        <a:gradFill rotWithShape="1">
          <a:gsLst>
            <a:gs pos="0">
              <a:srgbClr val="5E9EFF"/>
            </a:gs>
            <a:gs pos="39999">
              <a:srgbClr val="85C2FF"/>
            </a:gs>
            <a:gs pos="70000">
              <a:srgbClr val="C4D6EB"/>
            </a:gs>
            <a:gs pos="100000">
              <a:srgbClr val="FFEBFA"/>
            </a:gs>
          </a:gsLst>
          <a:lin ang="5400000" scaled="1"/>
        </a:gra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Commended on Middle School TAKS in the State and Regions 10 and 11 in 2009 and 2010</a:t>
            </a:r>
          </a:p>
        </c:rich>
      </c:tx>
      <c:layout>
        <c:manualLayout>
          <c:xMode val="factor"/>
          <c:yMode val="factor"/>
          <c:x val="-0.00075"/>
          <c:y val="-0.01275"/>
        </c:manualLayout>
      </c:layout>
      <c:spPr>
        <a:noFill/>
        <a:ln w="3175">
          <a:noFill/>
        </a:ln>
      </c:spPr>
    </c:title>
    <c:plotArea>
      <c:layout>
        <c:manualLayout>
          <c:xMode val="edge"/>
          <c:yMode val="edge"/>
          <c:x val="0.014"/>
          <c:y val="0.07725"/>
          <c:w val="0.976"/>
          <c:h val="0.9235"/>
        </c:manualLayout>
      </c:layout>
      <c:barChart>
        <c:barDir val="col"/>
        <c:grouping val="clustered"/>
        <c:varyColors val="0"/>
        <c:ser>
          <c:idx val="0"/>
          <c:order val="0"/>
          <c:tx>
            <c:strRef>
              <c:f>'GAP-2010'!$B$385</c:f>
              <c:strCache>
                <c:ptCount val="1"/>
                <c:pt idx="0">
                  <c:v>State (2009)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'GAP-2010'!$C$385:$J$385</c:f>
            </c:numRef>
          </c:val>
        </c:ser>
        <c:ser>
          <c:idx val="1"/>
          <c:order val="1"/>
          <c:tx>
            <c:strRef>
              <c:f>'GAP-2010'!$B$386</c:f>
              <c:strCache>
                <c:ptCount val="1"/>
                <c:pt idx="0">
                  <c:v>State (2010)</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'GAP-2010'!$C$386:$J$386</c:f>
            </c:numRef>
          </c:val>
        </c:ser>
        <c:ser>
          <c:idx val="2"/>
          <c:order val="2"/>
          <c:tx>
            <c:strRef>
              <c:f>'GAP-2010'!$B$387</c:f>
              <c:strCache>
                <c:ptCount val="1"/>
                <c:pt idx="0">
                  <c:v>Region 10 (2009)</c:v>
                </c:pt>
              </c:strCache>
            </c:strRef>
          </c:tx>
          <c:spPr>
            <a:solidFill>
              <a:srgbClr val="66FF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'GAP-2010'!$C$387:$J$387</c:f>
            </c:numRef>
          </c:val>
        </c:ser>
        <c:ser>
          <c:idx val="3"/>
          <c:order val="3"/>
          <c:tx>
            <c:strRef>
              <c:f>'GAP-2010'!$B$388</c:f>
              <c:strCache>
                <c:ptCount val="1"/>
                <c:pt idx="0">
                  <c:v>Region 10 (2010)</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'GAP-2010'!$C$388:$J$388</c:f>
            </c:numRef>
          </c:val>
        </c:ser>
        <c:ser>
          <c:idx val="4"/>
          <c:order val="4"/>
          <c:tx>
            <c:strRef>
              <c:f>'GAP-2010'!$B$389</c:f>
              <c:strCache>
                <c:ptCount val="1"/>
                <c:pt idx="0">
                  <c:v>Region 11 (2009)</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'GAP-2010'!$C$389:$J$389</c:f>
            </c:numRef>
          </c:val>
        </c:ser>
        <c:ser>
          <c:idx val="5"/>
          <c:order val="5"/>
          <c:tx>
            <c:strRef>
              <c:f>'GAP-2010'!$B$390</c:f>
              <c:strCache>
                <c:ptCount val="1"/>
                <c:pt idx="0">
                  <c:v>Region 11 (2010)</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'GAP-2010'!$C$384:$J$384</c:f>
            </c:strRef>
          </c:cat>
          <c:val>
            <c:numRef>
              <c:f>'GAP-2010'!$C$390:$J$390</c:f>
            </c:numRef>
          </c:val>
        </c:ser>
        <c:axId val="54097279"/>
        <c:axId val="17113464"/>
      </c:barChart>
      <c:catAx>
        <c:axId val="54097279"/>
        <c:scaling>
          <c:orientation val="minMax"/>
        </c:scaling>
        <c:axPos val="b"/>
        <c:delete val="0"/>
        <c:numFmt formatCode="General" sourceLinked="1"/>
        <c:majorTickMark val="none"/>
        <c:minorTickMark val="none"/>
        <c:tickLblPos val="nextTo"/>
        <c:spPr>
          <a:ln w="3175">
            <a:solidFill>
              <a:srgbClr val="808080"/>
            </a:solidFill>
          </a:ln>
        </c:spPr>
        <c:crossAx val="17113464"/>
        <c:crosses val="autoZero"/>
        <c:auto val="1"/>
        <c:lblOffset val="100"/>
        <c:tickLblSkip val="1"/>
        <c:noMultiLvlLbl val="0"/>
      </c:catAx>
      <c:valAx>
        <c:axId val="17113464"/>
        <c:scaling>
          <c:orientation val="minMax"/>
        </c:scaling>
        <c:axPos val="l"/>
        <c:majorGridlines>
          <c:spPr>
            <a:ln w="3175">
              <a:solidFill>
                <a:srgbClr val="99CCFF"/>
              </a:solidFill>
            </a:ln>
          </c:spPr>
        </c:majorGridlines>
        <c:delete val="0"/>
        <c:numFmt formatCode="General" sourceLinked="1"/>
        <c:majorTickMark val="none"/>
        <c:minorTickMark val="none"/>
        <c:tickLblPos val="nextTo"/>
        <c:spPr>
          <a:ln w="3175">
            <a:solidFill>
              <a:srgbClr val="808080"/>
            </a:solidFill>
          </a:ln>
        </c:spPr>
        <c:crossAx val="54097279"/>
        <c:crossesAt val="1"/>
        <c:crossBetween val="between"/>
        <c:dispUnits/>
      </c:valAx>
      <c:dTable>
        <c:showHorzBorder val="1"/>
        <c:showVertBorder val="1"/>
        <c:showOutline val="1"/>
        <c:showKeys val="1"/>
        <c:spPr>
          <a:ln w="3175">
            <a:solidFill>
              <a:srgbClr val="808080"/>
            </a:solidFill>
          </a:ln>
        </c:spPr>
      </c:dTable>
      <c:spPr>
        <a:gradFill rotWithShape="1">
          <a:gsLst>
            <a:gs pos="0">
              <a:srgbClr val="5E9EFF"/>
            </a:gs>
            <a:gs pos="39999">
              <a:srgbClr val="85C2FF"/>
            </a:gs>
            <a:gs pos="70000">
              <a:srgbClr val="C4D6EB"/>
            </a:gs>
            <a:gs pos="100000">
              <a:srgbClr val="FFEBFA"/>
            </a:gs>
          </a:gsLst>
          <a:lin ang="5400000" scaled="1"/>
        </a:gra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of AP/IB Results (Tested) in Demographic Groups in 2008 and 2009</a:t>
            </a:r>
          </a:p>
        </c:rich>
      </c:tx>
      <c:layout>
        <c:manualLayout>
          <c:xMode val="factor"/>
          <c:yMode val="factor"/>
          <c:x val="-0.0005"/>
          <c:y val="-0.0105"/>
        </c:manualLayout>
      </c:layout>
      <c:spPr>
        <a:noFill/>
        <a:ln w="3175">
          <a:noFill/>
        </a:ln>
      </c:spPr>
    </c:title>
    <c:plotArea>
      <c:layout>
        <c:manualLayout>
          <c:xMode val="edge"/>
          <c:yMode val="edge"/>
          <c:x val="0.006"/>
          <c:y val="0.20025"/>
          <c:w val="0.99125"/>
          <c:h val="0.833"/>
        </c:manualLayout>
      </c:layout>
      <c:barChart>
        <c:barDir val="col"/>
        <c:grouping val="clustered"/>
        <c:varyColors val="0"/>
        <c:ser>
          <c:idx val="3"/>
          <c:order val="0"/>
          <c:tx>
            <c:strRef>
              <c:f>'GAP-2010'!$T$2253</c:f>
              <c:strCache>
                <c:ptCount val="1"/>
                <c:pt idx="0">
                  <c:v>2007-08</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'GAP-2010'!$C$2252:$S$2252</c:f>
            </c:strRef>
          </c:cat>
          <c:val>
            <c:numRef>
              <c:f>'GAP-2010'!$C$2253:$S$2253</c:f>
            </c:numRef>
          </c:val>
        </c:ser>
        <c:ser>
          <c:idx val="4"/>
          <c:order val="1"/>
          <c:tx>
            <c:strRef>
              <c:f>'GAP-2010'!$T$2254</c:f>
              <c:strCache>
                <c:ptCount val="1"/>
                <c:pt idx="0">
                  <c:v>2008-09</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'GAP-2010'!$C$2252:$S$2252</c:f>
            </c:strRef>
          </c:cat>
          <c:val>
            <c:numRef>
              <c:f>'GAP-2010'!$C$2254:$S$2254</c:f>
            </c:numRef>
          </c:val>
        </c:ser>
        <c:axId val="19803449"/>
        <c:axId val="44013314"/>
      </c:barChart>
      <c:catAx>
        <c:axId val="19803449"/>
        <c:scaling>
          <c:orientation val="minMax"/>
        </c:scaling>
        <c:axPos val="b"/>
        <c:delete val="0"/>
        <c:numFmt formatCode="0%" sourceLinked="0"/>
        <c:majorTickMark val="out"/>
        <c:minorTickMark val="none"/>
        <c:tickLblPos val="nextTo"/>
        <c:spPr>
          <a:ln w="3175">
            <a:solidFill>
              <a:srgbClr val="000000"/>
            </a:solidFill>
          </a:ln>
        </c:spPr>
        <c:txPr>
          <a:bodyPr vert="horz" rot="-5400000"/>
          <a:lstStyle/>
          <a:p>
            <a:pPr>
              <a:defRPr lang="en-US" cap="none" sz="1300" b="0" i="0" u="none" baseline="0">
                <a:solidFill>
                  <a:srgbClr val="000000"/>
                </a:solidFill>
                <a:latin typeface="Times New Roman"/>
                <a:ea typeface="Times New Roman"/>
                <a:cs typeface="Times New Roman"/>
              </a:defRPr>
            </a:pPr>
          </a:p>
        </c:txPr>
        <c:crossAx val="44013314"/>
        <c:crosses val="autoZero"/>
        <c:auto val="1"/>
        <c:lblOffset val="100"/>
        <c:tickLblSkip val="1"/>
        <c:noMultiLvlLbl val="0"/>
      </c:catAx>
      <c:valAx>
        <c:axId val="44013314"/>
        <c:scaling>
          <c:orientation val="minMax"/>
          <c:max val="0.8"/>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19803449"/>
        <c:crossesAt val="1"/>
        <c:crossBetween val="between"/>
        <c:dispUnits/>
      </c:valAx>
      <c:dTable>
        <c:showHorzBorder val="1"/>
        <c:showVertBorder val="1"/>
        <c:showOutline val="1"/>
        <c:showKeys val="1"/>
        <c:spPr>
          <a:ln w="3175">
            <a:solidFill>
              <a:srgbClr val="000000"/>
            </a:solidFill>
          </a:ln>
        </c:sp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300" b="0" i="0" u="none" baseline="0">
          <a:solidFill>
            <a:srgbClr val="000000"/>
          </a:solidFill>
          <a:latin typeface="Times New Roman"/>
          <a:ea typeface="Times New Roman"/>
          <a:cs typeface="Times New Roman"/>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of Advanced Course/Dual Enrollment Completion in 2008 and 2009 in the State and Regions 10 and 11</a:t>
            </a:r>
          </a:p>
        </c:rich>
      </c:tx>
      <c:layout>
        <c:manualLayout>
          <c:xMode val="factor"/>
          <c:yMode val="factor"/>
          <c:x val="-0.00075"/>
          <c:y val="0"/>
        </c:manualLayout>
      </c:layout>
      <c:spPr>
        <a:noFill/>
        <a:ln w="3175">
          <a:noFill/>
        </a:ln>
      </c:spPr>
    </c:title>
    <c:plotArea>
      <c:layout>
        <c:manualLayout>
          <c:xMode val="edge"/>
          <c:yMode val="edge"/>
          <c:x val="0.01225"/>
          <c:y val="0.073"/>
          <c:w val="0.97925"/>
          <c:h val="0.9495"/>
        </c:manualLayout>
      </c:layout>
      <c:barChart>
        <c:barDir val="col"/>
        <c:grouping val="clustered"/>
        <c:varyColors val="0"/>
        <c:ser>
          <c:idx val="0"/>
          <c:order val="0"/>
          <c:tx>
            <c:strRef>
              <c:f>'GAP-2010'!$C$2134</c:f>
              <c:strCache>
                <c:ptCount val="1"/>
                <c:pt idx="0">
                  <c:v>State (2008)</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'GAP-2010'!$C$2135:$C$2142</c:f>
            </c:numRef>
          </c:val>
        </c:ser>
        <c:ser>
          <c:idx val="1"/>
          <c:order val="1"/>
          <c:tx>
            <c:strRef>
              <c:f>'GAP-2010'!$D$2134</c:f>
              <c:strCache>
                <c:ptCount val="1"/>
                <c:pt idx="0">
                  <c:v>State (2009)</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'GAP-2010'!$D$2135:$D$2142</c:f>
            </c:numRef>
          </c:val>
        </c:ser>
        <c:ser>
          <c:idx val="2"/>
          <c:order val="2"/>
          <c:tx>
            <c:strRef>
              <c:f>'GAP-2010'!$E$2134</c:f>
              <c:strCache>
                <c:ptCount val="1"/>
                <c:pt idx="0">
                  <c:v>Region 10(2008)</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'GAP-2010'!$E$2135:$E$2142</c:f>
            </c:numRef>
          </c:val>
        </c:ser>
        <c:ser>
          <c:idx val="3"/>
          <c:order val="3"/>
          <c:tx>
            <c:strRef>
              <c:f>'GAP-2010'!$F$2134</c:f>
              <c:strCache>
                <c:ptCount val="1"/>
                <c:pt idx="0">
                  <c:v>Region 10(2009)</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'GAP-2010'!$F$2135:$F$2142</c:f>
            </c:numRef>
          </c:val>
        </c:ser>
        <c:ser>
          <c:idx val="4"/>
          <c:order val="4"/>
          <c:tx>
            <c:strRef>
              <c:f>'GAP-2010'!$G$2134</c:f>
              <c:strCache>
                <c:ptCount val="1"/>
                <c:pt idx="0">
                  <c:v>Region 11(2008)</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'GAP-2010'!$G$2135:$G$2142</c:f>
            </c:numRef>
          </c:val>
        </c:ser>
        <c:ser>
          <c:idx val="5"/>
          <c:order val="5"/>
          <c:tx>
            <c:strRef>
              <c:f>'GAP-2010'!$H$2134</c:f>
              <c:strCache>
                <c:ptCount val="1"/>
                <c:pt idx="0">
                  <c:v>Region 11(2009)</c:v>
                </c:pt>
              </c:strCache>
            </c:strRef>
          </c:tx>
          <c:spPr>
            <a:solidFill>
              <a:srgbClr val="DEDE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'GAP-2010'!$B$2135:$B$2142</c:f>
            </c:strRef>
          </c:cat>
          <c:val>
            <c:numRef>
              <c:f>'GAP-2010'!$H$2135:$H$2142</c:f>
            </c:numRef>
          </c:val>
        </c:ser>
        <c:overlap val="-14"/>
        <c:gapWidth val="226"/>
        <c:axId val="60575507"/>
        <c:axId val="8308652"/>
      </c:barChart>
      <c:catAx>
        <c:axId val="60575507"/>
        <c:scaling>
          <c:orientation val="minMax"/>
        </c:scaling>
        <c:axPos val="b"/>
        <c:delete val="0"/>
        <c:numFmt formatCode="General" sourceLinked="1"/>
        <c:majorTickMark val="none"/>
        <c:minorTickMark val="none"/>
        <c:tickLblPos val="nextTo"/>
        <c:spPr>
          <a:ln w="3175">
            <a:solidFill>
              <a:srgbClr val="808080"/>
            </a:solidFill>
          </a:ln>
        </c:spPr>
        <c:crossAx val="8308652"/>
        <c:crosses val="autoZero"/>
        <c:auto val="1"/>
        <c:lblOffset val="100"/>
        <c:tickLblSkip val="1"/>
        <c:noMultiLvlLbl val="0"/>
      </c:catAx>
      <c:valAx>
        <c:axId val="8308652"/>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60575507"/>
        <c:crossesAt val="1"/>
        <c:crossBetween val="between"/>
        <c:dispUnits/>
      </c:valAx>
      <c:dTable>
        <c:showHorzBorder val="1"/>
        <c:showVertBorder val="1"/>
        <c:showOutline val="1"/>
        <c:showKeys val="1"/>
        <c:spPr>
          <a:ln w="3175">
            <a:solidFill>
              <a:srgbClr val="808080"/>
            </a:solidFill>
          </a:ln>
        </c:spPr>
      </c:dTable>
      <c:spPr>
        <a:gradFill rotWithShape="1">
          <a:gsLst>
            <a:gs pos="0">
              <a:srgbClr val="FFEFD1"/>
            </a:gs>
            <a:gs pos="64999">
              <a:srgbClr val="F0EBD5"/>
            </a:gs>
            <a:gs pos="100000">
              <a:srgbClr val="D1C39F"/>
            </a:gs>
          </a:gsLst>
          <a:lin ang="5400000" scaled="1"/>
        </a:gra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Percent of AP/IB Results (Tested) in 2008 and 2009 in the State and Regions 10 and 11</a:t>
            </a:r>
          </a:p>
        </c:rich>
      </c:tx>
      <c:layout>
        <c:manualLayout>
          <c:xMode val="factor"/>
          <c:yMode val="factor"/>
          <c:x val="-0.00075"/>
          <c:y val="-0.01275"/>
        </c:manualLayout>
      </c:layout>
      <c:spPr>
        <a:noFill/>
        <a:ln w="3175">
          <a:noFill/>
        </a:ln>
      </c:spPr>
    </c:title>
    <c:plotArea>
      <c:layout>
        <c:manualLayout>
          <c:xMode val="edge"/>
          <c:yMode val="edge"/>
          <c:x val="0.01225"/>
          <c:y val="0.06325"/>
          <c:w val="0.97925"/>
          <c:h val="0.9835"/>
        </c:manualLayout>
      </c:layout>
      <c:barChart>
        <c:barDir val="col"/>
        <c:grouping val="clustered"/>
        <c:varyColors val="0"/>
        <c:ser>
          <c:idx val="0"/>
          <c:order val="0"/>
          <c:tx>
            <c:strRef>
              <c:f>'GAP-2010'!$C$2205</c:f>
              <c:strCache>
                <c:ptCount val="1"/>
                <c:pt idx="0">
                  <c:v>State (2008)</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'GAP-2010'!$C$2206:$C$2212</c:f>
            </c:numRef>
          </c:val>
        </c:ser>
        <c:ser>
          <c:idx val="1"/>
          <c:order val="1"/>
          <c:tx>
            <c:strRef>
              <c:f>'GAP-2010'!$D$2205</c:f>
              <c:strCache>
                <c:ptCount val="1"/>
                <c:pt idx="0">
                  <c:v>State (2009)</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'GAP-2010'!$D$2206:$D$2212</c:f>
            </c:numRef>
          </c:val>
        </c:ser>
        <c:ser>
          <c:idx val="2"/>
          <c:order val="2"/>
          <c:tx>
            <c:strRef>
              <c:f>'GAP-2010'!$E$2205</c:f>
              <c:strCache>
                <c:ptCount val="1"/>
                <c:pt idx="0">
                  <c:v>Region 10(2008)</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'GAP-2010'!$E$2206:$E$2212</c:f>
            </c:numRef>
          </c:val>
        </c:ser>
        <c:ser>
          <c:idx val="3"/>
          <c:order val="3"/>
          <c:tx>
            <c:strRef>
              <c:f>'GAP-2010'!$F$2205</c:f>
              <c:strCache>
                <c:ptCount val="1"/>
                <c:pt idx="0">
                  <c:v>Region 10(2009)</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'GAP-2010'!$F$2206:$F$2212</c:f>
            </c:numRef>
          </c:val>
        </c:ser>
        <c:ser>
          <c:idx val="4"/>
          <c:order val="4"/>
          <c:tx>
            <c:strRef>
              <c:f>'GAP-2010'!$G$2205</c:f>
              <c:strCache>
                <c:ptCount val="1"/>
                <c:pt idx="0">
                  <c:v>Region 11(2008)</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'GAP-2010'!$G$2206:$G$2212</c:f>
            </c:numRef>
          </c:val>
        </c:ser>
        <c:ser>
          <c:idx val="5"/>
          <c:order val="5"/>
          <c:tx>
            <c:strRef>
              <c:f>'GAP-2010'!$H$2205</c:f>
              <c:strCache>
                <c:ptCount val="1"/>
                <c:pt idx="0">
                  <c:v>Region 11(2009)</c:v>
                </c:pt>
              </c:strCache>
            </c:strRef>
          </c:tx>
          <c:spPr>
            <a:solidFill>
              <a:srgbClr val="DEDE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'GAP-2010'!$B$2206:$B$2212</c:f>
            </c:strRef>
          </c:cat>
          <c:val>
            <c:numRef>
              <c:f>'GAP-2010'!$H$2206:$H$2212</c:f>
            </c:numRef>
          </c:val>
        </c:ser>
        <c:overlap val="-14"/>
        <c:gapWidth val="226"/>
        <c:axId val="7669005"/>
        <c:axId val="1912182"/>
      </c:barChart>
      <c:catAx>
        <c:axId val="7669005"/>
        <c:scaling>
          <c:orientation val="minMax"/>
        </c:scaling>
        <c:axPos val="b"/>
        <c:delete val="0"/>
        <c:numFmt formatCode="General" sourceLinked="1"/>
        <c:majorTickMark val="none"/>
        <c:minorTickMark val="none"/>
        <c:tickLblPos val="nextTo"/>
        <c:spPr>
          <a:ln w="3175">
            <a:solidFill>
              <a:srgbClr val="808080"/>
            </a:solidFill>
          </a:ln>
        </c:spPr>
        <c:crossAx val="1912182"/>
        <c:crosses val="autoZero"/>
        <c:auto val="1"/>
        <c:lblOffset val="100"/>
        <c:tickLblSkip val="1"/>
        <c:noMultiLvlLbl val="0"/>
      </c:catAx>
      <c:valAx>
        <c:axId val="1912182"/>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7669005"/>
        <c:crossesAt val="1"/>
        <c:crossBetween val="between"/>
        <c:dispUnits/>
      </c:valAx>
      <c:dTable>
        <c:showHorzBorder val="1"/>
        <c:showVertBorder val="1"/>
        <c:showOutline val="1"/>
        <c:showKeys val="1"/>
        <c:spPr>
          <a:ln w="3175">
            <a:solidFill>
              <a:srgbClr val="808080"/>
            </a:solidFill>
          </a:ln>
        </c:spPr>
      </c:dTable>
      <c:spPr>
        <a:gradFill rotWithShape="1">
          <a:gsLst>
            <a:gs pos="0">
              <a:srgbClr val="E6DCAC"/>
            </a:gs>
            <a:gs pos="12000">
              <a:srgbClr val="E6D78A"/>
            </a:gs>
            <a:gs pos="30000">
              <a:srgbClr val="C7AC4C"/>
            </a:gs>
            <a:gs pos="45000">
              <a:srgbClr val="E6D78A"/>
            </a:gs>
            <a:gs pos="77000">
              <a:srgbClr val="C7AC4C"/>
            </a:gs>
            <a:gs pos="100000">
              <a:srgbClr val="E6DCAC"/>
            </a:gs>
          </a:gsLst>
          <a:lin ang="5400000" scaled="1"/>
        </a:gra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Retention Rates in 9th Grade in the Demographic Groups between 2006 and 2009</a:t>
            </a:r>
          </a:p>
        </c:rich>
      </c:tx>
      <c:layout>
        <c:manualLayout>
          <c:xMode val="factor"/>
          <c:yMode val="factor"/>
          <c:x val="0.05975"/>
          <c:y val="-0.03075"/>
        </c:manualLayout>
      </c:layout>
      <c:spPr>
        <a:noFill/>
        <a:ln w="3175">
          <a:noFill/>
        </a:ln>
      </c:spPr>
    </c:title>
    <c:plotArea>
      <c:layout>
        <c:manualLayout>
          <c:xMode val="edge"/>
          <c:yMode val="edge"/>
          <c:x val="0.00625"/>
          <c:y val="0.155"/>
          <c:w val="0.976"/>
          <c:h val="0.8735"/>
        </c:manualLayout>
      </c:layout>
      <c:barChart>
        <c:barDir val="col"/>
        <c:grouping val="clustered"/>
        <c:varyColors val="0"/>
        <c:ser>
          <c:idx val="0"/>
          <c:order val="0"/>
          <c:tx>
            <c:strRef>
              <c:f>'GAP-2010'!$J$1883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'GAP-2010'!$C$1882:$I$1882</c:f>
            </c:strRef>
          </c:cat>
          <c:val>
            <c:numRef>
              <c:f>'GAP-2010'!$C$1883:$I$1883</c:f>
            </c:numRef>
          </c:val>
        </c:ser>
        <c:ser>
          <c:idx val="1"/>
          <c:order val="1"/>
          <c:tx>
            <c:strRef>
              <c:f>'GAP-2010'!$J$1884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'GAP-2010'!$C$1882:$I$1882</c:f>
            </c:strRef>
          </c:cat>
          <c:val>
            <c:numRef>
              <c:f>'GAP-2010'!$C$1884:$I$1884</c:f>
            </c:numRef>
          </c:val>
        </c:ser>
        <c:ser>
          <c:idx val="2"/>
          <c:order val="2"/>
          <c:tx>
            <c:strRef>
              <c:f>'GAP-2010'!$J$1885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'GAP-2010'!$C$1882:$I$1882</c:f>
            </c:strRef>
          </c:cat>
          <c:val>
            <c:numRef>
              <c:f>'GAP-2010'!$C$1885:$I$1885</c:f>
            </c:numRef>
          </c:val>
        </c:ser>
        <c:ser>
          <c:idx val="3"/>
          <c:order val="3"/>
          <c:tx>
            <c:strRef>
              <c:f>'GAP-2010'!$J$1886</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'GAP-2010'!$C$1882:$I$1882</c:f>
            </c:strRef>
          </c:cat>
          <c:val>
            <c:numRef>
              <c:f>'GAP-2010'!$C$1886:$I$1886</c:f>
            </c:numRef>
          </c:val>
        </c:ser>
        <c:axId val="57324653"/>
        <c:axId val="46159830"/>
      </c:barChart>
      <c:catAx>
        <c:axId val="57324653"/>
        <c:scaling>
          <c:orientation val="minMax"/>
        </c:scaling>
        <c:axPos val="b"/>
        <c:delete val="0"/>
        <c:numFmt formatCode="General" sourceLinked="1"/>
        <c:majorTickMark val="out"/>
        <c:minorTickMark val="none"/>
        <c:tickLblPos val="nextTo"/>
        <c:spPr>
          <a:ln w="3175">
            <a:solidFill>
              <a:srgbClr val="000000"/>
            </a:solidFill>
          </a:ln>
        </c:spPr>
        <c:crossAx val="46159830"/>
        <c:crosses val="autoZero"/>
        <c:auto val="1"/>
        <c:lblOffset val="100"/>
        <c:tickLblSkip val="1"/>
        <c:noMultiLvlLbl val="0"/>
      </c:catAx>
      <c:valAx>
        <c:axId val="46159830"/>
        <c:scaling>
          <c:orientation val="minMax"/>
          <c:max val="0.3000000000000003"/>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732465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Retention Rates in 6th Grade in the Demographic Groups between 2006 and 2009</a:t>
            </a:r>
          </a:p>
        </c:rich>
      </c:tx>
      <c:layout>
        <c:manualLayout>
          <c:xMode val="factor"/>
          <c:yMode val="factor"/>
          <c:x val="0.04575"/>
          <c:y val="-0.02325"/>
        </c:manualLayout>
      </c:layout>
      <c:spPr>
        <a:noFill/>
        <a:ln w="3175">
          <a:noFill/>
        </a:ln>
      </c:spPr>
    </c:title>
    <c:plotArea>
      <c:layout>
        <c:manualLayout>
          <c:xMode val="edge"/>
          <c:yMode val="edge"/>
          <c:x val="0.01925"/>
          <c:y val="0.1505"/>
          <c:w val="0.9645"/>
          <c:h val="0.85075"/>
        </c:manualLayout>
      </c:layout>
      <c:barChart>
        <c:barDir val="col"/>
        <c:grouping val="clustered"/>
        <c:varyColors val="0"/>
        <c:ser>
          <c:idx val="0"/>
          <c:order val="0"/>
          <c:tx>
            <c:strRef>
              <c:f>'GAP-2010'!$J$1793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'GAP-2010'!$C$1792:$I$1792</c:f>
            </c:strRef>
          </c:cat>
          <c:val>
            <c:numRef>
              <c:f>'GAP-2010'!$C$1793:$I$1793</c:f>
            </c:numRef>
          </c:val>
        </c:ser>
        <c:ser>
          <c:idx val="1"/>
          <c:order val="1"/>
          <c:tx>
            <c:strRef>
              <c:f>'GAP-2010'!$J$1794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'GAP-2010'!$C$1792:$I$1792</c:f>
            </c:strRef>
          </c:cat>
          <c:val>
            <c:numRef>
              <c:f>'GAP-2010'!$C$1794:$I$1794</c:f>
            </c:numRef>
          </c:val>
        </c:ser>
        <c:ser>
          <c:idx val="2"/>
          <c:order val="2"/>
          <c:tx>
            <c:strRef>
              <c:f>'GAP-2010'!$J$1795</c:f>
              <c:strCache>
                <c:ptCount val="1"/>
                <c:pt idx="0">
                  <c:v>2007-08</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'GAP-2010'!$C$1792:$I$1792</c:f>
            </c:strRef>
          </c:cat>
          <c:val>
            <c:numRef>
              <c:f>'GAP-2010'!$C$1795:$I$1795</c:f>
            </c:numRef>
          </c:val>
        </c:ser>
        <c:ser>
          <c:idx val="3"/>
          <c:order val="3"/>
          <c:tx>
            <c:strRef>
              <c:f>'GAP-2010'!$J$1796</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'GAP-2010'!$C$1792:$I$1792</c:f>
            </c:strRef>
          </c:cat>
          <c:val>
            <c:numRef>
              <c:f>'GAP-2010'!$C$1796:$I$1796</c:f>
            </c:numRef>
          </c:val>
        </c:ser>
        <c:axId val="12785287"/>
        <c:axId val="47958720"/>
      </c:barChart>
      <c:catAx>
        <c:axId val="12785287"/>
        <c:scaling>
          <c:orientation val="minMax"/>
        </c:scaling>
        <c:axPos val="b"/>
        <c:delete val="0"/>
        <c:numFmt formatCode="General" sourceLinked="1"/>
        <c:majorTickMark val="out"/>
        <c:minorTickMark val="none"/>
        <c:tickLblPos val="nextTo"/>
        <c:spPr>
          <a:ln w="3175">
            <a:solidFill>
              <a:srgbClr val="000000"/>
            </a:solidFill>
          </a:ln>
        </c:spPr>
        <c:crossAx val="47958720"/>
        <c:crosses val="autoZero"/>
        <c:auto val="1"/>
        <c:lblOffset val="100"/>
        <c:tickLblSkip val="1"/>
        <c:noMultiLvlLbl val="0"/>
      </c:catAx>
      <c:valAx>
        <c:axId val="47958720"/>
        <c:scaling>
          <c:orientation val="minMax"/>
          <c:max val="0.025000000000000012"/>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278528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Overall Retention Rates in the State, the ESC Regions 10 and 11, and the 14 Districts in the Regional Council  between 2006 and 2009</a:t>
            </a:r>
          </a:p>
        </c:rich>
      </c:tx>
      <c:layout>
        <c:manualLayout>
          <c:xMode val="factor"/>
          <c:yMode val="factor"/>
          <c:x val="0.0865"/>
          <c:y val="-0.00475"/>
        </c:manualLayout>
      </c:layout>
      <c:spPr>
        <a:noFill/>
        <a:ln w="3175">
          <a:noFill/>
        </a:ln>
      </c:spPr>
    </c:title>
    <c:plotArea>
      <c:layout>
        <c:manualLayout>
          <c:xMode val="edge"/>
          <c:yMode val="edge"/>
          <c:x val="0.00375"/>
          <c:y val="0.1535"/>
          <c:w val="0.9935"/>
          <c:h val="0.95125"/>
        </c:manualLayout>
      </c:layout>
      <c:barChart>
        <c:barDir val="col"/>
        <c:grouping val="clustered"/>
        <c:varyColors val="0"/>
        <c:ser>
          <c:idx val="0"/>
          <c:order val="0"/>
          <c:tx>
            <c:strRef>
              <c:f>'GAP-2010'!$T$2048</c:f>
              <c:strCache>
                <c:ptCount val="1"/>
                <c:pt idx="0">
                  <c:v>2005-2006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'GAP-2010'!$C$2047:$S$2047</c:f>
            </c:strRef>
          </c:cat>
          <c:val>
            <c:numRef>
              <c:f>'GAP-2010'!$C$2048:$S$2048</c:f>
            </c:numRef>
          </c:val>
        </c:ser>
        <c:ser>
          <c:idx val="1"/>
          <c:order val="1"/>
          <c:tx>
            <c:strRef>
              <c:f>'GAP-2010'!$T$2049</c:f>
              <c:strCache>
                <c:ptCount val="1"/>
                <c:pt idx="0">
                  <c:v>2006-2007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'GAP-2010'!$C$2047:$S$2047</c:f>
            </c:strRef>
          </c:cat>
          <c:val>
            <c:numRef>
              <c:f>'GAP-2010'!$C$2049:$S$2049</c:f>
            </c:numRef>
          </c:val>
        </c:ser>
        <c:ser>
          <c:idx val="2"/>
          <c:order val="2"/>
          <c:tx>
            <c:strRef>
              <c:f>'GAP-2010'!$T$2050</c:f>
              <c:strCache>
                <c:ptCount val="1"/>
                <c:pt idx="0">
                  <c:v>2007-2008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'GAP-2010'!$C$2047:$S$2047</c:f>
            </c:strRef>
          </c:cat>
          <c:val>
            <c:numRef>
              <c:f>'GAP-2010'!$C$2050:$S$2050</c:f>
            </c:numRef>
          </c:val>
        </c:ser>
        <c:ser>
          <c:idx val="3"/>
          <c:order val="3"/>
          <c:tx>
            <c:strRef>
              <c:f>'GAP-2010'!$T$2051</c:f>
              <c:strCache>
                <c:ptCount val="1"/>
                <c:pt idx="0">
                  <c:v>2008-2009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'GAP-2010'!$C$2047:$S$2047</c:f>
            </c:strRef>
          </c:cat>
          <c:val>
            <c:numRef>
              <c:f>'GAP-2010'!$C$2051:$S$2051</c:f>
            </c:numRef>
          </c:val>
        </c:ser>
        <c:axId val="28975297"/>
        <c:axId val="59451082"/>
      </c:barChart>
      <c:catAx>
        <c:axId val="28975297"/>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400" b="0" i="0" u="none" baseline="0">
                <a:solidFill>
                  <a:srgbClr val="000000"/>
                </a:solidFill>
                <a:latin typeface="Times New Roman"/>
                <a:ea typeface="Times New Roman"/>
                <a:cs typeface="Times New Roman"/>
              </a:defRPr>
            </a:pPr>
          </a:p>
        </c:txPr>
        <c:crossAx val="59451082"/>
        <c:crosses val="autoZero"/>
        <c:auto val="1"/>
        <c:lblOffset val="100"/>
        <c:tickLblSkip val="1"/>
        <c:noMultiLvlLbl val="0"/>
      </c:catAx>
      <c:valAx>
        <c:axId val="5945108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897529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Times New Roman"/>
          <a:ea typeface="Times New Roman"/>
          <a:cs typeface="Times New Roman"/>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The Change Trend of High School Graduates with RHSP, MHP/IEP, and DAP between 1997-1998 and 2008-2009</a:t>
            </a:r>
          </a:p>
        </c:rich>
      </c:tx>
      <c:layout>
        <c:manualLayout>
          <c:xMode val="factor"/>
          <c:yMode val="factor"/>
          <c:x val="0"/>
          <c:y val="-0.02775"/>
        </c:manualLayout>
      </c:layout>
      <c:spPr>
        <a:noFill/>
        <a:ln w="3175">
          <a:noFill/>
        </a:ln>
      </c:spPr>
    </c:title>
    <c:plotArea>
      <c:layout>
        <c:manualLayout>
          <c:xMode val="edge"/>
          <c:yMode val="edge"/>
          <c:x val="0.039"/>
          <c:y val="0.094"/>
          <c:w val="0.7965"/>
          <c:h val="0.701"/>
        </c:manualLayout>
      </c:layout>
      <c:lineChart>
        <c:grouping val="standard"/>
        <c:varyColors val="0"/>
        <c:ser>
          <c:idx val="0"/>
          <c:order val="0"/>
          <c:tx>
            <c:strRef>
              <c:f>'GAP-2010'!$C$2941</c:f>
              <c:strCache>
                <c:ptCount val="1"/>
                <c:pt idx="0">
                  <c:v>Percentage of Graduates with RHSP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pPr>
              <a:noFill/>
              <a:ln w="3175">
                <a:noFill/>
              </a:ln>
            </c:spPr>
            <c:showLegendKey val="0"/>
            <c:showVal val="1"/>
            <c:showBubbleSize val="0"/>
            <c:showCatName val="0"/>
            <c:showSerName val="0"/>
            <c:showLeaderLines val="1"/>
            <c:showPercent val="0"/>
          </c:dLbls>
          <c:trendline>
            <c:name>Trend line of RHSP</c:name>
            <c:spPr>
              <a:ln w="25400">
                <a:solidFill>
                  <a:srgbClr val="00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'GAP-2010'!$F$2942:$F$2953</c:f>
            </c:strRef>
          </c:cat>
          <c:val>
            <c:numRef>
              <c:f>'GAP-2010'!$C$2942:$C$2953</c:f>
            </c:numRef>
          </c:val>
          <c:smooth val="0"/>
        </c:ser>
        <c:ser>
          <c:idx val="1"/>
          <c:order val="1"/>
          <c:tx>
            <c:strRef>
              <c:f>'GAP-2010'!$D$2941</c:f>
              <c:strCache>
                <c:ptCount val="1"/>
                <c:pt idx="0">
                  <c:v>Percentage of Graduates with MHP</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MHP/IEP</c:name>
            <c:spPr>
              <a:ln w="25400">
                <a:solidFill>
                  <a:srgbClr val="FF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'GAP-2010'!$F$2942:$F$2953</c:f>
            </c:strRef>
          </c:cat>
          <c:val>
            <c:numRef>
              <c:f>'GAP-2010'!$D$2942:$D$2953</c:f>
            </c:numRef>
          </c:val>
          <c:smooth val="0"/>
        </c:ser>
        <c:ser>
          <c:idx val="2"/>
          <c:order val="2"/>
          <c:tx>
            <c:strRef>
              <c:f>'GAP-2010'!$E$2941</c:f>
              <c:strCache>
                <c:ptCount val="1"/>
                <c:pt idx="0">
                  <c:v>Percentage of Graduates with DAP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dLbls>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trendline>
            <c:name>Trend line of DAP</c:name>
            <c:spPr>
              <a:ln w="38100">
                <a:solidFill>
                  <a:srgbClr val="FF0000"/>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spPr>
                <a:noFill/>
                <a:ln w="3175">
                  <a:noFill/>
                </a:ln>
              </c:spPr>
            </c:trendlineLbl>
          </c:trendline>
          <c:cat>
            <c:strRef>
              <c:f>'GAP-2010'!$F$2942:$F$2953</c:f>
            </c:strRef>
          </c:cat>
          <c:val>
            <c:numRef>
              <c:f>'GAP-2010'!$E$2942:$E$2953</c:f>
            </c:numRef>
          </c:val>
          <c:smooth val="0"/>
        </c:ser>
        <c:marker val="1"/>
        <c:axId val="65297691"/>
        <c:axId val="50808308"/>
      </c:lineChart>
      <c:catAx>
        <c:axId val="65297691"/>
        <c:scaling>
          <c:orientation val="minMax"/>
        </c:scaling>
        <c:axPos val="b"/>
        <c:delete val="0"/>
        <c:numFmt formatCode="General" sourceLinked="1"/>
        <c:majorTickMark val="out"/>
        <c:minorTickMark val="none"/>
        <c:tickLblPos val="nextTo"/>
        <c:spPr>
          <a:ln w="3175">
            <a:solidFill>
              <a:srgbClr val="000000"/>
            </a:solidFill>
          </a:ln>
        </c:spPr>
        <c:crossAx val="50808308"/>
        <c:crosses val="autoZero"/>
        <c:auto val="1"/>
        <c:lblOffset val="100"/>
        <c:tickLblSkip val="1"/>
        <c:noMultiLvlLbl val="0"/>
      </c:catAx>
      <c:valAx>
        <c:axId val="50808308"/>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65297691"/>
        <c:crossesAt val="1"/>
        <c:crossBetween val="between"/>
        <c:dispUnits/>
        <c:minorUnit val="10"/>
      </c:valAx>
      <c:spPr>
        <a:solidFill>
          <a:srgbClr val="FFFF99"/>
        </a:solidFill>
        <a:ln w="12700">
          <a:solidFill>
            <a:srgbClr val="FFFFFF"/>
          </a:solidFill>
        </a:ln>
      </c:spPr>
    </c:plotArea>
    <c:legend>
      <c:legendPos val="b"/>
      <c:layout>
        <c:manualLayout>
          <c:xMode val="edge"/>
          <c:yMode val="edge"/>
          <c:x val="0.002"/>
          <c:y val="0.8345"/>
          <c:w val="0.93725"/>
          <c:h val="0.1655"/>
        </c:manualLayout>
      </c:layout>
      <c:overlay val="0"/>
      <c:spPr>
        <a:solidFill>
          <a:srgbClr val="FFFFFF"/>
        </a:solidFill>
        <a:ln w="3175">
          <a:solidFill>
            <a:srgbClr val="000000"/>
          </a:solid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Average Annual Growth Rates of Graduates Plans in the State, the Regional Council, and the 14 ISDs from 1998 to 2009 </a:t>
            </a:r>
          </a:p>
        </c:rich>
      </c:tx>
      <c:layout>
        <c:manualLayout>
          <c:xMode val="factor"/>
          <c:yMode val="factor"/>
          <c:x val="0.01125"/>
          <c:y val="-0.008"/>
        </c:manualLayout>
      </c:layout>
      <c:spPr>
        <a:noFill/>
        <a:ln w="3175">
          <a:noFill/>
        </a:ln>
      </c:spPr>
    </c:title>
    <c:plotArea>
      <c:layout>
        <c:manualLayout>
          <c:xMode val="edge"/>
          <c:yMode val="edge"/>
          <c:x val="0.019"/>
          <c:y val="0.12375"/>
          <c:w val="0.97575"/>
          <c:h val="0.896"/>
        </c:manualLayout>
      </c:layout>
      <c:scatterChart>
        <c:scatterStyle val="lineMarker"/>
        <c:varyColors val="0"/>
        <c:ser>
          <c:idx val="0"/>
          <c:order val="0"/>
          <c:tx>
            <c:v>Annual Change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noFill/>
              </a:ln>
            </c:spPr>
          </c:marker>
          <c:dPt>
            <c:idx val="0"/>
            <c:spPr>
              <a:ln w="3175">
                <a:noFill/>
              </a:ln>
            </c:spPr>
            <c:marker>
              <c:size val="15"/>
              <c:spPr>
                <a:solidFill>
                  <a:srgbClr val="FF0000"/>
                </a:solidFill>
                <a:ln>
                  <a:solidFill>
                    <a:srgbClr val="FF0000"/>
                  </a:solidFill>
                </a:ln>
              </c:spPr>
            </c:marker>
          </c:dPt>
          <c:dPt>
            <c:idx val="1"/>
            <c:spPr>
              <a:ln w="3175">
                <a:noFill/>
              </a:ln>
            </c:spPr>
            <c:marker>
              <c:size val="15"/>
              <c:spPr>
                <a:solidFill>
                  <a:srgbClr val="993366"/>
                </a:solidFill>
                <a:ln>
                  <a:noFill/>
                </a:ln>
              </c:spPr>
            </c:marker>
          </c:dPt>
          <c:dPt>
            <c:idx val="2"/>
            <c:spPr>
              <a:ln w="3175">
                <a:noFill/>
              </a:ln>
            </c:spPr>
            <c:marker>
              <c:size val="15"/>
              <c:spPr>
                <a:solidFill>
                  <a:srgbClr val="9999FF"/>
                </a:solidFill>
                <a:ln>
                  <a:solidFill>
                    <a:srgbClr val="9999FF"/>
                  </a:solidFill>
                </a:ln>
              </c:spPr>
            </c:marker>
          </c:dPt>
          <c:dPt>
            <c:idx val="3"/>
            <c:spPr>
              <a:ln w="3175">
                <a:noFill/>
              </a:ln>
            </c:spPr>
            <c:marker>
              <c:size val="15"/>
              <c:spPr>
                <a:solidFill>
                  <a:srgbClr val="0066CC"/>
                </a:solidFill>
                <a:ln>
                  <a:noFill/>
                </a:ln>
              </c:spPr>
            </c:marker>
          </c:dPt>
          <c:dPt>
            <c:idx val="4"/>
            <c:spPr>
              <a:ln w="3175">
                <a:noFill/>
              </a:ln>
            </c:spPr>
            <c:marker>
              <c:size val="15"/>
              <c:spPr>
                <a:solidFill>
                  <a:srgbClr val="00FFFF"/>
                </a:solidFill>
                <a:ln>
                  <a:noFill/>
                </a:ln>
              </c:spPr>
            </c:marker>
          </c:dPt>
          <c:dPt>
            <c:idx val="5"/>
            <c:spPr>
              <a:ln w="3175">
                <a:noFill/>
              </a:ln>
            </c:spPr>
            <c:marker>
              <c:size val="15"/>
              <c:spPr>
                <a:solidFill>
                  <a:srgbClr val="800080"/>
                </a:solidFill>
                <a:ln>
                  <a:noFill/>
                </a:ln>
              </c:spPr>
            </c:marker>
          </c:dPt>
          <c:dPt>
            <c:idx val="6"/>
            <c:spPr>
              <a:ln w="3175">
                <a:noFill/>
              </a:ln>
            </c:spPr>
            <c:marker>
              <c:size val="15"/>
              <c:spPr>
                <a:solidFill>
                  <a:srgbClr val="0000FF"/>
                </a:solidFill>
                <a:ln>
                  <a:noFill/>
                </a:ln>
              </c:spPr>
            </c:marker>
          </c:dPt>
          <c:dPt>
            <c:idx val="7"/>
            <c:spPr>
              <a:ln w="3175">
                <a:noFill/>
              </a:ln>
            </c:spPr>
            <c:marker>
              <c:size val="15"/>
              <c:spPr>
                <a:solidFill>
                  <a:srgbClr val="000080"/>
                </a:solidFill>
                <a:ln>
                  <a:noFill/>
                </a:ln>
              </c:spPr>
            </c:marker>
          </c:dPt>
          <c:dPt>
            <c:idx val="8"/>
            <c:spPr>
              <a:ln w="3175">
                <a:noFill/>
              </a:ln>
            </c:spPr>
            <c:marker>
              <c:size val="15"/>
              <c:spPr>
                <a:solidFill>
                  <a:srgbClr val="FF8080"/>
                </a:solidFill>
                <a:ln>
                  <a:noFill/>
                </a:ln>
              </c:spPr>
            </c:marker>
          </c:dPt>
          <c:dPt>
            <c:idx val="9"/>
            <c:spPr>
              <a:ln w="3175">
                <a:noFill/>
              </a:ln>
            </c:spPr>
            <c:marker>
              <c:size val="15"/>
              <c:spPr>
                <a:solidFill>
                  <a:srgbClr val="008080"/>
                </a:solidFill>
                <a:ln>
                  <a:noFill/>
                </a:ln>
              </c:spPr>
            </c:marker>
          </c:dPt>
          <c:dPt>
            <c:idx val="10"/>
            <c:spPr>
              <a:ln w="3175">
                <a:noFill/>
              </a:ln>
            </c:spPr>
            <c:marker>
              <c:size val="15"/>
              <c:spPr>
                <a:solidFill>
                  <a:srgbClr val="00CCFF"/>
                </a:solidFill>
                <a:ln>
                  <a:noFill/>
                </a:ln>
              </c:spPr>
            </c:marker>
          </c:dPt>
          <c:dPt>
            <c:idx val="11"/>
            <c:spPr>
              <a:ln w="3175">
                <a:noFill/>
              </a:ln>
            </c:spPr>
            <c:marker>
              <c:size val="15"/>
              <c:spPr>
                <a:solidFill>
                  <a:srgbClr val="FFFF00"/>
                </a:solidFill>
                <a:ln>
                  <a:noFill/>
                </a:ln>
              </c:spPr>
            </c:marker>
          </c:dPt>
          <c:dPt>
            <c:idx val="12"/>
            <c:spPr>
              <a:ln w="3175">
                <a:noFill/>
              </a:ln>
            </c:spPr>
            <c:marker>
              <c:size val="15"/>
              <c:spPr>
                <a:solidFill>
                  <a:srgbClr val="FF6600"/>
                </a:solidFill>
                <a:ln>
                  <a:noFill/>
                </a:ln>
              </c:spPr>
            </c:marker>
          </c:dPt>
          <c:dPt>
            <c:idx val="13"/>
            <c:spPr>
              <a:ln w="3175">
                <a:noFill/>
              </a:ln>
            </c:spPr>
            <c:marker>
              <c:size val="15"/>
              <c:spPr>
                <a:solidFill>
                  <a:srgbClr val="99CC00"/>
                </a:solidFill>
                <a:ln>
                  <a:noFill/>
                </a:ln>
              </c:spPr>
            </c:marker>
          </c:dPt>
          <c:dPt>
            <c:idx val="14"/>
            <c:spPr>
              <a:ln w="3175">
                <a:noFill/>
              </a:ln>
            </c:spPr>
            <c:marker>
              <c:size val="15"/>
              <c:spPr>
                <a:solidFill>
                  <a:srgbClr val="FF00FF"/>
                </a:solidFill>
                <a:ln>
                  <a:noFill/>
                </a:ln>
              </c:spPr>
            </c:marker>
          </c:dPt>
          <c:dPt>
            <c:idx val="15"/>
            <c:spPr>
              <a:ln w="3175">
                <a:noFill/>
              </a:ln>
            </c:spPr>
            <c:marker>
              <c:size val="15"/>
              <c:spPr>
                <a:solidFill>
                  <a:srgbClr val="666699"/>
                </a:solidFill>
                <a:ln>
                  <a:noFill/>
                </a:ln>
              </c:spPr>
            </c:marker>
          </c:dPt>
          <c:dLbls>
            <c:dLbl>
              <c:idx val="0"/>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2"/>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3"/>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4"/>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1800" b="0" i="0" u="none" baseline="0">
                      <a:solidFill>
                        <a:srgbClr val="000000"/>
                      </a:solidFill>
                      <a:latin typeface="Times New Roman"/>
                      <a:ea typeface="Times New Roman"/>
                      <a:cs typeface="Times New Roman"/>
                    </a:defRPr>
                  </a:pPr>
                </a:p>
              </c:txPr>
              <c:numFmt formatCode="General" sourceLinked="1"/>
              <c:spPr>
                <a:noFill/>
                <a:ln w="3175">
                  <a:noFill/>
                </a:ln>
              </c:spPr>
              <c:showLegendKey val="0"/>
              <c:showVal val="1"/>
              <c:showBubbleSize val="0"/>
              <c:showCatName val="1"/>
              <c:showSerName val="0"/>
              <c:showPercent val="0"/>
            </c:dLbl>
            <c:numFmt formatCode="General" sourceLinked="1"/>
            <c:spPr>
              <a:noFill/>
              <a:ln w="3175">
                <a:noFill/>
              </a:ln>
            </c:spPr>
            <c:showLegendKey val="0"/>
            <c:showVal val="1"/>
            <c:showBubbleSize val="0"/>
            <c:showCatName val="1"/>
            <c:showSerName val="0"/>
            <c:showPercent val="0"/>
          </c:dLbls>
          <c:xVal>
            <c:strRef>
              <c:f>'GAP-2010'!$C$2994:$R$2994</c:f>
            </c:strRef>
          </c:xVal>
          <c:yVal>
            <c:numRef>
              <c:f>'GAP-2010'!$C$2995:$R$2995</c:f>
            </c:numRef>
          </c:yVal>
          <c:smooth val="0"/>
        </c:ser>
        <c:axId val="54621589"/>
        <c:axId val="21832254"/>
      </c:scatterChart>
      <c:valAx>
        <c:axId val="54621589"/>
        <c:scaling>
          <c:orientation val="minMax"/>
          <c:max val="17"/>
          <c:min val="0"/>
        </c:scaling>
        <c:axPos val="b"/>
        <c:delete val="1"/>
        <c:majorTickMark val="out"/>
        <c:minorTickMark val="none"/>
        <c:tickLblPos val="none"/>
        <c:crossAx val="21832254"/>
        <c:crosses val="autoZero"/>
        <c:crossBetween val="midCat"/>
        <c:dispUnits/>
        <c:majorUnit val="1"/>
        <c:minorUnit val="0.1"/>
      </c:valAx>
      <c:valAx>
        <c:axId val="21832254"/>
        <c:scaling>
          <c:orientation val="minMax"/>
        </c:scaling>
        <c:axPos val="l"/>
        <c:majorGridlines>
          <c:spPr>
            <a:ln w="12700">
              <a:solidFill>
                <a:srgbClr val="FFFFFF"/>
              </a:solidFill>
            </a:ln>
          </c:spPr>
        </c:majorGridlines>
        <c:delete val="0"/>
        <c:numFmt formatCode="0.0%" sourceLinked="0"/>
        <c:majorTickMark val="out"/>
        <c:minorTickMark val="none"/>
        <c:tickLblPos val="nextTo"/>
        <c:spPr>
          <a:ln w="3175">
            <a:solidFill>
              <a:srgbClr val="000000"/>
            </a:solidFill>
          </a:ln>
        </c:spPr>
        <c:crossAx val="54621589"/>
        <c:crossesAt val="0"/>
        <c:crossBetween val="midCat"/>
        <c:dispUnits/>
      </c:valAx>
      <c:spPr>
        <a:gradFill rotWithShape="1">
          <a:gsLst>
            <a:gs pos="0">
              <a:srgbClr val="FFFF99"/>
            </a:gs>
            <a:gs pos="100000">
              <a:srgbClr val="767647"/>
            </a:gs>
          </a:gsLst>
          <a:lin ang="5400000" scaled="1"/>
        </a:gra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Times New Roman"/>
          <a:ea typeface="Times New Roman"/>
          <a:cs typeface="Times New Roman"/>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Retention Rates in 7th Grade in the Demographic Groups between 2006 and 2009</a:t>
            </a:r>
          </a:p>
        </c:rich>
      </c:tx>
      <c:layout>
        <c:manualLayout>
          <c:xMode val="factor"/>
          <c:yMode val="factor"/>
          <c:x val="0.02725"/>
          <c:y val="-0.023"/>
        </c:manualLayout>
      </c:layout>
      <c:spPr>
        <a:noFill/>
        <a:ln w="3175">
          <a:noFill/>
        </a:ln>
      </c:spPr>
    </c:title>
    <c:plotArea>
      <c:layout>
        <c:manualLayout>
          <c:xMode val="edge"/>
          <c:yMode val="edge"/>
          <c:x val="0.012"/>
          <c:y val="0.167"/>
          <c:w val="0.9875"/>
          <c:h val="0.85275"/>
        </c:manualLayout>
      </c:layout>
      <c:barChart>
        <c:barDir val="col"/>
        <c:grouping val="clustered"/>
        <c:varyColors val="0"/>
        <c:ser>
          <c:idx val="0"/>
          <c:order val="0"/>
          <c:tx>
            <c:strRef>
              <c:f>'GAP-2010'!$J$1823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'GAP-2010'!$C$1822:$I$1822</c:f>
            </c:strRef>
          </c:cat>
          <c:val>
            <c:numRef>
              <c:f>'GAP-2010'!$C$1823:$I$1823</c:f>
            </c:numRef>
          </c:val>
        </c:ser>
        <c:ser>
          <c:idx val="1"/>
          <c:order val="1"/>
          <c:tx>
            <c:strRef>
              <c:f>'GAP-2010'!$J$1824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'GAP-2010'!$C$1822:$I$1822</c:f>
            </c:strRef>
          </c:cat>
          <c:val>
            <c:numRef>
              <c:f>'GAP-2010'!$C$1824:$I$1824</c:f>
            </c:numRef>
          </c:val>
        </c:ser>
        <c:ser>
          <c:idx val="2"/>
          <c:order val="2"/>
          <c:tx>
            <c:strRef>
              <c:f>'GAP-2010'!$J$1825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'GAP-2010'!$C$1822:$I$1822</c:f>
            </c:strRef>
          </c:cat>
          <c:val>
            <c:numRef>
              <c:f>'GAP-2010'!$C$1825:$I$1825</c:f>
            </c:numRef>
          </c:val>
        </c:ser>
        <c:ser>
          <c:idx val="3"/>
          <c:order val="3"/>
          <c:tx>
            <c:strRef>
              <c:f>'GAP-2010'!$J$1826</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'GAP-2010'!$C$1822:$I$1822</c:f>
            </c:strRef>
          </c:cat>
          <c:val>
            <c:numRef>
              <c:f>'GAP-2010'!$C$1826:$I$1826</c:f>
            </c:numRef>
          </c:val>
        </c:ser>
        <c:axId val="62272559"/>
        <c:axId val="23582120"/>
      </c:barChart>
      <c:catAx>
        <c:axId val="62272559"/>
        <c:scaling>
          <c:orientation val="minMax"/>
        </c:scaling>
        <c:axPos val="b"/>
        <c:delete val="0"/>
        <c:numFmt formatCode="General" sourceLinked="1"/>
        <c:majorTickMark val="out"/>
        <c:minorTickMark val="none"/>
        <c:tickLblPos val="nextTo"/>
        <c:spPr>
          <a:ln w="3175">
            <a:solidFill>
              <a:srgbClr val="000000"/>
            </a:solidFill>
          </a:ln>
        </c:spPr>
        <c:crossAx val="23582120"/>
        <c:crosses val="autoZero"/>
        <c:auto val="1"/>
        <c:lblOffset val="100"/>
        <c:tickLblSkip val="1"/>
        <c:noMultiLvlLbl val="0"/>
      </c:catAx>
      <c:valAx>
        <c:axId val="23582120"/>
        <c:scaling>
          <c:orientation val="minMax"/>
          <c:max val="0.03500000000000001"/>
        </c:scaling>
        <c:axPos val="l"/>
        <c:majorGridlines>
          <c:spPr>
            <a:ln w="3175">
              <a:solidFill>
                <a:srgbClr val="FFFFFF"/>
              </a:solidFill>
            </a:ln>
          </c:spPr>
        </c:majorGridlines>
        <c:delete val="0"/>
        <c:numFmt formatCode="0.0%" sourceLinked="0"/>
        <c:majorTickMark val="out"/>
        <c:minorTickMark val="none"/>
        <c:tickLblPos val="nextTo"/>
        <c:spPr>
          <a:ln w="3175">
            <a:solidFill>
              <a:srgbClr val="000000"/>
            </a:solidFill>
          </a:ln>
        </c:spPr>
        <c:crossAx val="6227255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latin typeface="Times New Roman"/>
                <a:ea typeface="Times New Roman"/>
                <a:cs typeface="Times New Roman"/>
              </a:rPr>
              <a:t>Retention Rates in 8th Grade in the Demographic Groups between 2006 and 2009</a:t>
            </a:r>
          </a:p>
        </c:rich>
      </c:tx>
      <c:layout>
        <c:manualLayout>
          <c:xMode val="factor"/>
          <c:yMode val="factor"/>
          <c:x val="0.04175"/>
          <c:y val="-0.023"/>
        </c:manualLayout>
      </c:layout>
      <c:spPr>
        <a:noFill/>
        <a:ln w="3175">
          <a:noFill/>
        </a:ln>
      </c:spPr>
    </c:title>
    <c:plotArea>
      <c:layout>
        <c:manualLayout>
          <c:xMode val="edge"/>
          <c:yMode val="edge"/>
          <c:x val="0.00475"/>
          <c:y val="0.1595"/>
          <c:w val="0.98025"/>
          <c:h val="0.86175"/>
        </c:manualLayout>
      </c:layout>
      <c:barChart>
        <c:barDir val="col"/>
        <c:grouping val="clustered"/>
        <c:varyColors val="0"/>
        <c:ser>
          <c:idx val="0"/>
          <c:order val="0"/>
          <c:tx>
            <c:strRef>
              <c:f>'GAP-2010'!$J$1853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'GAP-2010'!$C$1852:$I$1852</c:f>
            </c:strRef>
          </c:cat>
          <c:val>
            <c:numRef>
              <c:f>'GAP-2010'!$C$1853:$I$1853</c:f>
            </c:numRef>
          </c:val>
        </c:ser>
        <c:ser>
          <c:idx val="1"/>
          <c:order val="1"/>
          <c:tx>
            <c:strRef>
              <c:f>'GAP-2010'!$J$1854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'GAP-2010'!$C$1852:$I$1852</c:f>
            </c:strRef>
          </c:cat>
          <c:val>
            <c:numRef>
              <c:f>'GAP-2010'!$C$1854:$I$1854</c:f>
            </c:numRef>
          </c:val>
        </c:ser>
        <c:ser>
          <c:idx val="2"/>
          <c:order val="2"/>
          <c:tx>
            <c:strRef>
              <c:f>'GAP-2010'!$J$1855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'GAP-2010'!$C$1852:$I$1852</c:f>
            </c:strRef>
          </c:cat>
          <c:val>
            <c:numRef>
              <c:f>'GAP-2010'!$C$1855:$I$1855</c:f>
            </c:numRef>
          </c:val>
        </c:ser>
        <c:ser>
          <c:idx val="3"/>
          <c:order val="3"/>
          <c:tx>
            <c:strRef>
              <c:f>'GAP-2010'!$J$1856</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'GAP-2010'!$C$1852:$I$1852</c:f>
            </c:strRef>
          </c:cat>
          <c:val>
            <c:numRef>
              <c:f>'GAP-2010'!$C$1856:$I$1856</c:f>
            </c:numRef>
          </c:val>
        </c:ser>
        <c:axId val="10912489"/>
        <c:axId val="31103538"/>
      </c:barChart>
      <c:catAx>
        <c:axId val="10912489"/>
        <c:scaling>
          <c:orientation val="minMax"/>
        </c:scaling>
        <c:axPos val="b"/>
        <c:delete val="0"/>
        <c:numFmt formatCode="General" sourceLinked="1"/>
        <c:majorTickMark val="out"/>
        <c:minorTickMark val="none"/>
        <c:tickLblPos val="nextTo"/>
        <c:spPr>
          <a:ln w="3175">
            <a:solidFill>
              <a:srgbClr val="000000"/>
            </a:solidFill>
          </a:ln>
        </c:spPr>
        <c:crossAx val="31103538"/>
        <c:crosses val="autoZero"/>
        <c:auto val="1"/>
        <c:lblOffset val="100"/>
        <c:tickLblSkip val="1"/>
        <c:noMultiLvlLbl val="0"/>
      </c:catAx>
      <c:valAx>
        <c:axId val="31103538"/>
        <c:scaling>
          <c:orientation val="minMax"/>
          <c:max val="0.03500000000000001"/>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91248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Times New Roman"/>
                <a:ea typeface="Times New Roman"/>
                <a:cs typeface="Times New Roman"/>
              </a:rPr>
              <a:t>Retention Rates in 10th Grade in the Demographic Groups between 2006 and 2009</a:t>
            </a:r>
          </a:p>
        </c:rich>
      </c:tx>
      <c:layout>
        <c:manualLayout>
          <c:xMode val="factor"/>
          <c:yMode val="factor"/>
          <c:x val="0.05725"/>
          <c:y val="-0.02275"/>
        </c:manualLayout>
      </c:layout>
      <c:spPr>
        <a:noFill/>
        <a:ln w="3175">
          <a:noFill/>
        </a:ln>
      </c:spPr>
    </c:title>
    <c:plotArea>
      <c:layout>
        <c:manualLayout>
          <c:xMode val="edge"/>
          <c:yMode val="edge"/>
          <c:x val="0.013"/>
          <c:y val="0.17525"/>
          <c:w val="0.97125"/>
          <c:h val="0.827"/>
        </c:manualLayout>
      </c:layout>
      <c:barChart>
        <c:barDir val="col"/>
        <c:grouping val="clustered"/>
        <c:varyColors val="0"/>
        <c:ser>
          <c:idx val="0"/>
          <c:order val="0"/>
          <c:tx>
            <c:strRef>
              <c:f>'GAP-2010'!$J$1913</c:f>
              <c:strCache>
                <c:ptCount val="1"/>
                <c:pt idx="0">
                  <c:v>2005-06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'GAP-2010'!$C$1912:$I$1912</c:f>
            </c:strRef>
          </c:cat>
          <c:val>
            <c:numRef>
              <c:f>'GAP-2010'!$C$1913:$I$1913</c:f>
            </c:numRef>
          </c:val>
        </c:ser>
        <c:ser>
          <c:idx val="1"/>
          <c:order val="1"/>
          <c:tx>
            <c:strRef>
              <c:f>'GAP-2010'!$J$1914</c:f>
              <c:strCache>
                <c:ptCount val="1"/>
                <c:pt idx="0">
                  <c:v>2006-07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'GAP-2010'!$C$1912:$I$1912</c:f>
            </c:strRef>
          </c:cat>
          <c:val>
            <c:numRef>
              <c:f>'GAP-2010'!$C$1914:$I$1914</c:f>
            </c:numRef>
          </c:val>
        </c:ser>
        <c:ser>
          <c:idx val="2"/>
          <c:order val="2"/>
          <c:tx>
            <c:strRef>
              <c:f>'GAP-2010'!$J$1915</c:f>
              <c:strCache>
                <c:ptCount val="1"/>
                <c:pt idx="0">
                  <c:v>2007-08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'GAP-2010'!$C$1912:$I$1912</c:f>
            </c:strRef>
          </c:cat>
          <c:val>
            <c:numRef>
              <c:f>'GAP-2010'!$C$1915:$I$1915</c:f>
            </c:numRef>
          </c:val>
        </c:ser>
        <c:ser>
          <c:idx val="3"/>
          <c:order val="3"/>
          <c:tx>
            <c:strRef>
              <c:f>'GAP-2010'!$J$1916</c:f>
              <c:strCache>
                <c:ptCount val="1"/>
                <c:pt idx="0">
                  <c:v>2008-09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'GAP-2010'!$C$1912:$I$1912</c:f>
            </c:strRef>
          </c:cat>
          <c:val>
            <c:numRef>
              <c:f>'GAP-2010'!$C$1916:$I$1916</c:f>
            </c:numRef>
          </c:val>
        </c:ser>
        <c:axId val="11496387"/>
        <c:axId val="36358620"/>
      </c:barChart>
      <c:catAx>
        <c:axId val="11496387"/>
        <c:scaling>
          <c:orientation val="minMax"/>
        </c:scaling>
        <c:axPos val="b"/>
        <c:delete val="0"/>
        <c:numFmt formatCode="General" sourceLinked="1"/>
        <c:majorTickMark val="out"/>
        <c:minorTickMark val="none"/>
        <c:tickLblPos val="nextTo"/>
        <c:spPr>
          <a:ln w="3175">
            <a:solidFill>
              <a:srgbClr val="000000"/>
            </a:solidFill>
          </a:ln>
        </c:spPr>
        <c:crossAx val="36358620"/>
        <c:crosses val="autoZero"/>
        <c:auto val="1"/>
        <c:lblOffset val="100"/>
        <c:tickLblSkip val="1"/>
        <c:noMultiLvlLbl val="0"/>
      </c:catAx>
      <c:valAx>
        <c:axId val="3635862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149638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0.064</cdr:y>
    </cdr:from>
    <cdr:to>
      <cdr:x>0.61825</cdr:x>
      <cdr:y>0.15375</cdr:y>
    </cdr:to>
    <cdr:sp textlink="'GAP-2010'!$B$1972">
      <cdr:nvSpPr>
        <cdr:cNvPr id="1" name="Text Box 5121"/>
        <cdr:cNvSpPr txBox="1">
          <a:spLocks noChangeArrowheads="1"/>
        </cdr:cNvSpPr>
      </cdr:nvSpPr>
      <cdr:spPr>
        <a:xfrm>
          <a:off x="5743575" y="247650"/>
          <a:ext cx="1695450" cy="361950"/>
        </a:xfrm>
        <a:prstGeom prst="rect">
          <a:avLst/>
        </a:prstGeom>
        <a:noFill/>
        <a:ln w="1" cmpd="sng">
          <a:noFill/>
        </a:ln>
      </cdr:spPr>
      <cdr:txBody>
        <a:bodyPr vertOverflow="clip" wrap="square" lIns="27432" tIns="27432" rIns="27432" bIns="27432" anchor="ctr"/>
        <a:p>
          <a:pPr algn="ctr">
            <a:defRPr/>
          </a:pPr>
          <a:fld id="{14682ba1-34b9-4984-b12c-0b16a133aa4d}" type="TxLink">
            <a:rPr lang="en-US" cap="none" sz="1400" b="1" i="0" u="none" baseline="0">
              <a:solidFill>
                <a:srgbClr val="FF0000"/>
              </a:solidFill>
              <a:latin typeface="Times New Roman"/>
              <a:ea typeface="Times New Roman"/>
              <a:cs typeface="Times New Roman"/>
            </a:rPr>
            <a:t>State</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0.07675</cdr:y>
    </cdr:from>
    <cdr:to>
      <cdr:x>0.58625</cdr:x>
      <cdr:y>0.1585</cdr:y>
    </cdr:to>
    <cdr:sp textlink="'GAP-2010'!$B$1941">
      <cdr:nvSpPr>
        <cdr:cNvPr id="1" name="Text Box 6145"/>
        <cdr:cNvSpPr txBox="1">
          <a:spLocks noChangeArrowheads="1"/>
        </cdr:cNvSpPr>
      </cdr:nvSpPr>
      <cdr:spPr>
        <a:xfrm>
          <a:off x="5600700" y="304800"/>
          <a:ext cx="1485900" cy="323850"/>
        </a:xfrm>
        <a:prstGeom prst="rect">
          <a:avLst/>
        </a:prstGeom>
        <a:noFill/>
        <a:ln w="1" cmpd="sng">
          <a:noFill/>
        </a:ln>
      </cdr:spPr>
      <cdr:txBody>
        <a:bodyPr vertOverflow="clip" wrap="square" lIns="27432" tIns="27432" rIns="27432" bIns="27432" anchor="ctr"/>
        <a:p>
          <a:pPr algn="ctr">
            <a:defRPr/>
          </a:pPr>
          <a:fld id="{53cdd25a-8f40-4f9f-afd2-917088dffb59}" type="TxLink">
            <a:rPr lang="en-US" cap="none" sz="1400" b="1" i="0" u="none" baseline="0">
              <a:solidFill>
                <a:srgbClr val="FF0000"/>
              </a:solidFill>
              <a:latin typeface="Times New Roman"/>
              <a:ea typeface="Times New Roman"/>
              <a:cs typeface="Times New Roman"/>
            </a:rPr>
            <a:t>Duncanville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0.44125</cdr:x>
      <cdr:y>0.054</cdr:y>
    </cdr:from>
    <cdr:to>
      <cdr:x>0.59675</cdr:x>
      <cdr:y>0.12575</cdr:y>
    </cdr:to>
    <cdr:sp textlink="'GAP-2010'!$B$2575">
      <cdr:nvSpPr>
        <cdr:cNvPr id="1" name="Text Box 9217"/>
        <cdr:cNvSpPr txBox="1">
          <a:spLocks noChangeArrowheads="1"/>
        </cdr:cNvSpPr>
      </cdr:nvSpPr>
      <cdr:spPr>
        <a:xfrm>
          <a:off x="7019925" y="190500"/>
          <a:ext cx="2476500" cy="257175"/>
        </a:xfrm>
        <a:prstGeom prst="rect">
          <a:avLst/>
        </a:prstGeom>
        <a:noFill/>
        <a:ln w="1" cmpd="sng">
          <a:noFill/>
        </a:ln>
      </cdr:spPr>
      <cdr:txBody>
        <a:bodyPr vertOverflow="clip" wrap="square" lIns="27432" tIns="27432" rIns="27432" bIns="27432" anchor="ctr"/>
        <a:p>
          <a:pPr algn="ctr">
            <a:defRPr/>
          </a:pPr>
          <a:fld id="{650a78f2-d0cb-41df-9de9-b4e206e0f7ea}" type="TxLink">
            <a:rPr lang="en-US" cap="none" sz="1400" b="1" i="0" u="none" baseline="0">
              <a:solidFill>
                <a:srgbClr val="FF0000"/>
              </a:solidFill>
              <a:latin typeface="Times New Roman"/>
              <a:ea typeface="Times New Roman"/>
              <a:cs typeface="Times New Roman"/>
            </a:rPr>
            <a:t>Low SES</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0.09325</cdr:y>
    </cdr:from>
    <cdr:to>
      <cdr:x>0.582</cdr:x>
      <cdr:y>0.21975</cdr:y>
    </cdr:to>
    <cdr:sp textlink="'GAP-2010'!$B$2182">
      <cdr:nvSpPr>
        <cdr:cNvPr id="1" name="Text Box 4097"/>
        <cdr:cNvSpPr txBox="1">
          <a:spLocks noChangeArrowheads="1"/>
        </cdr:cNvSpPr>
      </cdr:nvSpPr>
      <cdr:spPr>
        <a:xfrm>
          <a:off x="6924675" y="238125"/>
          <a:ext cx="2305050" cy="333375"/>
        </a:xfrm>
        <a:prstGeom prst="rect">
          <a:avLst/>
        </a:prstGeom>
        <a:noFill/>
        <a:ln w="1" cmpd="sng">
          <a:noFill/>
        </a:ln>
      </cdr:spPr>
      <cdr:txBody>
        <a:bodyPr vertOverflow="clip" wrap="square" lIns="27432" tIns="27432" rIns="27432" bIns="27432" anchor="ctr"/>
        <a:p>
          <a:pPr algn="ctr">
            <a:defRPr/>
          </a:pPr>
          <a:fld id="{cf5afe98-9874-4472-a71d-e75593947948}" type="TxLink">
            <a:rPr lang="en-US" cap="none" sz="1200" b="1" i="0" u="none" baseline="0">
              <a:solidFill>
                <a:srgbClr val="FF0000"/>
              </a:solidFill>
              <a:latin typeface="Times New Roman"/>
              <a:ea typeface="Times New Roman"/>
              <a:cs typeface="Times New Roman"/>
            </a:rPr>
            <a:t>White</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0.44175</cdr:x>
      <cdr:y>0.05575</cdr:y>
    </cdr:from>
    <cdr:to>
      <cdr:x>0.5985</cdr:x>
      <cdr:y>0.12275</cdr:y>
    </cdr:to>
    <cdr:sp textlink="'GAP-2010'!$B$2656">
      <cdr:nvSpPr>
        <cdr:cNvPr id="1" name="Text Box 9217"/>
        <cdr:cNvSpPr txBox="1">
          <a:spLocks noChangeArrowheads="1"/>
        </cdr:cNvSpPr>
      </cdr:nvSpPr>
      <cdr:spPr>
        <a:xfrm>
          <a:off x="6981825" y="266700"/>
          <a:ext cx="2476500" cy="323850"/>
        </a:xfrm>
        <a:prstGeom prst="rect">
          <a:avLst/>
        </a:prstGeom>
        <a:noFill/>
        <a:ln w="1" cmpd="sng">
          <a:noFill/>
        </a:ln>
      </cdr:spPr>
      <cdr:txBody>
        <a:bodyPr vertOverflow="clip" wrap="square" lIns="27432" tIns="27432" rIns="27432" bIns="27432" anchor="ctr"/>
        <a:p>
          <a:pPr algn="ctr">
            <a:defRPr/>
          </a:pPr>
          <a:fld id="{5b06d54c-d2fb-4625-b80a-c2f93cbed35a}" type="TxLink">
            <a:rPr lang="en-US" cap="none" sz="1400" b="1" i="0" u="none" baseline="0">
              <a:solidFill>
                <a:srgbClr val="FF0000"/>
              </a:solidFill>
              <a:latin typeface="Times New Roman"/>
              <a:ea typeface="Times New Roman"/>
              <a:cs typeface="Times New Roman"/>
            </a:rPr>
            <a:t>Completion Rate I</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0.441</cdr:x>
      <cdr:y>0.1195</cdr:y>
    </cdr:from>
    <cdr:to>
      <cdr:x>0.5385</cdr:x>
      <cdr:y>0.22125</cdr:y>
    </cdr:to>
    <cdr:sp textlink="'GAP-2010'!$B$2253">
      <cdr:nvSpPr>
        <cdr:cNvPr id="1" name="Text Box 4097"/>
        <cdr:cNvSpPr txBox="1">
          <a:spLocks noChangeArrowheads="1"/>
        </cdr:cNvSpPr>
      </cdr:nvSpPr>
      <cdr:spPr>
        <a:xfrm>
          <a:off x="6991350" y="333375"/>
          <a:ext cx="1543050" cy="285750"/>
        </a:xfrm>
        <a:prstGeom prst="rect">
          <a:avLst/>
        </a:prstGeom>
        <a:noFill/>
        <a:ln w="1" cmpd="sng">
          <a:noFill/>
        </a:ln>
      </cdr:spPr>
      <cdr:txBody>
        <a:bodyPr vertOverflow="clip" wrap="square" lIns="27432" tIns="27432" rIns="27432" bIns="27432" anchor="ctr"/>
        <a:p>
          <a:pPr algn="ctr">
            <a:defRPr/>
          </a:pPr>
          <a:fld id="{bb435fda-f2ac-4461-9776-96b2712ed5ba}" type="TxLink">
            <a:rPr lang="en-US" cap="none" sz="1400" b="0" i="0" u="none" baseline="0">
              <a:solidFill>
                <a:srgbClr val="FF0000"/>
              </a:solidFill>
              <a:latin typeface="Times New Roman"/>
              <a:ea typeface="Times New Roman"/>
              <a:cs typeface="Times New Roman"/>
            </a:rPr>
            <a:t>Female</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1975</xdr:row>
      <xdr:rowOff>0</xdr:rowOff>
    </xdr:from>
    <xdr:to>
      <xdr:col>16</xdr:col>
      <xdr:colOff>38100</xdr:colOff>
      <xdr:row>1994</xdr:row>
      <xdr:rowOff>190500</xdr:rowOff>
    </xdr:to>
    <xdr:graphicFrame>
      <xdr:nvGraphicFramePr>
        <xdr:cNvPr id="1" name="Chart 1655"/>
        <xdr:cNvGraphicFramePr/>
      </xdr:nvGraphicFramePr>
      <xdr:xfrm>
        <a:off x="419100" y="122596275"/>
        <a:ext cx="12030075" cy="3990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1886</xdr:row>
      <xdr:rowOff>9525</xdr:rowOff>
    </xdr:from>
    <xdr:to>
      <xdr:col>16</xdr:col>
      <xdr:colOff>47625</xdr:colOff>
      <xdr:row>1905</xdr:row>
      <xdr:rowOff>9525</xdr:rowOff>
    </xdr:to>
    <xdr:graphicFrame>
      <xdr:nvGraphicFramePr>
        <xdr:cNvPr id="2" name="Chart 1643"/>
        <xdr:cNvGraphicFramePr/>
      </xdr:nvGraphicFramePr>
      <xdr:xfrm>
        <a:off x="419100" y="106660950"/>
        <a:ext cx="12039600" cy="38004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1796</xdr:row>
      <xdr:rowOff>9525</xdr:rowOff>
    </xdr:from>
    <xdr:to>
      <xdr:col>15</xdr:col>
      <xdr:colOff>28575</xdr:colOff>
      <xdr:row>1814</xdr:row>
      <xdr:rowOff>180975</xdr:rowOff>
    </xdr:to>
    <xdr:graphicFrame>
      <xdr:nvGraphicFramePr>
        <xdr:cNvPr id="3" name="Chart 1636"/>
        <xdr:cNvGraphicFramePr/>
      </xdr:nvGraphicFramePr>
      <xdr:xfrm>
        <a:off x="419100" y="90525600"/>
        <a:ext cx="11334750" cy="3771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2050</xdr:row>
      <xdr:rowOff>190500</xdr:rowOff>
    </xdr:from>
    <xdr:to>
      <xdr:col>21</xdr:col>
      <xdr:colOff>590550</xdr:colOff>
      <xdr:row>2071</xdr:row>
      <xdr:rowOff>180975</xdr:rowOff>
    </xdr:to>
    <xdr:graphicFrame>
      <xdr:nvGraphicFramePr>
        <xdr:cNvPr id="4" name="Chart 1590"/>
        <xdr:cNvGraphicFramePr/>
      </xdr:nvGraphicFramePr>
      <xdr:xfrm>
        <a:off x="419100" y="131492625"/>
        <a:ext cx="15849600" cy="41814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2953</xdr:row>
      <xdr:rowOff>0</xdr:rowOff>
    </xdr:from>
    <xdr:to>
      <xdr:col>20</xdr:col>
      <xdr:colOff>66675</xdr:colOff>
      <xdr:row>2981</xdr:row>
      <xdr:rowOff>0</xdr:rowOff>
    </xdr:to>
    <xdr:graphicFrame>
      <xdr:nvGraphicFramePr>
        <xdr:cNvPr id="5" name="Chart 1502"/>
        <xdr:cNvGraphicFramePr/>
      </xdr:nvGraphicFramePr>
      <xdr:xfrm>
        <a:off x="419100" y="202853925"/>
        <a:ext cx="14639925" cy="55530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2994</xdr:row>
      <xdr:rowOff>190500</xdr:rowOff>
    </xdr:from>
    <xdr:to>
      <xdr:col>21</xdr:col>
      <xdr:colOff>95250</xdr:colOff>
      <xdr:row>3019</xdr:row>
      <xdr:rowOff>0</xdr:rowOff>
    </xdr:to>
    <xdr:graphicFrame>
      <xdr:nvGraphicFramePr>
        <xdr:cNvPr id="6" name="Chart 1504"/>
        <xdr:cNvGraphicFramePr/>
      </xdr:nvGraphicFramePr>
      <xdr:xfrm>
        <a:off x="419100" y="210454875"/>
        <a:ext cx="15354300" cy="48006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1825</xdr:row>
      <xdr:rowOff>190500</xdr:rowOff>
    </xdr:from>
    <xdr:to>
      <xdr:col>16</xdr:col>
      <xdr:colOff>0</xdr:colOff>
      <xdr:row>1845</xdr:row>
      <xdr:rowOff>0</xdr:rowOff>
    </xdr:to>
    <xdr:graphicFrame>
      <xdr:nvGraphicFramePr>
        <xdr:cNvPr id="7" name="Chart 1639"/>
        <xdr:cNvGraphicFramePr/>
      </xdr:nvGraphicFramePr>
      <xdr:xfrm>
        <a:off x="419100" y="95964375"/>
        <a:ext cx="11991975" cy="38004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1856</xdr:row>
      <xdr:rowOff>0</xdr:rowOff>
    </xdr:from>
    <xdr:to>
      <xdr:col>15</xdr:col>
      <xdr:colOff>647700</xdr:colOff>
      <xdr:row>1875</xdr:row>
      <xdr:rowOff>0</xdr:rowOff>
    </xdr:to>
    <xdr:graphicFrame>
      <xdr:nvGraphicFramePr>
        <xdr:cNvPr id="8" name="Chart 1641"/>
        <xdr:cNvGraphicFramePr/>
      </xdr:nvGraphicFramePr>
      <xdr:xfrm>
        <a:off x="419100" y="101403150"/>
        <a:ext cx="11953875" cy="38004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1916</xdr:row>
      <xdr:rowOff>0</xdr:rowOff>
    </xdr:from>
    <xdr:to>
      <xdr:col>16</xdr:col>
      <xdr:colOff>47625</xdr:colOff>
      <xdr:row>1933</xdr:row>
      <xdr:rowOff>19050</xdr:rowOff>
    </xdr:to>
    <xdr:graphicFrame>
      <xdr:nvGraphicFramePr>
        <xdr:cNvPr id="9" name="Chart 1651"/>
        <xdr:cNvGraphicFramePr/>
      </xdr:nvGraphicFramePr>
      <xdr:xfrm>
        <a:off x="419100" y="112118775"/>
        <a:ext cx="12039600" cy="3419475"/>
      </xdr:xfrm>
      <a:graphic>
        <a:graphicData uri="http://schemas.openxmlformats.org/drawingml/2006/chart">
          <c:chart xmlns:c="http://schemas.openxmlformats.org/drawingml/2006/chart" r:id="rId9"/>
        </a:graphicData>
      </a:graphic>
    </xdr:graphicFrame>
    <xdr:clientData/>
  </xdr:twoCellAnchor>
  <xdr:twoCellAnchor>
    <xdr:from>
      <xdr:col>1</xdr:col>
      <xdr:colOff>38100</xdr:colOff>
      <xdr:row>1937</xdr:row>
      <xdr:rowOff>190500</xdr:rowOff>
    </xdr:from>
    <xdr:to>
      <xdr:col>16</xdr:col>
      <xdr:colOff>142875</xdr:colOff>
      <xdr:row>1963</xdr:row>
      <xdr:rowOff>180975</xdr:rowOff>
    </xdr:to>
    <xdr:graphicFrame>
      <xdr:nvGraphicFramePr>
        <xdr:cNvPr id="10" name="Chart 1653"/>
        <xdr:cNvGraphicFramePr/>
      </xdr:nvGraphicFramePr>
      <xdr:xfrm>
        <a:off x="457200" y="116957475"/>
        <a:ext cx="12096750" cy="3990975"/>
      </xdr:xfrm>
      <a:graphic>
        <a:graphicData uri="http://schemas.openxmlformats.org/drawingml/2006/chart">
          <c:chart xmlns:c="http://schemas.openxmlformats.org/drawingml/2006/chart" r:id="rId10"/>
        </a:graphicData>
      </a:graphic>
    </xdr:graphicFrame>
    <xdr:clientData/>
  </xdr:twoCellAnchor>
  <xdr:twoCellAnchor>
    <xdr:from>
      <xdr:col>1</xdr:col>
      <xdr:colOff>38100</xdr:colOff>
      <xdr:row>2571</xdr:row>
      <xdr:rowOff>0</xdr:rowOff>
    </xdr:from>
    <xdr:to>
      <xdr:col>22</xdr:col>
      <xdr:colOff>19050</xdr:colOff>
      <xdr:row>2596</xdr:row>
      <xdr:rowOff>0</xdr:rowOff>
    </xdr:to>
    <xdr:graphicFrame>
      <xdr:nvGraphicFramePr>
        <xdr:cNvPr id="11" name="Chart 1447"/>
        <xdr:cNvGraphicFramePr/>
      </xdr:nvGraphicFramePr>
      <xdr:xfrm>
        <a:off x="457200" y="186366150"/>
        <a:ext cx="15925800" cy="360045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2183</xdr:row>
      <xdr:rowOff>0</xdr:rowOff>
    </xdr:from>
    <xdr:to>
      <xdr:col>21</xdr:col>
      <xdr:colOff>609600</xdr:colOff>
      <xdr:row>2196</xdr:row>
      <xdr:rowOff>0</xdr:rowOff>
    </xdr:to>
    <xdr:graphicFrame>
      <xdr:nvGraphicFramePr>
        <xdr:cNvPr id="12" name="Chart 1488"/>
        <xdr:cNvGraphicFramePr/>
      </xdr:nvGraphicFramePr>
      <xdr:xfrm>
        <a:off x="419100" y="153924000"/>
        <a:ext cx="15868650" cy="26003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2662</xdr:row>
      <xdr:rowOff>0</xdr:rowOff>
    </xdr:from>
    <xdr:to>
      <xdr:col>21</xdr:col>
      <xdr:colOff>561975</xdr:colOff>
      <xdr:row>2686</xdr:row>
      <xdr:rowOff>0</xdr:rowOff>
    </xdr:to>
    <xdr:graphicFrame>
      <xdr:nvGraphicFramePr>
        <xdr:cNvPr id="13" name="Chart 1447"/>
        <xdr:cNvGraphicFramePr/>
      </xdr:nvGraphicFramePr>
      <xdr:xfrm>
        <a:off x="419100" y="192414525"/>
        <a:ext cx="15821025" cy="4800600"/>
      </xdr:xfrm>
      <a:graphic>
        <a:graphicData uri="http://schemas.openxmlformats.org/drawingml/2006/chart">
          <c:chart xmlns:c="http://schemas.openxmlformats.org/drawingml/2006/chart" r:id="rId13"/>
        </a:graphicData>
      </a:graphic>
    </xdr:graphicFrame>
    <xdr:clientData/>
  </xdr:twoCellAnchor>
  <xdr:twoCellAnchor>
    <xdr:from>
      <xdr:col>1</xdr:col>
      <xdr:colOff>9525</xdr:colOff>
      <xdr:row>391</xdr:row>
      <xdr:rowOff>0</xdr:rowOff>
    </xdr:from>
    <xdr:to>
      <xdr:col>16</xdr:col>
      <xdr:colOff>47625</xdr:colOff>
      <xdr:row>410</xdr:row>
      <xdr:rowOff>0</xdr:rowOff>
    </xdr:to>
    <xdr:graphicFrame>
      <xdr:nvGraphicFramePr>
        <xdr:cNvPr id="14" name="Chart 39"/>
        <xdr:cNvGraphicFramePr/>
      </xdr:nvGraphicFramePr>
      <xdr:xfrm>
        <a:off x="428625" y="74723625"/>
        <a:ext cx="12030075" cy="3800475"/>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415</xdr:row>
      <xdr:rowOff>0</xdr:rowOff>
    </xdr:from>
    <xdr:to>
      <xdr:col>16</xdr:col>
      <xdr:colOff>38100</xdr:colOff>
      <xdr:row>434</xdr:row>
      <xdr:rowOff>0</xdr:rowOff>
    </xdr:to>
    <xdr:graphicFrame>
      <xdr:nvGraphicFramePr>
        <xdr:cNvPr id="15" name="Chart 41"/>
        <xdr:cNvGraphicFramePr/>
      </xdr:nvGraphicFramePr>
      <xdr:xfrm>
        <a:off x="419100" y="80781525"/>
        <a:ext cx="12030075" cy="3800475"/>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2253</xdr:row>
      <xdr:rowOff>180975</xdr:rowOff>
    </xdr:from>
    <xdr:to>
      <xdr:col>21</xdr:col>
      <xdr:colOff>600075</xdr:colOff>
      <xdr:row>2268</xdr:row>
      <xdr:rowOff>0</xdr:rowOff>
    </xdr:to>
    <xdr:graphicFrame>
      <xdr:nvGraphicFramePr>
        <xdr:cNvPr id="16" name="Chart 1488"/>
        <xdr:cNvGraphicFramePr/>
      </xdr:nvGraphicFramePr>
      <xdr:xfrm>
        <a:off x="419100" y="172707300"/>
        <a:ext cx="15859125" cy="2800350"/>
      </xdr:xfrm>
      <a:graphic>
        <a:graphicData uri="http://schemas.openxmlformats.org/drawingml/2006/chart">
          <c:chart xmlns:c="http://schemas.openxmlformats.org/drawingml/2006/chart" r:id="rId16"/>
        </a:graphicData>
      </a:graphic>
    </xdr:graphicFrame>
    <xdr:clientData/>
  </xdr:twoCellAnchor>
  <xdr:twoCellAnchor>
    <xdr:from>
      <xdr:col>0</xdr:col>
      <xdr:colOff>409575</xdr:colOff>
      <xdr:row>2142</xdr:row>
      <xdr:rowOff>0</xdr:rowOff>
    </xdr:from>
    <xdr:to>
      <xdr:col>17</xdr:col>
      <xdr:colOff>571500</xdr:colOff>
      <xdr:row>2162</xdr:row>
      <xdr:rowOff>0</xdr:rowOff>
    </xdr:to>
    <xdr:graphicFrame>
      <xdr:nvGraphicFramePr>
        <xdr:cNvPr id="17" name="Chart 37"/>
        <xdr:cNvGraphicFramePr/>
      </xdr:nvGraphicFramePr>
      <xdr:xfrm>
        <a:off x="409575" y="142151100"/>
        <a:ext cx="13096875" cy="4000500"/>
      </xdr:xfrm>
      <a:graphic>
        <a:graphicData uri="http://schemas.openxmlformats.org/drawingml/2006/chart">
          <c:chart xmlns:c="http://schemas.openxmlformats.org/drawingml/2006/chart" r:id="rId17"/>
        </a:graphicData>
      </a:graphic>
    </xdr:graphicFrame>
    <xdr:clientData/>
  </xdr:twoCellAnchor>
  <xdr:twoCellAnchor>
    <xdr:from>
      <xdr:col>0</xdr:col>
      <xdr:colOff>409575</xdr:colOff>
      <xdr:row>2212</xdr:row>
      <xdr:rowOff>0</xdr:rowOff>
    </xdr:from>
    <xdr:to>
      <xdr:col>17</xdr:col>
      <xdr:colOff>523875</xdr:colOff>
      <xdr:row>2235</xdr:row>
      <xdr:rowOff>0</xdr:rowOff>
    </xdr:to>
    <xdr:graphicFrame>
      <xdr:nvGraphicFramePr>
        <xdr:cNvPr id="18" name="Chart 38"/>
        <xdr:cNvGraphicFramePr/>
      </xdr:nvGraphicFramePr>
      <xdr:xfrm>
        <a:off x="409575" y="161267775"/>
        <a:ext cx="13049250" cy="4600575"/>
      </xdr:xfrm>
      <a:graphic>
        <a:graphicData uri="http://schemas.openxmlformats.org/drawingml/2006/chart">
          <c:chart xmlns:c="http://schemas.openxmlformats.org/drawingml/2006/chart" r:id="rId18"/>
        </a:graphicData>
      </a:graphic>
    </xdr:graphicFrame>
    <xdr:clientData/>
  </xdr:twoCellAnchor>
  <xdr:twoCellAnchor>
    <xdr:from>
      <xdr:col>7</xdr:col>
      <xdr:colOff>514350</xdr:colOff>
      <xdr:row>1</xdr:row>
      <xdr:rowOff>419100</xdr:rowOff>
    </xdr:from>
    <xdr:to>
      <xdr:col>14</xdr:col>
      <xdr:colOff>114300</xdr:colOff>
      <xdr:row>1</xdr:row>
      <xdr:rowOff>3705225</xdr:rowOff>
    </xdr:to>
    <xdr:pic>
      <xdr:nvPicPr>
        <xdr:cNvPr id="19" name="Picture 1049" descr="P-16CouncilLogo"/>
        <xdr:cNvPicPr preferRelativeResize="1">
          <a:picLocks noChangeAspect="1"/>
        </xdr:cNvPicPr>
      </xdr:nvPicPr>
      <xdr:blipFill>
        <a:blip r:embed="rId19"/>
        <a:stretch>
          <a:fillRect/>
        </a:stretch>
      </xdr:blipFill>
      <xdr:spPr>
        <a:xfrm>
          <a:off x="6181725" y="704850"/>
          <a:ext cx="4848225" cy="3276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0.48125</cdr:x>
      <cdr:y>0.075</cdr:y>
    </cdr:from>
    <cdr:to>
      <cdr:x>0.60525</cdr:x>
      <cdr:y>0.179</cdr:y>
    </cdr:to>
    <cdr:sp textlink="'GAP-2010'!$B$1883">
      <cdr:nvSpPr>
        <cdr:cNvPr id="1" name="Text Box 2049"/>
        <cdr:cNvSpPr txBox="1">
          <a:spLocks noChangeArrowheads="1"/>
        </cdr:cNvSpPr>
      </cdr:nvSpPr>
      <cdr:spPr>
        <a:xfrm>
          <a:off x="5791200" y="276225"/>
          <a:ext cx="1495425" cy="390525"/>
        </a:xfrm>
        <a:prstGeom prst="rect">
          <a:avLst/>
        </a:prstGeom>
        <a:noFill/>
        <a:ln w="1" cmpd="sng">
          <a:noFill/>
        </a:ln>
      </cdr:spPr>
      <cdr:txBody>
        <a:bodyPr vertOverflow="clip" wrap="square" lIns="27432" tIns="27432" rIns="27432" bIns="27432" anchor="ctr"/>
        <a:p>
          <a:pPr algn="ctr">
            <a:defRPr/>
          </a:pPr>
          <a:fld id="{4abd81a2-de2e-4d13-8cb6-f7c0c6eb960d}" type="TxLink">
            <a:rPr lang="en-US" cap="none" sz="1400" b="1" i="0" u="none" baseline="0">
              <a:solidFill>
                <a:srgbClr val="FF0000"/>
              </a:solidFill>
              <a:latin typeface="Times New Roman"/>
              <a:ea typeface="Times New Roman"/>
              <a:cs typeface="Times New Roman"/>
            </a:rPr>
            <a:t>Region 11</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0.4255</cdr:x>
      <cdr:y>0.07425</cdr:y>
    </cdr:from>
    <cdr:to>
      <cdr:x>0.667</cdr:x>
      <cdr:y>0.16175</cdr:y>
    </cdr:to>
    <cdr:sp textlink="'GAP-2010'!$B$1793">
      <cdr:nvSpPr>
        <cdr:cNvPr id="1" name="Text Box 1"/>
        <cdr:cNvSpPr txBox="1">
          <a:spLocks noChangeArrowheads="1"/>
        </cdr:cNvSpPr>
      </cdr:nvSpPr>
      <cdr:spPr>
        <a:xfrm>
          <a:off x="4819650" y="276225"/>
          <a:ext cx="2733675" cy="333375"/>
        </a:xfrm>
        <a:prstGeom prst="rect">
          <a:avLst/>
        </a:prstGeom>
        <a:noFill/>
        <a:ln w="1" cmpd="sng">
          <a:noFill/>
        </a:ln>
      </cdr:spPr>
      <cdr:txBody>
        <a:bodyPr vertOverflow="clip" wrap="square" lIns="27432" tIns="27432" rIns="27432" bIns="27432" anchor="ctr"/>
        <a:p>
          <a:pPr algn="ctr">
            <a:defRPr/>
          </a:pPr>
          <a:fld id="{e73125e6-e6e8-42b9-92c7-b66d128056a7}" type="TxLink">
            <a:rPr lang="en-US" cap="none" sz="1400" b="1" i="0" u="none" baseline="0">
              <a:solidFill>
                <a:srgbClr val="FF0000"/>
              </a:solidFill>
              <a:latin typeface="Times New Roman"/>
              <a:ea typeface="Times New Roman"/>
              <a:cs typeface="Times New Roman"/>
            </a:rPr>
            <a:t>State</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0.098</cdr:y>
    </cdr:from>
    <cdr:to>
      <cdr:x>0.583</cdr:x>
      <cdr:y>0.17275</cdr:y>
    </cdr:to>
    <cdr:sp textlink="'GAP-2010'!$B$2048">
      <cdr:nvSpPr>
        <cdr:cNvPr id="1" name="Text Box 4097"/>
        <cdr:cNvSpPr txBox="1">
          <a:spLocks noChangeArrowheads="1"/>
        </cdr:cNvSpPr>
      </cdr:nvSpPr>
      <cdr:spPr>
        <a:xfrm>
          <a:off x="7781925" y="409575"/>
          <a:ext cx="1457325" cy="314325"/>
        </a:xfrm>
        <a:prstGeom prst="rect">
          <a:avLst/>
        </a:prstGeom>
        <a:noFill/>
        <a:ln w="1" cmpd="sng">
          <a:noFill/>
        </a:ln>
      </cdr:spPr>
      <cdr:txBody>
        <a:bodyPr vertOverflow="clip" wrap="square" lIns="27432" tIns="27432" rIns="27432" bIns="27432" anchor="ctr"/>
        <a:p>
          <a:pPr algn="ctr">
            <a:defRPr/>
          </a:pPr>
          <a:fld id="{fe53eeba-81ba-4344-a287-3d7d5d26e4e5}" type="TxLink">
            <a:rPr lang="en-US" cap="none" sz="1400" b="1" i="0" u="none" baseline="0">
              <a:solidFill>
                <a:srgbClr val="FF0000"/>
              </a:solidFill>
              <a:latin typeface="Times New Roman"/>
              <a:ea typeface="Times New Roman"/>
              <a:cs typeface="Times New Roman"/>
            </a:rPr>
            <a:t>Grade 7</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0.37275</cdr:x>
      <cdr:y>0.03625</cdr:y>
    </cdr:from>
    <cdr:to>
      <cdr:x>0.51625</cdr:x>
      <cdr:y>0.1155</cdr:y>
    </cdr:to>
    <cdr:sp textlink="'GAP-2010'!$B$2944">
      <cdr:nvSpPr>
        <cdr:cNvPr id="1" name="Text Box 8193"/>
        <cdr:cNvSpPr txBox="1">
          <a:spLocks noChangeArrowheads="1"/>
        </cdr:cNvSpPr>
      </cdr:nvSpPr>
      <cdr:spPr>
        <a:xfrm>
          <a:off x="5448300" y="200025"/>
          <a:ext cx="2105025" cy="438150"/>
        </a:xfrm>
        <a:prstGeom prst="rect">
          <a:avLst/>
        </a:prstGeom>
        <a:noFill/>
        <a:ln w="1" cmpd="sng">
          <a:noFill/>
        </a:ln>
      </cdr:spPr>
      <cdr:txBody>
        <a:bodyPr vertOverflow="clip" wrap="square" lIns="27432" tIns="27432" rIns="27432" bIns="27432" anchor="ctr"/>
        <a:p>
          <a:pPr algn="ctr">
            <a:defRPr/>
          </a:pPr>
          <a:fld id="{ea116c2c-8e94-4492-993e-e3fd36472ec2}" type="TxLink">
            <a:rPr lang="en-US" cap="none" sz="1400" b="1" i="0" u="none" baseline="0">
              <a:solidFill>
                <a:srgbClr val="FF0000"/>
              </a:solidFill>
              <a:latin typeface="Times New Roman"/>
              <a:ea typeface="Times New Roman"/>
              <a:cs typeface="Times New Roman"/>
            </a:rPr>
            <a:t>Wylie </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0.065</cdr:y>
    </cdr:from>
    <cdr:to>
      <cdr:x>0.56225</cdr:x>
      <cdr:y>0.15325</cdr:y>
    </cdr:to>
    <cdr:sp textlink="'GAP-2010'!$B$2995">
      <cdr:nvSpPr>
        <cdr:cNvPr id="1" name="Text Box 8193"/>
        <cdr:cNvSpPr txBox="1">
          <a:spLocks noChangeArrowheads="1"/>
        </cdr:cNvSpPr>
      </cdr:nvSpPr>
      <cdr:spPr>
        <a:xfrm>
          <a:off x="6610350" y="304800"/>
          <a:ext cx="2019300" cy="419100"/>
        </a:xfrm>
        <a:prstGeom prst="rect">
          <a:avLst/>
        </a:prstGeom>
        <a:noFill/>
        <a:ln w="1" cmpd="sng">
          <a:noFill/>
        </a:ln>
      </cdr:spPr>
      <cdr:txBody>
        <a:bodyPr vertOverflow="clip" wrap="square" lIns="27432" tIns="27432" rIns="27432" bIns="27432" anchor="ctr"/>
        <a:p>
          <a:pPr algn="ctr">
            <a:defRPr/>
          </a:pPr>
          <a:fld id="{64197467-c36c-46bd-82cc-37c75fdbe9b5}" type="TxLink">
            <a:rPr lang="en-US" cap="none" sz="1400" b="1" i="0" u="none" baseline="0">
              <a:solidFill>
                <a:srgbClr val="FF0000"/>
              </a:solidFill>
              <a:latin typeface="Times New Roman"/>
              <a:ea typeface="Times New Roman"/>
              <a:cs typeface="Times New Roman"/>
            </a:rPr>
            <a:t>DAP</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0.076</cdr:y>
    </cdr:from>
    <cdr:to>
      <cdr:x>0.58525</cdr:x>
      <cdr:y>0.17225</cdr:y>
    </cdr:to>
    <cdr:sp textlink="'GAP-2010'!$B$1823">
      <cdr:nvSpPr>
        <cdr:cNvPr id="1" name="Text Box 5121"/>
        <cdr:cNvSpPr txBox="1">
          <a:spLocks noChangeArrowheads="1"/>
        </cdr:cNvSpPr>
      </cdr:nvSpPr>
      <cdr:spPr>
        <a:xfrm>
          <a:off x="5581650" y="285750"/>
          <a:ext cx="1428750" cy="361950"/>
        </a:xfrm>
        <a:prstGeom prst="rect">
          <a:avLst/>
        </a:prstGeom>
        <a:noFill/>
        <a:ln w="1" cmpd="sng">
          <a:noFill/>
        </a:ln>
      </cdr:spPr>
      <cdr:txBody>
        <a:bodyPr vertOverflow="clip" wrap="square" lIns="27432" tIns="27432" rIns="27432" bIns="27432" anchor="ctr"/>
        <a:p>
          <a:pPr algn="ctr">
            <a:defRPr/>
          </a:pPr>
          <a:fld id="{866c64c1-a62e-4d98-a2bf-a530c8cf07e1}" type="TxLink">
            <a:rPr lang="en-US" cap="none" sz="1400" b="1" i="0" u="none" baseline="0">
              <a:solidFill>
                <a:srgbClr val="FF0000"/>
              </a:solidFill>
              <a:latin typeface="Times New Roman"/>
              <a:ea typeface="Times New Roman"/>
              <a:cs typeface="Times New Roman"/>
            </a:rPr>
            <a:t>Region 11</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0.4595</cdr:x>
      <cdr:y>0.07525</cdr:y>
    </cdr:from>
    <cdr:to>
      <cdr:x>0.57775</cdr:x>
      <cdr:y>0.193</cdr:y>
    </cdr:to>
    <cdr:sp textlink="'GAP-2010'!$B$1853">
      <cdr:nvSpPr>
        <cdr:cNvPr id="1" name="Text Box 6145"/>
        <cdr:cNvSpPr txBox="1">
          <a:spLocks noChangeArrowheads="1"/>
        </cdr:cNvSpPr>
      </cdr:nvSpPr>
      <cdr:spPr>
        <a:xfrm>
          <a:off x="5486400" y="285750"/>
          <a:ext cx="1409700" cy="447675"/>
        </a:xfrm>
        <a:prstGeom prst="rect">
          <a:avLst/>
        </a:prstGeom>
        <a:noFill/>
        <a:ln w="1" cmpd="sng">
          <a:noFill/>
        </a:ln>
      </cdr:spPr>
      <cdr:txBody>
        <a:bodyPr vertOverflow="clip" wrap="square" lIns="27432" tIns="27432" rIns="27432" bIns="27432" anchor="ctr"/>
        <a:p>
          <a:pPr algn="ctr">
            <a:defRPr/>
          </a:pPr>
          <a:fld id="{e207ab3c-4948-4397-8b56-5aa5bc78e2f1}" type="TxLink">
            <a:rPr lang="en-US" cap="none" sz="1400" b="1" i="0" u="none" baseline="0">
              <a:solidFill>
                <a:srgbClr val="FF0000"/>
              </a:solidFill>
              <a:latin typeface="Times New Roman"/>
              <a:ea typeface="Times New Roman"/>
              <a:cs typeface="Times New Roman"/>
            </a:rPr>
            <a:t>Irving </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0.479</cdr:x>
      <cdr:y>0.10475</cdr:y>
    </cdr:from>
    <cdr:to>
      <cdr:x>0.60075</cdr:x>
      <cdr:y>0.1825</cdr:y>
    </cdr:to>
    <cdr:sp textlink="'GAP-2010'!$B$1913">
      <cdr:nvSpPr>
        <cdr:cNvPr id="1" name="Text Box 5121"/>
        <cdr:cNvSpPr txBox="1">
          <a:spLocks noChangeArrowheads="1"/>
        </cdr:cNvSpPr>
      </cdr:nvSpPr>
      <cdr:spPr>
        <a:xfrm>
          <a:off x="5762625" y="352425"/>
          <a:ext cx="1466850" cy="266700"/>
        </a:xfrm>
        <a:prstGeom prst="rect">
          <a:avLst/>
        </a:prstGeom>
        <a:noFill/>
        <a:ln w="1" cmpd="sng">
          <a:noFill/>
        </a:ln>
      </cdr:spPr>
      <cdr:txBody>
        <a:bodyPr vertOverflow="clip" wrap="square" lIns="27432" tIns="27432" rIns="27432" bIns="27432" anchor="ctr"/>
        <a:p>
          <a:pPr algn="ctr">
            <a:defRPr/>
          </a:pPr>
          <a:fld id="{59f01ce4-070f-492b-9089-c1522eb99ea3}" type="TxLink">
            <a:rPr lang="en-US" cap="none" sz="1400" b="1" i="0" u="none" baseline="0">
              <a:solidFill>
                <a:srgbClr val="FF0000"/>
              </a:solidFill>
              <a:latin typeface="Times New Roman"/>
              <a:ea typeface="Times New Roman"/>
              <a:cs typeface="Times New Roman"/>
            </a:rPr>
            <a:t>Cedar Hill </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15"/>
  <sheetViews>
    <sheetView showGridLines="0" tabSelected="1" view="pageBreakPreview" zoomScale="70" zoomScaleNormal="75" zoomScaleSheetLayoutView="70" zoomScalePageLayoutView="0" workbookViewId="0" topLeftCell="A2684">
      <selection activeCell="B2939" sqref="B2939"/>
    </sheetView>
  </sheetViews>
  <sheetFormatPr defaultColWidth="8.75390625" defaultRowHeight="15.75"/>
  <cols>
    <col min="1" max="1" width="5.50390625" style="1" customWidth="1"/>
    <col min="2" max="2" width="19.375" style="1" customWidth="1"/>
    <col min="3" max="3" width="10.25390625" style="1" customWidth="1"/>
    <col min="4" max="4" width="10.625" style="1" customWidth="1"/>
    <col min="5" max="5" width="9.00390625" style="1" customWidth="1"/>
    <col min="6" max="6" width="9.625" style="1" customWidth="1"/>
    <col min="7" max="7" width="10.00390625" style="1" customWidth="1"/>
    <col min="8" max="8" width="14.25390625" style="1" customWidth="1"/>
    <col min="9" max="9" width="9.00390625" style="1" customWidth="1"/>
    <col min="10" max="10" width="8.625" style="1" customWidth="1"/>
    <col min="11" max="11" width="10.75390625" style="1" customWidth="1"/>
    <col min="12" max="13" width="9.00390625" style="1" customWidth="1"/>
    <col min="14" max="14" width="8.25390625" style="1" customWidth="1"/>
    <col min="15" max="15" width="10.625" style="1" customWidth="1"/>
    <col min="16" max="16" width="9.00390625" style="1" customWidth="1"/>
    <col min="17" max="17" width="6.875" style="1" customWidth="1"/>
    <col min="18" max="26" width="9.00390625" style="1" customWidth="1"/>
    <col min="27" max="16384" width="8.75390625" style="1" customWidth="1"/>
  </cols>
  <sheetData>
    <row r="1" spans="2:22" s="192" customFormat="1" ht="22.5" customHeight="1">
      <c r="B1" s="259" t="s">
        <v>345</v>
      </c>
      <c r="C1" s="259"/>
      <c r="D1" s="259"/>
      <c r="E1" s="259"/>
      <c r="F1" s="259"/>
      <c r="G1" s="259"/>
      <c r="H1" s="259"/>
      <c r="I1" s="259"/>
      <c r="J1" s="259"/>
      <c r="K1" s="259"/>
      <c r="L1" s="259"/>
      <c r="M1" s="260"/>
      <c r="N1" s="260"/>
      <c r="O1" s="260"/>
      <c r="P1" s="260"/>
      <c r="Q1" s="260"/>
      <c r="R1" s="260"/>
      <c r="S1" s="260"/>
      <c r="T1" s="260"/>
      <c r="U1" s="260"/>
      <c r="V1" s="260"/>
    </row>
    <row r="2" spans="2:22" s="160" customFormat="1" ht="304.5" customHeight="1">
      <c r="B2" s="261"/>
      <c r="C2" s="261"/>
      <c r="D2" s="261"/>
      <c r="E2" s="261"/>
      <c r="F2" s="261"/>
      <c r="G2" s="261"/>
      <c r="H2" s="261"/>
      <c r="I2" s="261"/>
      <c r="J2" s="261"/>
      <c r="K2" s="261"/>
      <c r="L2" s="262"/>
      <c r="M2" s="262"/>
      <c r="N2" s="262"/>
      <c r="O2" s="262"/>
      <c r="P2" s="262"/>
      <c r="Q2" s="262"/>
      <c r="R2" s="262"/>
      <c r="S2" s="262"/>
      <c r="T2" s="262"/>
      <c r="U2" s="262"/>
      <c r="V2" s="262"/>
    </row>
    <row r="3" spans="1:22" s="60" customFormat="1" ht="15.75">
      <c r="A3" s="163"/>
      <c r="B3" s="263" t="s">
        <v>346</v>
      </c>
      <c r="C3" s="263"/>
      <c r="D3" s="263"/>
      <c r="E3" s="263"/>
      <c r="F3" s="263"/>
      <c r="G3" s="263"/>
      <c r="H3" s="263"/>
      <c r="I3" s="263"/>
      <c r="J3" s="263"/>
      <c r="K3" s="263"/>
      <c r="L3" s="263"/>
      <c r="M3" s="217"/>
      <c r="N3" s="217"/>
      <c r="O3" s="217"/>
      <c r="P3" s="217"/>
      <c r="Q3" s="217"/>
      <c r="R3" s="217"/>
      <c r="S3" s="217"/>
      <c r="T3" s="217"/>
      <c r="U3" s="217"/>
      <c r="V3" s="217"/>
    </row>
    <row r="4" spans="1:22" s="60" customFormat="1" ht="15.75">
      <c r="A4" s="163"/>
      <c r="B4" s="199"/>
      <c r="C4" s="199"/>
      <c r="D4" s="199"/>
      <c r="E4" s="199"/>
      <c r="F4" s="199"/>
      <c r="G4" s="199"/>
      <c r="H4" s="199"/>
      <c r="I4" s="199"/>
      <c r="J4" s="199"/>
      <c r="K4" s="199"/>
      <c r="L4" s="199"/>
      <c r="M4" s="192"/>
      <c r="N4" s="192"/>
      <c r="O4" s="192"/>
      <c r="P4" s="192"/>
      <c r="Q4" s="192"/>
      <c r="R4" s="192"/>
      <c r="S4" s="192"/>
      <c r="T4" s="192"/>
      <c r="U4" s="192"/>
      <c r="V4" s="192"/>
    </row>
    <row r="5" spans="1:22" s="60" customFormat="1" ht="17.25" customHeight="1">
      <c r="A5" s="163"/>
      <c r="B5" s="163" t="s">
        <v>122</v>
      </c>
      <c r="C5" s="199"/>
      <c r="D5" s="199"/>
      <c r="E5" s="199"/>
      <c r="F5" s="199"/>
      <c r="G5" s="199"/>
      <c r="H5" s="199"/>
      <c r="I5" s="199"/>
      <c r="J5" s="199"/>
      <c r="K5" s="199"/>
      <c r="L5" s="199"/>
      <c r="M5" s="163"/>
      <c r="N5" s="163"/>
      <c r="O5" s="163"/>
      <c r="P5" s="163"/>
      <c r="Q5" s="163"/>
      <c r="R5" s="163"/>
      <c r="S5" s="163"/>
      <c r="T5" s="163"/>
      <c r="U5" s="163"/>
      <c r="V5" s="163"/>
    </row>
    <row r="6" spans="1:22" s="60" customFormat="1" ht="15.75" customHeight="1">
      <c r="A6" s="163"/>
      <c r="B6" s="163" t="s">
        <v>123</v>
      </c>
      <c r="C6" s="199"/>
      <c r="D6" s="199"/>
      <c r="E6" s="199"/>
      <c r="F6" s="199"/>
      <c r="G6" s="199"/>
      <c r="H6" s="199"/>
      <c r="I6" s="199"/>
      <c r="J6" s="199"/>
      <c r="K6" s="199"/>
      <c r="L6" s="199"/>
      <c r="M6" s="163"/>
      <c r="N6" s="163"/>
      <c r="O6" s="163"/>
      <c r="P6" s="163"/>
      <c r="Q6" s="163"/>
      <c r="R6" s="163"/>
      <c r="S6" s="163"/>
      <c r="T6" s="163"/>
      <c r="U6" s="163"/>
      <c r="V6" s="163"/>
    </row>
    <row r="7" spans="1:22" s="60" customFormat="1" ht="16.5" customHeight="1">
      <c r="A7" s="163"/>
      <c r="B7" s="163" t="s">
        <v>64</v>
      </c>
      <c r="C7" s="199"/>
      <c r="D7" s="199"/>
      <c r="E7" s="199"/>
      <c r="F7" s="199"/>
      <c r="G7" s="199"/>
      <c r="H7" s="199"/>
      <c r="I7" s="199"/>
      <c r="J7" s="199"/>
      <c r="K7" s="199"/>
      <c r="L7" s="199"/>
      <c r="M7" s="163"/>
      <c r="N7" s="163"/>
      <c r="O7" s="163"/>
      <c r="P7" s="163"/>
      <c r="Q7" s="163"/>
      <c r="R7" s="163"/>
      <c r="S7" s="163"/>
      <c r="T7" s="163"/>
      <c r="U7" s="163"/>
      <c r="V7" s="163"/>
    </row>
    <row r="8" spans="1:22" s="60" customFormat="1" ht="15.75">
      <c r="A8" s="163"/>
      <c r="B8" s="163" t="s">
        <v>124</v>
      </c>
      <c r="C8" s="163"/>
      <c r="D8" s="163"/>
      <c r="E8" s="163"/>
      <c r="F8" s="163"/>
      <c r="G8" s="163"/>
      <c r="H8" s="163"/>
      <c r="I8" s="163"/>
      <c r="J8" s="163"/>
      <c r="K8" s="163"/>
      <c r="L8" s="163"/>
      <c r="M8" s="163"/>
      <c r="N8" s="163"/>
      <c r="O8" s="163"/>
      <c r="P8" s="163"/>
      <c r="Q8" s="163"/>
      <c r="R8" s="163"/>
      <c r="S8" s="163"/>
      <c r="T8" s="163"/>
      <c r="U8" s="163"/>
      <c r="V8" s="163"/>
    </row>
    <row r="9" spans="1:22" s="60" customFormat="1" ht="15.75">
      <c r="A9" s="163"/>
      <c r="B9" s="163" t="s">
        <v>125</v>
      </c>
      <c r="C9" s="163"/>
      <c r="D9" s="163"/>
      <c r="E9" s="163"/>
      <c r="F9" s="163"/>
      <c r="G9" s="163"/>
      <c r="H9" s="163"/>
      <c r="I9" s="163"/>
      <c r="J9" s="163"/>
      <c r="K9" s="163"/>
      <c r="L9" s="163"/>
      <c r="M9" s="163"/>
      <c r="N9" s="163"/>
      <c r="O9" s="163"/>
      <c r="P9" s="163"/>
      <c r="Q9" s="163"/>
      <c r="R9" s="163"/>
      <c r="S9" s="163"/>
      <c r="T9" s="163"/>
      <c r="U9" s="163"/>
      <c r="V9" s="163"/>
    </row>
    <row r="10" spans="1:22" s="60" customFormat="1" ht="15.75">
      <c r="A10" s="163"/>
      <c r="B10" s="163" t="s">
        <v>48</v>
      </c>
      <c r="C10" s="163"/>
      <c r="D10" s="163"/>
      <c r="E10" s="163"/>
      <c r="F10" s="163"/>
      <c r="G10" s="163"/>
      <c r="H10" s="163"/>
      <c r="I10" s="163"/>
      <c r="J10" s="163"/>
      <c r="K10" s="163"/>
      <c r="L10" s="163"/>
      <c r="M10" s="163"/>
      <c r="N10" s="163"/>
      <c r="O10" s="163"/>
      <c r="P10" s="163"/>
      <c r="Q10" s="163"/>
      <c r="R10" s="163"/>
      <c r="S10" s="163"/>
      <c r="T10" s="163"/>
      <c r="U10" s="163"/>
      <c r="V10" s="163"/>
    </row>
    <row r="11" spans="1:22" s="60" customFormat="1" ht="15.75">
      <c r="A11" s="163"/>
      <c r="B11" s="163" t="s">
        <v>184</v>
      </c>
      <c r="C11" s="163"/>
      <c r="D11" s="163"/>
      <c r="E11" s="163"/>
      <c r="F11" s="163"/>
      <c r="G11" s="163"/>
      <c r="H11" s="163"/>
      <c r="I11" s="163"/>
      <c r="J11" s="163"/>
      <c r="K11" s="163"/>
      <c r="L11" s="163"/>
      <c r="M11" s="163"/>
      <c r="N11" s="163"/>
      <c r="O11" s="163"/>
      <c r="P11" s="163"/>
      <c r="Q11" s="163"/>
      <c r="R11" s="163"/>
      <c r="S11" s="163"/>
      <c r="T11" s="163"/>
      <c r="U11" s="163"/>
      <c r="V11" s="163"/>
    </row>
    <row r="12" spans="1:22" s="60" customFormat="1" ht="15.75">
      <c r="A12" s="163"/>
      <c r="B12" s="163" t="s">
        <v>65</v>
      </c>
      <c r="C12" s="163"/>
      <c r="D12" s="163"/>
      <c r="E12" s="163"/>
      <c r="F12" s="163"/>
      <c r="G12" s="163"/>
      <c r="H12" s="163"/>
      <c r="I12" s="163"/>
      <c r="J12" s="163"/>
      <c r="K12" s="163"/>
      <c r="L12" s="163"/>
      <c r="M12" s="163"/>
      <c r="N12" s="163"/>
      <c r="O12" s="163"/>
      <c r="P12" s="163"/>
      <c r="Q12" s="163"/>
      <c r="R12" s="163"/>
      <c r="S12" s="163"/>
      <c r="T12" s="163"/>
      <c r="U12" s="163"/>
      <c r="V12" s="163"/>
    </row>
    <row r="13" spans="1:22" s="30" customFormat="1" ht="15.75">
      <c r="A13" s="164"/>
      <c r="B13" s="163" t="s">
        <v>73</v>
      </c>
      <c r="C13" s="164"/>
      <c r="D13" s="164"/>
      <c r="E13" s="164"/>
      <c r="F13" s="164"/>
      <c r="G13" s="164"/>
      <c r="H13" s="164"/>
      <c r="I13" s="164"/>
      <c r="J13" s="164"/>
      <c r="K13" s="164"/>
      <c r="L13" s="164"/>
      <c r="M13" s="164"/>
      <c r="N13" s="164"/>
      <c r="O13" s="164"/>
      <c r="P13" s="164"/>
      <c r="Q13" s="164"/>
      <c r="R13" s="164"/>
      <c r="S13" s="164"/>
      <c r="T13" s="164"/>
      <c r="U13" s="164"/>
      <c r="V13" s="164"/>
    </row>
    <row r="14" spans="1:22" s="60" customFormat="1" ht="15.75">
      <c r="A14" s="163"/>
      <c r="B14" s="163" t="s">
        <v>66</v>
      </c>
      <c r="C14" s="163"/>
      <c r="D14" s="163"/>
      <c r="E14" s="163"/>
      <c r="F14" s="163"/>
      <c r="G14" s="163"/>
      <c r="H14" s="163"/>
      <c r="I14" s="163"/>
      <c r="J14" s="163"/>
      <c r="K14" s="163"/>
      <c r="L14" s="163"/>
      <c r="M14" s="163"/>
      <c r="N14" s="163"/>
      <c r="O14" s="163"/>
      <c r="P14" s="163"/>
      <c r="Q14" s="163"/>
      <c r="R14" s="163"/>
      <c r="S14" s="163"/>
      <c r="T14" s="163"/>
      <c r="U14" s="163"/>
      <c r="V14" s="163"/>
    </row>
    <row r="15" spans="1:22" s="60" customFormat="1" ht="15.75">
      <c r="A15" s="163"/>
      <c r="B15" s="163" t="s">
        <v>67</v>
      </c>
      <c r="C15" s="163"/>
      <c r="D15" s="163"/>
      <c r="E15" s="163"/>
      <c r="F15" s="163"/>
      <c r="G15" s="163"/>
      <c r="H15" s="163"/>
      <c r="I15" s="163"/>
      <c r="J15" s="163"/>
      <c r="K15" s="163"/>
      <c r="L15" s="163"/>
      <c r="M15" s="163"/>
      <c r="N15" s="163"/>
      <c r="O15" s="163"/>
      <c r="P15" s="163"/>
      <c r="Q15" s="163"/>
      <c r="R15" s="163"/>
      <c r="S15" s="163"/>
      <c r="T15" s="163"/>
      <c r="U15" s="163"/>
      <c r="V15" s="163"/>
    </row>
    <row r="16" spans="1:22" s="60" customFormat="1" ht="15.75">
      <c r="A16" s="163"/>
      <c r="B16" s="163" t="s">
        <v>89</v>
      </c>
      <c r="C16" s="163"/>
      <c r="D16" s="163"/>
      <c r="E16" s="163"/>
      <c r="F16" s="163"/>
      <c r="G16" s="163"/>
      <c r="H16" s="163"/>
      <c r="I16" s="163"/>
      <c r="J16" s="163"/>
      <c r="K16" s="163"/>
      <c r="L16" s="163"/>
      <c r="M16" s="163"/>
      <c r="N16" s="163"/>
      <c r="O16" s="163"/>
      <c r="P16" s="163"/>
      <c r="Q16" s="163"/>
      <c r="R16" s="163"/>
      <c r="S16" s="163"/>
      <c r="T16" s="163"/>
      <c r="U16" s="163"/>
      <c r="V16" s="163"/>
    </row>
    <row r="17" spans="1:22" s="60" customFormat="1" ht="15.75">
      <c r="A17" s="163"/>
      <c r="B17" s="163" t="s">
        <v>90</v>
      </c>
      <c r="C17" s="163"/>
      <c r="D17" s="163"/>
      <c r="E17" s="163"/>
      <c r="F17" s="163"/>
      <c r="G17" s="163"/>
      <c r="H17" s="163"/>
      <c r="I17" s="163"/>
      <c r="J17" s="163"/>
      <c r="K17" s="163"/>
      <c r="L17" s="163"/>
      <c r="M17" s="163"/>
      <c r="N17" s="163"/>
      <c r="O17" s="163"/>
      <c r="P17" s="163"/>
      <c r="Q17" s="163"/>
      <c r="R17" s="163"/>
      <c r="S17" s="163"/>
      <c r="T17" s="163"/>
      <c r="U17" s="163"/>
      <c r="V17" s="163"/>
    </row>
    <row r="18" spans="1:22" s="60" customFormat="1" ht="15.75">
      <c r="A18" s="163"/>
      <c r="B18" s="163" t="s">
        <v>91</v>
      </c>
      <c r="C18" s="163"/>
      <c r="D18" s="163"/>
      <c r="E18" s="163"/>
      <c r="F18" s="163"/>
      <c r="G18" s="163"/>
      <c r="H18" s="163"/>
      <c r="I18" s="163"/>
      <c r="J18" s="163"/>
      <c r="K18" s="163"/>
      <c r="L18" s="163"/>
      <c r="M18" s="163"/>
      <c r="N18" s="163"/>
      <c r="O18" s="163"/>
      <c r="P18" s="163"/>
      <c r="Q18" s="163"/>
      <c r="R18" s="163"/>
      <c r="S18" s="163"/>
      <c r="T18" s="163"/>
      <c r="U18" s="163"/>
      <c r="V18" s="163"/>
    </row>
    <row r="19" spans="1:22" s="60" customFormat="1" ht="15.75">
      <c r="A19" s="163"/>
      <c r="B19" s="163" t="s">
        <v>92</v>
      </c>
      <c r="C19" s="163"/>
      <c r="D19" s="163"/>
      <c r="E19" s="163"/>
      <c r="F19" s="163"/>
      <c r="G19" s="163"/>
      <c r="H19" s="163"/>
      <c r="I19" s="163"/>
      <c r="J19" s="163"/>
      <c r="K19" s="163"/>
      <c r="L19" s="163"/>
      <c r="M19" s="163"/>
      <c r="N19" s="163"/>
      <c r="O19" s="163"/>
      <c r="P19" s="163"/>
      <c r="Q19" s="163"/>
      <c r="R19" s="163"/>
      <c r="S19" s="163"/>
      <c r="T19" s="163"/>
      <c r="U19" s="163"/>
      <c r="V19" s="163"/>
    </row>
    <row r="20" spans="1:22" s="60" customFormat="1" ht="15" customHeight="1">
      <c r="A20" s="163"/>
      <c r="B20" s="163" t="s">
        <v>68</v>
      </c>
      <c r="C20" s="163"/>
      <c r="D20" s="163"/>
      <c r="E20" s="163"/>
      <c r="F20" s="163"/>
      <c r="G20" s="163"/>
      <c r="H20" s="163"/>
      <c r="I20" s="163"/>
      <c r="J20" s="163"/>
      <c r="K20" s="163"/>
      <c r="L20" s="163"/>
      <c r="M20" s="163"/>
      <c r="N20" s="163"/>
      <c r="O20" s="163"/>
      <c r="P20" s="163"/>
      <c r="Q20" s="163"/>
      <c r="R20" s="163"/>
      <c r="S20" s="163"/>
      <c r="T20" s="163"/>
      <c r="U20" s="163"/>
      <c r="V20" s="163"/>
    </row>
    <row r="21" spans="1:22" s="60" customFormat="1" ht="15" customHeight="1">
      <c r="A21" s="163"/>
      <c r="B21" s="163" t="s">
        <v>93</v>
      </c>
      <c r="C21" s="163"/>
      <c r="D21" s="163"/>
      <c r="E21" s="163"/>
      <c r="F21" s="163"/>
      <c r="G21" s="163"/>
      <c r="H21" s="163"/>
      <c r="I21" s="163"/>
      <c r="J21" s="163"/>
      <c r="K21" s="163"/>
      <c r="L21" s="163"/>
      <c r="M21" s="163"/>
      <c r="N21" s="163"/>
      <c r="O21" s="163"/>
      <c r="P21" s="163"/>
      <c r="Q21" s="163"/>
      <c r="R21" s="163"/>
      <c r="S21" s="163"/>
      <c r="T21" s="163"/>
      <c r="U21" s="163"/>
      <c r="V21" s="163"/>
    </row>
    <row r="22" spans="1:22" s="30" customFormat="1" ht="15" customHeight="1">
      <c r="A22" s="164"/>
      <c r="B22" s="163" t="s">
        <v>70</v>
      </c>
      <c r="C22" s="164"/>
      <c r="D22" s="164"/>
      <c r="E22" s="164"/>
      <c r="F22" s="164"/>
      <c r="G22" s="164"/>
      <c r="H22" s="164"/>
      <c r="I22" s="164"/>
      <c r="J22" s="164"/>
      <c r="K22" s="164"/>
      <c r="L22" s="164"/>
      <c r="M22" s="164"/>
      <c r="N22" s="164"/>
      <c r="O22" s="164"/>
      <c r="P22" s="164"/>
      <c r="Q22" s="164"/>
      <c r="R22" s="164"/>
      <c r="S22" s="164"/>
      <c r="T22" s="164"/>
      <c r="U22" s="164"/>
      <c r="V22" s="164"/>
    </row>
    <row r="23" spans="1:22" s="60" customFormat="1" ht="15" customHeight="1">
      <c r="A23" s="163"/>
      <c r="B23" s="163" t="s">
        <v>94</v>
      </c>
      <c r="C23" s="163"/>
      <c r="D23" s="163"/>
      <c r="E23" s="163"/>
      <c r="F23" s="163"/>
      <c r="G23" s="163"/>
      <c r="H23" s="163"/>
      <c r="I23" s="163"/>
      <c r="J23" s="163"/>
      <c r="K23" s="163"/>
      <c r="L23" s="163"/>
      <c r="M23" s="163"/>
      <c r="N23" s="163"/>
      <c r="O23" s="163"/>
      <c r="P23" s="163"/>
      <c r="Q23" s="163"/>
      <c r="R23" s="163"/>
      <c r="S23" s="163"/>
      <c r="T23" s="163"/>
      <c r="U23" s="163"/>
      <c r="V23" s="163"/>
    </row>
    <row r="24" spans="1:22" s="60" customFormat="1" ht="15.75" customHeight="1">
      <c r="A24" s="163"/>
      <c r="B24" s="163" t="s">
        <v>95</v>
      </c>
      <c r="C24" s="163"/>
      <c r="D24" s="163"/>
      <c r="E24" s="163"/>
      <c r="F24" s="163"/>
      <c r="G24" s="163"/>
      <c r="H24" s="163"/>
      <c r="I24" s="163"/>
      <c r="J24" s="163"/>
      <c r="K24" s="163"/>
      <c r="L24" s="163"/>
      <c r="M24" s="163"/>
      <c r="N24" s="163"/>
      <c r="O24" s="163"/>
      <c r="P24" s="163"/>
      <c r="Q24" s="163"/>
      <c r="R24" s="163"/>
      <c r="S24" s="163"/>
      <c r="T24" s="163"/>
      <c r="U24" s="163"/>
      <c r="V24" s="163"/>
    </row>
    <row r="25" spans="1:22" s="60" customFormat="1" ht="15.75" customHeight="1">
      <c r="A25" s="163"/>
      <c r="B25" s="163" t="s">
        <v>72</v>
      </c>
      <c r="C25" s="163"/>
      <c r="D25" s="163"/>
      <c r="E25" s="163"/>
      <c r="F25" s="163"/>
      <c r="G25" s="163"/>
      <c r="H25" s="163"/>
      <c r="I25" s="163"/>
      <c r="J25" s="163"/>
      <c r="K25" s="163"/>
      <c r="L25" s="163"/>
      <c r="M25" s="163"/>
      <c r="N25" s="163"/>
      <c r="O25" s="163"/>
      <c r="P25" s="163"/>
      <c r="Q25" s="163"/>
      <c r="R25" s="163"/>
      <c r="S25" s="163"/>
      <c r="T25" s="163"/>
      <c r="U25" s="163"/>
      <c r="V25" s="163"/>
    </row>
    <row r="26" spans="1:22" s="60" customFormat="1" ht="15.75">
      <c r="A26" s="163"/>
      <c r="B26" s="163" t="s">
        <v>96</v>
      </c>
      <c r="C26" s="163"/>
      <c r="D26" s="163"/>
      <c r="E26" s="163"/>
      <c r="F26" s="163"/>
      <c r="G26" s="163"/>
      <c r="H26" s="163"/>
      <c r="I26" s="163"/>
      <c r="J26" s="163"/>
      <c r="K26" s="163"/>
      <c r="L26" s="163"/>
      <c r="M26" s="163"/>
      <c r="N26" s="163"/>
      <c r="O26" s="163"/>
      <c r="P26" s="163"/>
      <c r="Q26" s="163"/>
      <c r="R26" s="163"/>
      <c r="S26" s="163"/>
      <c r="T26" s="163"/>
      <c r="U26" s="163"/>
      <c r="V26" s="163"/>
    </row>
    <row r="27" spans="1:22" s="60" customFormat="1" ht="15.75">
      <c r="A27" s="163"/>
      <c r="B27" s="163" t="s">
        <v>69</v>
      </c>
      <c r="C27" s="163"/>
      <c r="D27" s="163"/>
      <c r="E27" s="163"/>
      <c r="F27" s="163"/>
      <c r="G27" s="163"/>
      <c r="H27" s="163"/>
      <c r="I27" s="163"/>
      <c r="J27" s="163"/>
      <c r="K27" s="163"/>
      <c r="L27" s="163"/>
      <c r="M27" s="163"/>
      <c r="N27" s="163"/>
      <c r="O27" s="163"/>
      <c r="P27" s="163"/>
      <c r="Q27" s="163"/>
      <c r="R27" s="163"/>
      <c r="S27" s="163"/>
      <c r="T27" s="163"/>
      <c r="U27" s="163"/>
      <c r="V27" s="163"/>
    </row>
    <row r="28" spans="1:22" s="60" customFormat="1" ht="15.75">
      <c r="A28" s="163"/>
      <c r="B28" s="163" t="s">
        <v>97</v>
      </c>
      <c r="C28" s="163"/>
      <c r="D28" s="163"/>
      <c r="E28" s="163"/>
      <c r="F28" s="163"/>
      <c r="G28" s="163"/>
      <c r="H28" s="163"/>
      <c r="I28" s="163"/>
      <c r="J28" s="163"/>
      <c r="K28" s="163"/>
      <c r="L28" s="163"/>
      <c r="M28" s="163"/>
      <c r="N28" s="163"/>
      <c r="O28" s="163"/>
      <c r="P28" s="163"/>
      <c r="Q28" s="163"/>
      <c r="R28" s="163"/>
      <c r="S28" s="163"/>
      <c r="T28" s="163"/>
      <c r="U28" s="163"/>
      <c r="V28" s="163"/>
    </row>
    <row r="29" spans="1:22" s="60" customFormat="1" ht="15.75">
      <c r="A29" s="163"/>
      <c r="B29" s="163" t="s">
        <v>98</v>
      </c>
      <c r="C29" s="163"/>
      <c r="D29" s="163"/>
      <c r="E29" s="163"/>
      <c r="F29" s="163"/>
      <c r="G29" s="163"/>
      <c r="H29" s="163"/>
      <c r="I29" s="163"/>
      <c r="J29" s="163"/>
      <c r="K29" s="163"/>
      <c r="L29" s="163"/>
      <c r="M29" s="163"/>
      <c r="N29" s="163"/>
      <c r="O29" s="163"/>
      <c r="P29" s="163"/>
      <c r="Q29" s="163"/>
      <c r="R29" s="163"/>
      <c r="S29" s="163"/>
      <c r="T29" s="163"/>
      <c r="U29" s="163"/>
      <c r="V29" s="163"/>
    </row>
    <row r="30" spans="1:22" s="60" customFormat="1" ht="15.75">
      <c r="A30" s="163"/>
      <c r="B30" s="163" t="s">
        <v>99</v>
      </c>
      <c r="C30" s="163"/>
      <c r="D30" s="163"/>
      <c r="E30" s="163"/>
      <c r="F30" s="163"/>
      <c r="G30" s="163"/>
      <c r="H30" s="163"/>
      <c r="I30" s="163"/>
      <c r="J30" s="163"/>
      <c r="K30" s="163"/>
      <c r="L30" s="163"/>
      <c r="M30" s="163"/>
      <c r="N30" s="163"/>
      <c r="O30" s="163"/>
      <c r="P30" s="163"/>
      <c r="Q30" s="163"/>
      <c r="R30" s="163"/>
      <c r="S30" s="163"/>
      <c r="T30" s="163"/>
      <c r="U30" s="163"/>
      <c r="V30" s="163"/>
    </row>
    <row r="31" spans="1:22" s="60" customFormat="1" ht="15.75">
      <c r="A31" s="163"/>
      <c r="B31" s="163" t="s">
        <v>74</v>
      </c>
      <c r="C31" s="163"/>
      <c r="D31" s="163"/>
      <c r="E31" s="163"/>
      <c r="F31" s="163"/>
      <c r="G31" s="163"/>
      <c r="H31" s="163"/>
      <c r="I31" s="163"/>
      <c r="J31" s="163"/>
      <c r="K31" s="163"/>
      <c r="L31" s="163"/>
      <c r="M31" s="163"/>
      <c r="N31" s="163"/>
      <c r="O31" s="163"/>
      <c r="P31" s="163"/>
      <c r="Q31" s="163"/>
      <c r="R31" s="163"/>
      <c r="S31" s="163"/>
      <c r="T31" s="163"/>
      <c r="U31" s="163"/>
      <c r="V31" s="163"/>
    </row>
    <row r="32" spans="1:22" s="60" customFormat="1" ht="15.75">
      <c r="A32" s="163"/>
      <c r="B32" s="163" t="s">
        <v>75</v>
      </c>
      <c r="C32" s="163"/>
      <c r="D32" s="163"/>
      <c r="E32" s="163"/>
      <c r="F32" s="163"/>
      <c r="G32" s="163"/>
      <c r="H32" s="163"/>
      <c r="I32" s="163"/>
      <c r="J32" s="163"/>
      <c r="K32" s="163"/>
      <c r="L32" s="163"/>
      <c r="M32" s="163"/>
      <c r="N32" s="163"/>
      <c r="O32" s="163"/>
      <c r="P32" s="163"/>
      <c r="Q32" s="163"/>
      <c r="R32" s="163"/>
      <c r="S32" s="163"/>
      <c r="T32" s="163"/>
      <c r="U32" s="163"/>
      <c r="V32" s="163"/>
    </row>
    <row r="33" spans="1:22" s="60" customFormat="1" ht="15.75">
      <c r="A33" s="163"/>
      <c r="B33" s="163" t="s">
        <v>100</v>
      </c>
      <c r="C33" s="163"/>
      <c r="D33" s="163"/>
      <c r="E33" s="163"/>
      <c r="F33" s="163"/>
      <c r="G33" s="163"/>
      <c r="H33" s="163"/>
      <c r="I33" s="163"/>
      <c r="J33" s="163"/>
      <c r="K33" s="163"/>
      <c r="L33" s="163"/>
      <c r="M33" s="163"/>
      <c r="N33" s="163"/>
      <c r="O33" s="163"/>
      <c r="P33" s="163"/>
      <c r="Q33" s="163"/>
      <c r="R33" s="163"/>
      <c r="S33" s="163"/>
      <c r="T33" s="163"/>
      <c r="U33" s="163"/>
      <c r="V33" s="163"/>
    </row>
    <row r="34" spans="1:22" s="60" customFormat="1" ht="15.75">
      <c r="A34" s="163"/>
      <c r="B34" s="163" t="s">
        <v>101</v>
      </c>
      <c r="C34" s="163"/>
      <c r="D34" s="163"/>
      <c r="E34" s="163"/>
      <c r="F34" s="163"/>
      <c r="G34" s="163"/>
      <c r="H34" s="163"/>
      <c r="I34" s="163"/>
      <c r="J34" s="163"/>
      <c r="K34" s="163"/>
      <c r="L34" s="163"/>
      <c r="M34" s="163"/>
      <c r="N34" s="163"/>
      <c r="O34" s="163"/>
      <c r="P34" s="163"/>
      <c r="Q34" s="163"/>
      <c r="R34" s="163"/>
      <c r="S34" s="163"/>
      <c r="T34" s="163"/>
      <c r="U34" s="163"/>
      <c r="V34" s="163"/>
    </row>
    <row r="35" spans="1:22" s="30" customFormat="1" ht="15.75">
      <c r="A35" s="164"/>
      <c r="B35" s="163" t="s">
        <v>71</v>
      </c>
      <c r="C35" s="164"/>
      <c r="D35" s="164"/>
      <c r="E35" s="164"/>
      <c r="F35" s="164"/>
      <c r="G35" s="164"/>
      <c r="H35" s="164"/>
      <c r="I35" s="164"/>
      <c r="J35" s="164"/>
      <c r="K35" s="164"/>
      <c r="L35" s="164"/>
      <c r="M35" s="164"/>
      <c r="N35" s="164"/>
      <c r="O35" s="164"/>
      <c r="P35" s="164"/>
      <c r="Q35" s="164"/>
      <c r="R35" s="164"/>
      <c r="S35" s="164"/>
      <c r="T35" s="164"/>
      <c r="U35" s="164"/>
      <c r="V35" s="164"/>
    </row>
    <row r="36" spans="1:22" s="60" customFormat="1" ht="15.75">
      <c r="A36" s="163"/>
      <c r="B36" s="163"/>
      <c r="C36" s="163"/>
      <c r="D36" s="163"/>
      <c r="E36" s="163"/>
      <c r="F36" s="163"/>
      <c r="G36" s="163"/>
      <c r="H36" s="163"/>
      <c r="I36" s="163"/>
      <c r="J36" s="163"/>
      <c r="K36" s="163"/>
      <c r="L36" s="163"/>
      <c r="M36" s="163"/>
      <c r="N36" s="163"/>
      <c r="O36" s="163"/>
      <c r="P36" s="163"/>
      <c r="Q36" s="163"/>
      <c r="R36" s="163"/>
      <c r="S36" s="163"/>
      <c r="T36" s="163"/>
      <c r="U36" s="163"/>
      <c r="V36" s="163"/>
    </row>
    <row r="37" spans="1:22" s="60" customFormat="1" ht="13.5" customHeight="1">
      <c r="A37" s="163"/>
      <c r="B37" s="165" t="s">
        <v>102</v>
      </c>
      <c r="C37" s="163"/>
      <c r="D37" s="163"/>
      <c r="E37" s="163"/>
      <c r="F37" s="163"/>
      <c r="G37" s="163"/>
      <c r="H37" s="163"/>
      <c r="I37" s="163"/>
      <c r="J37" s="163"/>
      <c r="K37" s="163"/>
      <c r="L37" s="163"/>
      <c r="M37" s="163"/>
      <c r="N37" s="163"/>
      <c r="O37" s="163"/>
      <c r="P37" s="163"/>
      <c r="Q37" s="163"/>
      <c r="R37" s="163"/>
      <c r="S37" s="163"/>
      <c r="T37" s="163"/>
      <c r="U37" s="163"/>
      <c r="V37" s="163"/>
    </row>
    <row r="38" spans="1:22" s="60" customFormat="1" ht="6" customHeight="1">
      <c r="A38" s="163"/>
      <c r="B38" s="163"/>
      <c r="C38" s="163"/>
      <c r="D38" s="163"/>
      <c r="E38" s="163"/>
      <c r="F38" s="163"/>
      <c r="G38" s="163"/>
      <c r="H38" s="163"/>
      <c r="I38" s="163"/>
      <c r="J38" s="163"/>
      <c r="K38" s="163"/>
      <c r="L38" s="163"/>
      <c r="M38" s="163"/>
      <c r="N38" s="163"/>
      <c r="O38" s="163"/>
      <c r="P38" s="163"/>
      <c r="Q38" s="163"/>
      <c r="R38" s="163"/>
      <c r="S38" s="163"/>
      <c r="T38" s="163"/>
      <c r="U38" s="163"/>
      <c r="V38" s="163"/>
    </row>
    <row r="39" spans="1:22" s="60" customFormat="1" ht="15.75">
      <c r="A39" s="163"/>
      <c r="B39" s="163" t="s">
        <v>103</v>
      </c>
      <c r="C39" s="163"/>
      <c r="D39" s="163"/>
      <c r="E39" s="163"/>
      <c r="F39" s="163"/>
      <c r="G39" s="163"/>
      <c r="H39" s="163"/>
      <c r="I39" s="163"/>
      <c r="J39" s="163"/>
      <c r="K39" s="163"/>
      <c r="L39" s="163"/>
      <c r="M39" s="163"/>
      <c r="N39" s="163"/>
      <c r="O39" s="163"/>
      <c r="P39" s="163"/>
      <c r="Q39" s="163"/>
      <c r="R39" s="163"/>
      <c r="S39" s="163"/>
      <c r="T39" s="163"/>
      <c r="U39" s="163"/>
      <c r="V39" s="163"/>
    </row>
    <row r="40" spans="1:22" s="60" customFormat="1" ht="15.75">
      <c r="A40" s="163"/>
      <c r="B40" s="163" t="s">
        <v>104</v>
      </c>
      <c r="C40" s="163"/>
      <c r="D40" s="163"/>
      <c r="E40" s="163"/>
      <c r="F40" s="163"/>
      <c r="G40" s="163"/>
      <c r="H40" s="163"/>
      <c r="I40" s="163"/>
      <c r="J40" s="163"/>
      <c r="K40" s="163"/>
      <c r="L40" s="163"/>
      <c r="M40" s="163"/>
      <c r="N40" s="163"/>
      <c r="O40" s="163"/>
      <c r="P40" s="163"/>
      <c r="Q40" s="163"/>
      <c r="R40" s="163"/>
      <c r="S40" s="163"/>
      <c r="T40" s="163"/>
      <c r="U40" s="163"/>
      <c r="V40" s="163"/>
    </row>
    <row r="41" spans="1:22" s="60" customFormat="1" ht="15.75">
      <c r="A41" s="163"/>
      <c r="B41" s="163" t="s">
        <v>105</v>
      </c>
      <c r="C41" s="163"/>
      <c r="D41" s="163"/>
      <c r="E41" s="163"/>
      <c r="F41" s="163"/>
      <c r="G41" s="163"/>
      <c r="H41" s="163"/>
      <c r="I41" s="163"/>
      <c r="J41" s="163"/>
      <c r="K41" s="163"/>
      <c r="L41" s="163"/>
      <c r="M41" s="163"/>
      <c r="N41" s="163"/>
      <c r="O41" s="163"/>
      <c r="P41" s="163"/>
      <c r="Q41" s="163"/>
      <c r="R41" s="163"/>
      <c r="S41" s="163"/>
      <c r="T41" s="163"/>
      <c r="U41" s="163"/>
      <c r="V41" s="163"/>
    </row>
    <row r="42" spans="1:22" s="60" customFormat="1" ht="15.75">
      <c r="A42" s="163"/>
      <c r="B42" s="163" t="s">
        <v>106</v>
      </c>
      <c r="C42" s="163"/>
      <c r="D42" s="163"/>
      <c r="E42" s="163"/>
      <c r="F42" s="163"/>
      <c r="G42" s="163"/>
      <c r="H42" s="163"/>
      <c r="I42" s="163"/>
      <c r="J42" s="163"/>
      <c r="K42" s="163"/>
      <c r="L42" s="163"/>
      <c r="M42" s="163"/>
      <c r="N42" s="163"/>
      <c r="O42" s="163"/>
      <c r="P42" s="163"/>
      <c r="Q42" s="163"/>
      <c r="R42" s="163"/>
      <c r="S42" s="163"/>
      <c r="T42" s="163"/>
      <c r="U42" s="163"/>
      <c r="V42" s="163"/>
    </row>
    <row r="43" spans="1:22" s="60" customFormat="1" ht="15.75">
      <c r="A43" s="163"/>
      <c r="B43" s="163" t="s">
        <v>175</v>
      </c>
      <c r="C43" s="163"/>
      <c r="D43" s="163"/>
      <c r="E43" s="163"/>
      <c r="F43" s="163"/>
      <c r="G43" s="163"/>
      <c r="H43" s="163"/>
      <c r="I43" s="163"/>
      <c r="J43" s="163"/>
      <c r="K43" s="163"/>
      <c r="L43" s="163"/>
      <c r="M43" s="163"/>
      <c r="N43" s="163"/>
      <c r="O43" s="163"/>
      <c r="P43" s="163"/>
      <c r="Q43" s="163"/>
      <c r="R43" s="163"/>
      <c r="S43" s="163"/>
      <c r="T43" s="163"/>
      <c r="U43" s="163"/>
      <c r="V43" s="163"/>
    </row>
    <row r="44" spans="1:22" s="60" customFormat="1" ht="15.75">
      <c r="A44" s="163"/>
      <c r="B44" s="163"/>
      <c r="C44" s="163"/>
      <c r="D44" s="163"/>
      <c r="E44" s="163"/>
      <c r="F44" s="163"/>
      <c r="G44" s="163"/>
      <c r="H44" s="163"/>
      <c r="I44" s="163"/>
      <c r="J44" s="163"/>
      <c r="K44" s="163"/>
      <c r="L44" s="163"/>
      <c r="M44" s="163"/>
      <c r="N44" s="163"/>
      <c r="O44" s="163"/>
      <c r="P44" s="163"/>
      <c r="Q44" s="163"/>
      <c r="R44" s="163"/>
      <c r="S44" s="163"/>
      <c r="T44" s="163"/>
      <c r="U44" s="163"/>
      <c r="V44" s="163"/>
    </row>
    <row r="45" spans="1:22" s="60" customFormat="1" ht="15.75">
      <c r="A45" s="163"/>
      <c r="B45" s="165" t="s">
        <v>176</v>
      </c>
      <c r="C45" s="163"/>
      <c r="D45" s="163"/>
      <c r="E45" s="163"/>
      <c r="F45" s="163"/>
      <c r="G45" s="163"/>
      <c r="H45" s="163"/>
      <c r="I45" s="163"/>
      <c r="J45" s="163"/>
      <c r="K45" s="163"/>
      <c r="L45" s="163"/>
      <c r="M45" s="163"/>
      <c r="N45" s="163"/>
      <c r="O45" s="163"/>
      <c r="P45" s="163"/>
      <c r="Q45" s="163"/>
      <c r="R45" s="163"/>
      <c r="S45" s="163"/>
      <c r="T45" s="163"/>
      <c r="U45" s="163"/>
      <c r="V45" s="163"/>
    </row>
    <row r="46" spans="1:22" s="60" customFormat="1" ht="15.75">
      <c r="A46" s="163"/>
      <c r="B46" s="163"/>
      <c r="C46" s="163"/>
      <c r="D46" s="163"/>
      <c r="E46" s="163"/>
      <c r="F46" s="163"/>
      <c r="G46" s="163"/>
      <c r="H46" s="163"/>
      <c r="I46" s="163"/>
      <c r="J46" s="163"/>
      <c r="K46" s="163"/>
      <c r="L46" s="163"/>
      <c r="M46" s="163"/>
      <c r="N46" s="163"/>
      <c r="O46" s="163"/>
      <c r="P46" s="163"/>
      <c r="Q46" s="163"/>
      <c r="R46" s="163"/>
      <c r="S46" s="163"/>
      <c r="T46" s="163"/>
      <c r="U46" s="163"/>
      <c r="V46" s="163"/>
    </row>
    <row r="47" spans="1:22" s="60" customFormat="1" ht="15.75">
      <c r="A47" s="163"/>
      <c r="B47" s="163" t="s">
        <v>347</v>
      </c>
      <c r="C47" s="163"/>
      <c r="D47" s="163"/>
      <c r="E47" s="163"/>
      <c r="F47" s="163"/>
      <c r="G47" s="163"/>
      <c r="H47" s="163"/>
      <c r="I47" s="163"/>
      <c r="J47" s="163"/>
      <c r="K47" s="163"/>
      <c r="L47" s="163"/>
      <c r="M47" s="163"/>
      <c r="N47" s="163"/>
      <c r="O47" s="163"/>
      <c r="P47" s="163"/>
      <c r="Q47" s="163"/>
      <c r="R47" s="163"/>
      <c r="S47" s="163"/>
      <c r="T47" s="163"/>
      <c r="U47" s="163"/>
      <c r="V47" s="163"/>
    </row>
    <row r="48" spans="1:22" s="60" customFormat="1" ht="15.75">
      <c r="A48" s="163"/>
      <c r="B48" s="163" t="s">
        <v>177</v>
      </c>
      <c r="C48" s="163"/>
      <c r="D48" s="163"/>
      <c r="E48" s="163"/>
      <c r="F48" s="163"/>
      <c r="G48" s="163"/>
      <c r="H48" s="163"/>
      <c r="I48" s="163"/>
      <c r="J48" s="163"/>
      <c r="K48" s="163"/>
      <c r="L48" s="163"/>
      <c r="M48" s="163"/>
      <c r="N48" s="163"/>
      <c r="O48" s="163"/>
      <c r="P48" s="163"/>
      <c r="Q48" s="163"/>
      <c r="R48" s="163"/>
      <c r="S48" s="163"/>
      <c r="T48" s="163"/>
      <c r="U48" s="163"/>
      <c r="V48" s="163"/>
    </row>
    <row r="49" spans="1:22" s="60" customFormat="1" ht="15.75">
      <c r="A49" s="163"/>
      <c r="B49" s="163" t="s">
        <v>178</v>
      </c>
      <c r="C49" s="163"/>
      <c r="D49" s="163"/>
      <c r="E49" s="163"/>
      <c r="F49" s="163"/>
      <c r="G49" s="163"/>
      <c r="H49" s="163"/>
      <c r="I49" s="163"/>
      <c r="J49" s="163"/>
      <c r="K49" s="163"/>
      <c r="L49" s="163"/>
      <c r="M49" s="163"/>
      <c r="N49" s="163"/>
      <c r="O49" s="163"/>
      <c r="P49" s="163"/>
      <c r="Q49" s="163"/>
      <c r="R49" s="163"/>
      <c r="S49" s="163"/>
      <c r="T49" s="163"/>
      <c r="U49" s="163"/>
      <c r="V49" s="163"/>
    </row>
    <row r="50" spans="1:22" s="60" customFormat="1" ht="15.75">
      <c r="A50" s="163"/>
      <c r="B50" s="163" t="s">
        <v>179</v>
      </c>
      <c r="C50" s="163"/>
      <c r="D50" s="163"/>
      <c r="E50" s="163"/>
      <c r="F50" s="163"/>
      <c r="G50" s="163"/>
      <c r="H50" s="163"/>
      <c r="I50" s="163"/>
      <c r="J50" s="163"/>
      <c r="K50" s="163"/>
      <c r="L50" s="163"/>
      <c r="M50" s="163"/>
      <c r="N50" s="163"/>
      <c r="O50" s="163"/>
      <c r="P50" s="163"/>
      <c r="Q50" s="163"/>
      <c r="R50" s="163"/>
      <c r="S50" s="163"/>
      <c r="T50" s="163"/>
      <c r="U50" s="163"/>
      <c r="V50" s="163"/>
    </row>
    <row r="51" spans="1:22" s="60" customFormat="1" ht="15.75">
      <c r="A51" s="163"/>
      <c r="B51" s="163" t="s">
        <v>180</v>
      </c>
      <c r="C51" s="163"/>
      <c r="D51" s="163"/>
      <c r="E51" s="163"/>
      <c r="F51" s="163"/>
      <c r="G51" s="163"/>
      <c r="H51" s="163"/>
      <c r="I51" s="163"/>
      <c r="J51" s="163"/>
      <c r="K51" s="163"/>
      <c r="L51" s="163"/>
      <c r="M51" s="163"/>
      <c r="N51" s="163"/>
      <c r="O51" s="163"/>
      <c r="P51" s="163"/>
      <c r="Q51" s="163"/>
      <c r="R51" s="163"/>
      <c r="S51" s="163"/>
      <c r="T51" s="163"/>
      <c r="U51" s="163"/>
      <c r="V51" s="163"/>
    </row>
    <row r="52" spans="1:22" s="60" customFormat="1" ht="15.75">
      <c r="A52" s="163"/>
      <c r="B52" s="163" t="s">
        <v>181</v>
      </c>
      <c r="C52" s="163"/>
      <c r="D52" s="163"/>
      <c r="E52" s="163"/>
      <c r="F52" s="163"/>
      <c r="G52" s="163"/>
      <c r="H52" s="163"/>
      <c r="I52" s="163"/>
      <c r="J52" s="163"/>
      <c r="K52" s="163"/>
      <c r="L52" s="163"/>
      <c r="M52" s="163"/>
      <c r="N52" s="163"/>
      <c r="O52" s="163"/>
      <c r="P52" s="163"/>
      <c r="Q52" s="163"/>
      <c r="R52" s="163"/>
      <c r="S52" s="163"/>
      <c r="T52" s="163"/>
      <c r="U52" s="163"/>
      <c r="V52" s="163"/>
    </row>
    <row r="53" spans="1:22" s="60" customFormat="1" ht="15.75">
      <c r="A53" s="163"/>
      <c r="B53" s="163" t="s">
        <v>348</v>
      </c>
      <c r="C53" s="163"/>
      <c r="D53" s="163"/>
      <c r="E53" s="163"/>
      <c r="F53" s="163"/>
      <c r="G53" s="163"/>
      <c r="H53" s="163"/>
      <c r="I53" s="163"/>
      <c r="J53" s="163"/>
      <c r="K53" s="163"/>
      <c r="L53" s="163"/>
      <c r="M53" s="163"/>
      <c r="N53" s="163"/>
      <c r="O53" s="163"/>
      <c r="P53" s="163"/>
      <c r="Q53" s="163"/>
      <c r="R53" s="163"/>
      <c r="S53" s="163"/>
      <c r="T53" s="163"/>
      <c r="U53" s="163"/>
      <c r="V53" s="163"/>
    </row>
    <row r="54" spans="1:22" s="60" customFormat="1" ht="15.75">
      <c r="A54" s="163"/>
      <c r="B54" s="163" t="s">
        <v>349</v>
      </c>
      <c r="C54" s="163"/>
      <c r="D54" s="163"/>
      <c r="E54" s="163"/>
      <c r="F54" s="163"/>
      <c r="G54" s="163"/>
      <c r="H54" s="163"/>
      <c r="I54" s="163"/>
      <c r="J54" s="163"/>
      <c r="K54" s="163"/>
      <c r="L54" s="163"/>
      <c r="M54" s="163"/>
      <c r="N54" s="163"/>
      <c r="O54" s="163"/>
      <c r="P54" s="163"/>
      <c r="Q54" s="163"/>
      <c r="R54" s="163"/>
      <c r="S54" s="163"/>
      <c r="T54" s="163"/>
      <c r="U54" s="163"/>
      <c r="V54" s="163"/>
    </row>
    <row r="55" spans="1:22" s="60" customFormat="1" ht="15.75">
      <c r="A55" s="163"/>
      <c r="B55" s="166" t="s">
        <v>182</v>
      </c>
      <c r="C55" s="163"/>
      <c r="D55" s="163"/>
      <c r="E55" s="163"/>
      <c r="F55" s="163"/>
      <c r="G55" s="163"/>
      <c r="H55" s="163"/>
      <c r="I55" s="163"/>
      <c r="J55" s="163"/>
      <c r="K55" s="163"/>
      <c r="L55" s="163"/>
      <c r="M55" s="163"/>
      <c r="N55" s="163"/>
      <c r="O55" s="163"/>
      <c r="P55" s="163"/>
      <c r="Q55" s="163"/>
      <c r="R55" s="163"/>
      <c r="S55" s="163"/>
      <c r="T55" s="163"/>
      <c r="U55" s="163"/>
      <c r="V55" s="163"/>
    </row>
    <row r="56" spans="1:22" s="30" customFormat="1" ht="15.75">
      <c r="A56" s="164"/>
      <c r="B56" s="166" t="s">
        <v>197</v>
      </c>
      <c r="C56" s="164"/>
      <c r="D56" s="164"/>
      <c r="E56" s="164"/>
      <c r="F56" s="164"/>
      <c r="G56" s="164"/>
      <c r="H56" s="164"/>
      <c r="I56" s="164"/>
      <c r="J56" s="164"/>
      <c r="K56" s="164"/>
      <c r="L56" s="164"/>
      <c r="M56" s="164"/>
      <c r="N56" s="164"/>
      <c r="O56" s="164"/>
      <c r="P56" s="164"/>
      <c r="Q56" s="164"/>
      <c r="R56" s="164"/>
      <c r="S56" s="164"/>
      <c r="T56" s="164"/>
      <c r="U56" s="164"/>
      <c r="V56" s="164"/>
    </row>
    <row r="57" spans="1:22" s="60" customFormat="1" ht="15.75">
      <c r="A57" s="163"/>
      <c r="B57" s="163" t="s">
        <v>183</v>
      </c>
      <c r="C57" s="163"/>
      <c r="D57" s="163"/>
      <c r="E57" s="163"/>
      <c r="F57" s="163"/>
      <c r="G57" s="163"/>
      <c r="H57" s="163"/>
      <c r="I57" s="163"/>
      <c r="J57" s="163"/>
      <c r="K57" s="163"/>
      <c r="L57" s="163"/>
      <c r="M57" s="163"/>
      <c r="N57" s="163"/>
      <c r="O57" s="163"/>
      <c r="P57" s="163"/>
      <c r="Q57" s="163"/>
      <c r="R57" s="163"/>
      <c r="S57" s="163"/>
      <c r="T57" s="163"/>
      <c r="U57" s="163"/>
      <c r="V57" s="163"/>
    </row>
    <row r="58" spans="1:22" s="60" customFormat="1" ht="15.75">
      <c r="A58" s="163"/>
      <c r="B58" s="163" t="s">
        <v>54</v>
      </c>
      <c r="C58" s="163"/>
      <c r="D58" s="163"/>
      <c r="E58" s="163"/>
      <c r="F58" s="163"/>
      <c r="G58" s="163"/>
      <c r="H58" s="163"/>
      <c r="I58" s="163"/>
      <c r="J58" s="163"/>
      <c r="K58" s="163"/>
      <c r="L58" s="163"/>
      <c r="M58" s="163"/>
      <c r="N58" s="163"/>
      <c r="O58" s="163"/>
      <c r="P58" s="163"/>
      <c r="Q58" s="163"/>
      <c r="R58" s="163"/>
      <c r="S58" s="163"/>
      <c r="T58" s="163"/>
      <c r="U58" s="163"/>
      <c r="V58" s="163"/>
    </row>
    <row r="59" spans="1:22" s="60" customFormat="1" ht="15.75">
      <c r="A59" s="163"/>
      <c r="B59" s="163" t="s">
        <v>188</v>
      </c>
      <c r="C59" s="163"/>
      <c r="D59" s="163"/>
      <c r="E59" s="163"/>
      <c r="F59" s="163"/>
      <c r="G59" s="163"/>
      <c r="H59" s="163"/>
      <c r="I59" s="163"/>
      <c r="J59" s="163"/>
      <c r="K59" s="163"/>
      <c r="L59" s="163"/>
      <c r="M59" s="163"/>
      <c r="N59" s="163"/>
      <c r="O59" s="163"/>
      <c r="P59" s="163"/>
      <c r="Q59" s="163"/>
      <c r="R59" s="163"/>
      <c r="S59" s="163"/>
      <c r="T59" s="163"/>
      <c r="U59" s="163"/>
      <c r="V59" s="163"/>
    </row>
    <row r="60" spans="1:22" s="60" customFormat="1" ht="15.75">
      <c r="A60" s="163"/>
      <c r="B60" s="163" t="s">
        <v>189</v>
      </c>
      <c r="C60" s="163"/>
      <c r="D60" s="163"/>
      <c r="E60" s="163"/>
      <c r="F60" s="163"/>
      <c r="G60" s="163"/>
      <c r="H60" s="163"/>
      <c r="I60" s="163"/>
      <c r="J60" s="163"/>
      <c r="K60" s="163"/>
      <c r="L60" s="163"/>
      <c r="M60" s="163"/>
      <c r="N60" s="163"/>
      <c r="O60" s="163"/>
      <c r="P60" s="163"/>
      <c r="Q60" s="163"/>
      <c r="R60" s="163"/>
      <c r="S60" s="163"/>
      <c r="T60" s="163"/>
      <c r="U60" s="163"/>
      <c r="V60" s="163"/>
    </row>
    <row r="61" spans="1:22" s="30" customFormat="1" ht="15.75">
      <c r="A61" s="164"/>
      <c r="B61" s="166" t="s">
        <v>350</v>
      </c>
      <c r="C61" s="164"/>
      <c r="D61" s="164"/>
      <c r="E61" s="164"/>
      <c r="F61" s="164"/>
      <c r="G61" s="164"/>
      <c r="H61" s="164"/>
      <c r="I61" s="164"/>
      <c r="J61" s="164"/>
      <c r="K61" s="164"/>
      <c r="L61" s="164"/>
      <c r="M61" s="164"/>
      <c r="N61" s="164"/>
      <c r="O61" s="164"/>
      <c r="P61" s="164"/>
      <c r="Q61" s="164"/>
      <c r="R61" s="164"/>
      <c r="S61" s="164"/>
      <c r="T61" s="164"/>
      <c r="U61" s="164"/>
      <c r="V61" s="164"/>
    </row>
    <row r="62" spans="1:22" s="60" customFormat="1" ht="15.75">
      <c r="A62" s="163"/>
      <c r="B62" s="163" t="s">
        <v>187</v>
      </c>
      <c r="C62" s="163"/>
      <c r="D62" s="163"/>
      <c r="E62" s="163"/>
      <c r="F62" s="163"/>
      <c r="G62" s="163"/>
      <c r="H62" s="163"/>
      <c r="I62" s="163"/>
      <c r="J62" s="163"/>
      <c r="K62" s="163"/>
      <c r="L62" s="163"/>
      <c r="M62" s="163"/>
      <c r="N62" s="163"/>
      <c r="O62" s="163"/>
      <c r="P62" s="163"/>
      <c r="Q62" s="163"/>
      <c r="R62" s="163"/>
      <c r="S62" s="163"/>
      <c r="T62" s="163"/>
      <c r="U62" s="163"/>
      <c r="V62" s="163"/>
    </row>
    <row r="63" spans="1:22" s="160" customFormat="1" ht="15.75">
      <c r="A63" s="192"/>
      <c r="B63" s="192"/>
      <c r="C63" s="192"/>
      <c r="D63" s="192"/>
      <c r="E63" s="192"/>
      <c r="F63" s="192"/>
      <c r="G63" s="192"/>
      <c r="H63" s="192"/>
      <c r="I63" s="192"/>
      <c r="J63" s="192"/>
      <c r="K63" s="192"/>
      <c r="L63" s="192"/>
      <c r="M63" s="192"/>
      <c r="N63" s="192"/>
      <c r="O63" s="192"/>
      <c r="P63" s="192"/>
      <c r="Q63" s="192"/>
      <c r="R63" s="192"/>
      <c r="S63" s="192"/>
      <c r="T63" s="192"/>
      <c r="U63" s="192"/>
      <c r="V63" s="192"/>
    </row>
    <row r="64" spans="1:22" s="160" customFormat="1" ht="15.75">
      <c r="A64" s="192"/>
      <c r="B64" s="192"/>
      <c r="C64" s="192"/>
      <c r="D64" s="192"/>
      <c r="E64" s="192"/>
      <c r="F64" s="192"/>
      <c r="G64" s="192"/>
      <c r="H64" s="192"/>
      <c r="I64" s="192"/>
      <c r="J64" s="192"/>
      <c r="K64" s="192"/>
      <c r="L64" s="192"/>
      <c r="M64" s="192"/>
      <c r="N64" s="192"/>
      <c r="O64" s="192"/>
      <c r="P64" s="192"/>
      <c r="Q64" s="192"/>
      <c r="R64" s="192"/>
      <c r="S64" s="192"/>
      <c r="T64" s="192"/>
      <c r="U64" s="192"/>
      <c r="V64" s="192"/>
    </row>
    <row r="65" spans="1:22" s="60" customFormat="1" ht="15.75">
      <c r="A65" s="163"/>
      <c r="B65" s="266" t="s">
        <v>144</v>
      </c>
      <c r="C65" s="266"/>
      <c r="D65" s="266"/>
      <c r="E65" s="266"/>
      <c r="F65" s="266"/>
      <c r="G65" s="266"/>
      <c r="H65" s="266"/>
      <c r="I65" s="266"/>
      <c r="J65" s="266"/>
      <c r="K65" s="266"/>
      <c r="L65" s="217"/>
      <c r="M65" s="217"/>
      <c r="N65" s="217"/>
      <c r="O65" s="217"/>
      <c r="P65" s="217"/>
      <c r="Q65" s="217"/>
      <c r="R65" s="217"/>
      <c r="S65" s="217"/>
      <c r="T65" s="217"/>
      <c r="U65" s="217"/>
      <c r="V65" s="217"/>
    </row>
    <row r="66" spans="1:22" s="60" customFormat="1" ht="15.75">
      <c r="A66" s="163"/>
      <c r="B66" s="267" t="s">
        <v>185</v>
      </c>
      <c r="C66" s="267"/>
      <c r="D66" s="267"/>
      <c r="E66" s="267"/>
      <c r="F66" s="267"/>
      <c r="G66" s="267"/>
      <c r="H66" s="267"/>
      <c r="I66" s="267"/>
      <c r="J66" s="267"/>
      <c r="K66" s="267"/>
      <c r="L66" s="217"/>
      <c r="M66" s="217"/>
      <c r="N66" s="217"/>
      <c r="O66" s="217"/>
      <c r="P66" s="217"/>
      <c r="Q66" s="217"/>
      <c r="R66" s="217"/>
      <c r="S66" s="217"/>
      <c r="T66" s="217"/>
      <c r="U66" s="217"/>
      <c r="V66" s="217"/>
    </row>
    <row r="67" spans="1:22" s="60" customFormat="1" ht="15.75">
      <c r="A67" s="163"/>
      <c r="B67" s="267" t="s">
        <v>186</v>
      </c>
      <c r="C67" s="267"/>
      <c r="D67" s="267"/>
      <c r="E67" s="267"/>
      <c r="F67" s="267"/>
      <c r="G67" s="267"/>
      <c r="H67" s="267"/>
      <c r="I67" s="267"/>
      <c r="J67" s="267"/>
      <c r="K67" s="267"/>
      <c r="L67" s="217"/>
      <c r="M67" s="217"/>
      <c r="N67" s="217"/>
      <c r="O67" s="217"/>
      <c r="P67" s="217"/>
      <c r="Q67" s="217"/>
      <c r="R67" s="217"/>
      <c r="S67" s="217"/>
      <c r="T67" s="217"/>
      <c r="U67" s="217"/>
      <c r="V67" s="217"/>
    </row>
    <row r="68" spans="1:22" s="60" customFormat="1" ht="15.75">
      <c r="A68" s="163"/>
      <c r="B68" s="267" t="s">
        <v>121</v>
      </c>
      <c r="C68" s="267"/>
      <c r="D68" s="267"/>
      <c r="E68" s="267"/>
      <c r="F68" s="267"/>
      <c r="G68" s="267"/>
      <c r="H68" s="267"/>
      <c r="I68" s="267"/>
      <c r="J68" s="267"/>
      <c r="K68" s="267"/>
      <c r="L68" s="217"/>
      <c r="M68" s="217"/>
      <c r="N68" s="217"/>
      <c r="O68" s="217"/>
      <c r="P68" s="217"/>
      <c r="Q68" s="217"/>
      <c r="R68" s="217"/>
      <c r="S68" s="217"/>
      <c r="T68" s="217"/>
      <c r="U68" s="217"/>
      <c r="V68" s="217"/>
    </row>
    <row r="69" spans="1:22" s="60" customFormat="1" ht="15.75">
      <c r="A69" s="163"/>
      <c r="B69" s="267" t="s">
        <v>126</v>
      </c>
      <c r="C69" s="267"/>
      <c r="D69" s="267"/>
      <c r="E69" s="267"/>
      <c r="F69" s="267"/>
      <c r="G69" s="267"/>
      <c r="H69" s="267"/>
      <c r="I69" s="267"/>
      <c r="J69" s="267"/>
      <c r="K69" s="267"/>
      <c r="L69" s="217"/>
      <c r="M69" s="217"/>
      <c r="N69" s="217"/>
      <c r="O69" s="217"/>
      <c r="P69" s="217"/>
      <c r="Q69" s="217"/>
      <c r="R69" s="217"/>
      <c r="S69" s="217"/>
      <c r="T69" s="217"/>
      <c r="U69" s="217"/>
      <c r="V69" s="217"/>
    </row>
    <row r="70" spans="1:22" s="60" customFormat="1" ht="15.75">
      <c r="A70" s="163"/>
      <c r="B70" s="200"/>
      <c r="C70" s="200"/>
      <c r="D70" s="200"/>
      <c r="E70" s="200"/>
      <c r="F70" s="200"/>
      <c r="G70" s="200"/>
      <c r="H70" s="200"/>
      <c r="I70" s="200"/>
      <c r="J70" s="200"/>
      <c r="K70" s="200"/>
      <c r="L70" s="192"/>
      <c r="M70" s="192"/>
      <c r="N70" s="192"/>
      <c r="O70" s="192"/>
      <c r="P70" s="192"/>
      <c r="Q70" s="192"/>
      <c r="R70" s="192"/>
      <c r="S70" s="192"/>
      <c r="T70" s="192"/>
      <c r="U70" s="192"/>
      <c r="V70" s="192"/>
    </row>
    <row r="71" spans="2:22" s="192" customFormat="1" ht="42" customHeight="1">
      <c r="B71" s="274" t="s">
        <v>351</v>
      </c>
      <c r="C71" s="274"/>
      <c r="D71" s="274"/>
      <c r="E71" s="274"/>
      <c r="F71" s="274"/>
      <c r="G71" s="274"/>
      <c r="H71" s="274"/>
      <c r="I71" s="274"/>
      <c r="J71" s="274"/>
      <c r="K71" s="274"/>
      <c r="L71" s="225"/>
      <c r="M71" s="225"/>
      <c r="N71" s="225"/>
      <c r="O71" s="225"/>
      <c r="P71" s="225"/>
      <c r="Q71" s="225"/>
      <c r="R71" s="225"/>
      <c r="S71" s="225"/>
      <c r="T71" s="225"/>
      <c r="U71" s="225"/>
      <c r="V71" s="225"/>
    </row>
    <row r="72" s="161" customFormat="1" ht="15.75"/>
    <row r="73" spans="2:8" s="161" customFormat="1" ht="15.75">
      <c r="B73" s="162" t="s">
        <v>146</v>
      </c>
      <c r="H73" s="167"/>
    </row>
    <row r="74" spans="2:8" s="192" customFormat="1" ht="15.75">
      <c r="B74" s="198"/>
      <c r="H74" s="167"/>
    </row>
    <row r="75" spans="2:12" s="192" customFormat="1" ht="17.25" customHeight="1">
      <c r="B75" s="268" t="s">
        <v>198</v>
      </c>
      <c r="C75" s="268"/>
      <c r="D75" s="268"/>
      <c r="E75" s="268"/>
      <c r="F75" s="268"/>
      <c r="G75" s="268"/>
      <c r="H75" s="268"/>
      <c r="I75" s="268"/>
      <c r="J75" s="268"/>
      <c r="K75" s="268"/>
      <c r="L75" s="268"/>
    </row>
    <row r="76" s="192" customFormat="1" ht="13.5" customHeight="1">
      <c r="H76" s="167"/>
    </row>
    <row r="77" spans="2:13" s="192" customFormat="1" ht="18" customHeight="1">
      <c r="B77" s="268" t="s">
        <v>352</v>
      </c>
      <c r="C77" s="268"/>
      <c r="D77" s="268"/>
      <c r="E77" s="268"/>
      <c r="F77" s="268"/>
      <c r="G77" s="268"/>
      <c r="H77" s="268"/>
      <c r="I77" s="268"/>
      <c r="J77" s="268"/>
      <c r="K77" s="268"/>
      <c r="L77" s="268"/>
      <c r="M77" s="268"/>
    </row>
    <row r="78" s="192" customFormat="1" ht="18" customHeight="1">
      <c r="H78" s="167"/>
    </row>
    <row r="79" spans="1:13" s="192" customFormat="1" ht="15.75">
      <c r="A79" s="195"/>
      <c r="B79" s="268" t="s">
        <v>10</v>
      </c>
      <c r="C79" s="268"/>
      <c r="D79" s="268"/>
      <c r="E79" s="268"/>
      <c r="F79" s="268"/>
      <c r="G79" s="268"/>
      <c r="H79" s="268"/>
      <c r="I79" s="268"/>
      <c r="J79" s="268"/>
      <c r="K79" s="268"/>
      <c r="L79" s="268"/>
      <c r="M79" s="268"/>
    </row>
    <row r="80" s="192" customFormat="1" ht="15.75">
      <c r="H80" s="167"/>
    </row>
    <row r="81" spans="2:13" s="192" customFormat="1" ht="15.75">
      <c r="B81" s="268" t="s">
        <v>353</v>
      </c>
      <c r="C81" s="268"/>
      <c r="D81" s="268"/>
      <c r="E81" s="268"/>
      <c r="F81" s="268"/>
      <c r="G81" s="268"/>
      <c r="H81" s="268"/>
      <c r="I81" s="268"/>
      <c r="J81" s="268"/>
      <c r="K81" s="268"/>
      <c r="L81" s="268"/>
      <c r="M81" s="268"/>
    </row>
    <row r="82" spans="2:8" s="192" customFormat="1" ht="15" customHeight="1">
      <c r="B82" s="194"/>
      <c r="C82" s="194"/>
      <c r="H82" s="167"/>
    </row>
    <row r="83" spans="2:13" s="192" customFormat="1" ht="15.75">
      <c r="B83" s="268" t="s">
        <v>543</v>
      </c>
      <c r="C83" s="268"/>
      <c r="D83" s="268"/>
      <c r="E83" s="268"/>
      <c r="F83" s="268"/>
      <c r="G83" s="268"/>
      <c r="H83" s="268"/>
      <c r="I83" s="268"/>
      <c r="J83" s="268"/>
      <c r="K83" s="268"/>
      <c r="L83" s="268"/>
      <c r="M83" s="268"/>
    </row>
    <row r="84" spans="2:8" s="192" customFormat="1" ht="15.75">
      <c r="B84" s="169"/>
      <c r="C84" s="194"/>
      <c r="H84" s="167"/>
    </row>
    <row r="85" spans="2:13" s="192" customFormat="1" ht="15.75">
      <c r="B85" s="268" t="s">
        <v>544</v>
      </c>
      <c r="C85" s="268"/>
      <c r="D85" s="268"/>
      <c r="E85" s="268"/>
      <c r="F85" s="268"/>
      <c r="G85" s="268"/>
      <c r="H85" s="268"/>
      <c r="I85" s="268"/>
      <c r="J85" s="268"/>
      <c r="K85" s="268"/>
      <c r="L85" s="268"/>
      <c r="M85" s="268"/>
    </row>
    <row r="86" spans="2:11" s="192" customFormat="1" ht="15.75" customHeight="1">
      <c r="B86" s="194"/>
      <c r="C86" s="194"/>
      <c r="D86" s="194"/>
      <c r="E86" s="194"/>
      <c r="F86" s="194"/>
      <c r="G86" s="194"/>
      <c r="H86" s="194"/>
      <c r="I86" s="194"/>
      <c r="J86" s="194"/>
      <c r="K86" s="194"/>
    </row>
    <row r="87" spans="2:13" s="192" customFormat="1" ht="15.75" customHeight="1">
      <c r="B87" s="272" t="s">
        <v>545</v>
      </c>
      <c r="C87" s="272"/>
      <c r="D87" s="272"/>
      <c r="E87" s="272"/>
      <c r="F87" s="272"/>
      <c r="G87" s="272"/>
      <c r="H87" s="272"/>
      <c r="I87" s="272"/>
      <c r="J87" s="272"/>
      <c r="K87" s="272"/>
      <c r="L87" s="272"/>
      <c r="M87" s="272"/>
    </row>
    <row r="88" spans="2:13" s="192" customFormat="1" ht="15.75" customHeight="1">
      <c r="B88" s="202"/>
      <c r="C88" s="202"/>
      <c r="D88" s="202"/>
      <c r="E88" s="202"/>
      <c r="F88" s="202"/>
      <c r="G88" s="202"/>
      <c r="H88" s="202"/>
      <c r="I88" s="202"/>
      <c r="J88" s="202"/>
      <c r="K88" s="202"/>
      <c r="L88" s="202"/>
      <c r="M88" s="202"/>
    </row>
    <row r="89" spans="2:13" s="192" customFormat="1" ht="15.75" customHeight="1">
      <c r="B89" s="272" t="s">
        <v>546</v>
      </c>
      <c r="C89" s="272"/>
      <c r="D89" s="272"/>
      <c r="E89" s="272"/>
      <c r="F89" s="272"/>
      <c r="G89" s="272"/>
      <c r="H89" s="272"/>
      <c r="I89" s="272"/>
      <c r="J89" s="272"/>
      <c r="K89" s="272"/>
      <c r="L89" s="272"/>
      <c r="M89" s="272"/>
    </row>
    <row r="90" spans="2:11" s="192" customFormat="1" ht="15.75" customHeight="1">
      <c r="B90" s="194"/>
      <c r="C90" s="194"/>
      <c r="D90" s="194"/>
      <c r="E90" s="194"/>
      <c r="F90" s="194"/>
      <c r="G90" s="194"/>
      <c r="H90" s="194"/>
      <c r="I90" s="194"/>
      <c r="J90" s="194"/>
      <c r="K90" s="194"/>
    </row>
    <row r="91" spans="2:13" s="192" customFormat="1" ht="15.75" customHeight="1">
      <c r="B91" s="268" t="s">
        <v>172</v>
      </c>
      <c r="C91" s="268"/>
      <c r="D91" s="268"/>
      <c r="E91" s="268"/>
      <c r="F91" s="268"/>
      <c r="G91" s="268"/>
      <c r="H91" s="268"/>
      <c r="I91" s="268"/>
      <c r="J91" s="268"/>
      <c r="K91" s="268"/>
      <c r="L91" s="268"/>
      <c r="M91" s="268"/>
    </row>
    <row r="92" spans="2:11" s="192" customFormat="1" ht="15.75" customHeight="1">
      <c r="B92" s="194"/>
      <c r="C92" s="194"/>
      <c r="D92" s="194"/>
      <c r="E92" s="194"/>
      <c r="F92" s="194"/>
      <c r="G92" s="194"/>
      <c r="H92" s="194"/>
      <c r="I92" s="194"/>
      <c r="J92" s="194"/>
      <c r="K92" s="194"/>
    </row>
    <row r="93" spans="2:8" s="192" customFormat="1" ht="15.75">
      <c r="B93" s="198" t="s">
        <v>190</v>
      </c>
      <c r="H93" s="167"/>
    </row>
    <row r="94" s="192" customFormat="1" ht="15.75">
      <c r="H94" s="167"/>
    </row>
    <row r="95" spans="2:12" s="192" customFormat="1" ht="15.75">
      <c r="B95" s="268" t="s">
        <v>235</v>
      </c>
      <c r="C95" s="268"/>
      <c r="D95" s="268"/>
      <c r="E95" s="268"/>
      <c r="F95" s="268"/>
      <c r="G95" s="268"/>
      <c r="H95" s="268"/>
      <c r="I95" s="268"/>
      <c r="J95" s="268"/>
      <c r="K95" s="268"/>
      <c r="L95" s="268"/>
    </row>
    <row r="96" s="192" customFormat="1" ht="15.75">
      <c r="H96" s="167"/>
    </row>
    <row r="97" spans="2:13" s="192" customFormat="1" ht="15.75">
      <c r="B97" s="268" t="s">
        <v>547</v>
      </c>
      <c r="C97" s="268"/>
      <c r="D97" s="268"/>
      <c r="E97" s="268"/>
      <c r="F97" s="268"/>
      <c r="G97" s="268"/>
      <c r="H97" s="268"/>
      <c r="I97" s="268"/>
      <c r="J97" s="268"/>
      <c r="K97" s="268"/>
      <c r="L97" s="268"/>
      <c r="M97" s="268"/>
    </row>
    <row r="98" s="192" customFormat="1" ht="15.75">
      <c r="H98" s="167"/>
    </row>
    <row r="99" spans="2:13" s="192" customFormat="1" ht="15.75">
      <c r="B99" s="269" t="s">
        <v>548</v>
      </c>
      <c r="C99" s="269"/>
      <c r="D99" s="269"/>
      <c r="E99" s="269"/>
      <c r="F99" s="269"/>
      <c r="G99" s="269"/>
      <c r="H99" s="269"/>
      <c r="I99" s="269"/>
      <c r="J99" s="269"/>
      <c r="K99" s="269"/>
      <c r="L99" s="269"/>
      <c r="M99" s="269"/>
    </row>
    <row r="100" spans="2:13" s="192" customFormat="1" ht="15.75">
      <c r="B100" s="203"/>
      <c r="C100" s="203"/>
      <c r="D100" s="203"/>
      <c r="E100" s="203"/>
      <c r="F100" s="203"/>
      <c r="G100" s="203"/>
      <c r="H100" s="203"/>
      <c r="I100" s="203"/>
      <c r="J100" s="203"/>
      <c r="K100" s="203"/>
      <c r="L100" s="203"/>
      <c r="M100" s="203"/>
    </row>
    <row r="101" spans="2:13" s="192" customFormat="1" ht="15.75">
      <c r="B101" s="269" t="s">
        <v>549</v>
      </c>
      <c r="C101" s="269"/>
      <c r="D101" s="269"/>
      <c r="E101" s="269"/>
      <c r="F101" s="269"/>
      <c r="G101" s="269"/>
      <c r="H101" s="269"/>
      <c r="I101" s="269"/>
      <c r="J101" s="269"/>
      <c r="K101" s="269"/>
      <c r="L101" s="269"/>
      <c r="M101" s="269"/>
    </row>
    <row r="102" spans="2:13" s="192" customFormat="1" ht="15.75">
      <c r="B102" s="194"/>
      <c r="C102" s="194"/>
      <c r="D102" s="194"/>
      <c r="E102" s="194"/>
      <c r="F102" s="194"/>
      <c r="G102" s="194"/>
      <c r="H102" s="194"/>
      <c r="I102" s="194"/>
      <c r="J102" s="194"/>
      <c r="K102" s="194"/>
      <c r="L102" s="194"/>
      <c r="M102" s="194"/>
    </row>
    <row r="103" spans="2:13" s="192" customFormat="1" ht="15.75">
      <c r="B103" s="268" t="s">
        <v>236</v>
      </c>
      <c r="C103" s="268"/>
      <c r="D103" s="268"/>
      <c r="E103" s="268"/>
      <c r="F103" s="268"/>
      <c r="G103" s="268"/>
      <c r="H103" s="268"/>
      <c r="I103" s="268"/>
      <c r="J103" s="268"/>
      <c r="K103" s="268"/>
      <c r="L103" s="268"/>
      <c r="M103" s="268"/>
    </row>
    <row r="104" spans="2:8" s="192" customFormat="1" ht="15.75">
      <c r="B104" s="194"/>
      <c r="C104" s="194"/>
      <c r="D104" s="194"/>
      <c r="H104" s="167"/>
    </row>
    <row r="105" spans="2:13" s="192" customFormat="1" ht="15.75">
      <c r="B105" s="269" t="s">
        <v>550</v>
      </c>
      <c r="C105" s="269"/>
      <c r="D105" s="269"/>
      <c r="E105" s="269"/>
      <c r="F105" s="269"/>
      <c r="G105" s="269"/>
      <c r="H105" s="269"/>
      <c r="I105" s="269"/>
      <c r="J105" s="269"/>
      <c r="K105" s="269"/>
      <c r="L105" s="269"/>
      <c r="M105" s="269"/>
    </row>
    <row r="106" spans="2:13" s="192" customFormat="1" ht="15.75">
      <c r="B106" s="203"/>
      <c r="C106" s="203"/>
      <c r="D106" s="203"/>
      <c r="E106" s="203"/>
      <c r="F106" s="203"/>
      <c r="G106" s="203"/>
      <c r="H106" s="203"/>
      <c r="I106" s="203"/>
      <c r="J106" s="203"/>
      <c r="K106" s="203"/>
      <c r="L106" s="203"/>
      <c r="M106" s="203"/>
    </row>
    <row r="107" spans="2:13" s="192" customFormat="1" ht="15.75">
      <c r="B107" s="270" t="s">
        <v>551</v>
      </c>
      <c r="C107" s="270"/>
      <c r="D107" s="270"/>
      <c r="E107" s="270"/>
      <c r="F107" s="270"/>
      <c r="G107" s="270"/>
      <c r="H107" s="270"/>
      <c r="I107" s="270"/>
      <c r="J107" s="270"/>
      <c r="K107" s="270"/>
      <c r="L107" s="270"/>
      <c r="M107" s="270"/>
    </row>
    <row r="108" spans="2:13" s="192" customFormat="1" ht="15.75">
      <c r="B108" s="203"/>
      <c r="C108" s="203"/>
      <c r="D108" s="203"/>
      <c r="E108" s="203"/>
      <c r="F108" s="203"/>
      <c r="G108" s="203"/>
      <c r="H108" s="203"/>
      <c r="I108" s="203"/>
      <c r="J108" s="203"/>
      <c r="K108" s="203"/>
      <c r="L108" s="203"/>
      <c r="M108" s="203"/>
    </row>
    <row r="109" spans="2:13" s="192" customFormat="1" ht="15.75">
      <c r="B109" s="270" t="s">
        <v>552</v>
      </c>
      <c r="C109" s="270"/>
      <c r="D109" s="270"/>
      <c r="E109" s="270"/>
      <c r="F109" s="270"/>
      <c r="G109" s="270"/>
      <c r="H109" s="270"/>
      <c r="I109" s="270"/>
      <c r="J109" s="270"/>
      <c r="K109" s="270"/>
      <c r="L109" s="270"/>
      <c r="M109" s="270"/>
    </row>
    <row r="110" spans="2:13" s="192" customFormat="1" ht="15.75">
      <c r="B110" s="203"/>
      <c r="C110" s="203"/>
      <c r="D110" s="203"/>
      <c r="E110" s="203"/>
      <c r="F110" s="203"/>
      <c r="G110" s="203"/>
      <c r="H110" s="203"/>
      <c r="I110" s="203"/>
      <c r="J110" s="203"/>
      <c r="K110" s="203"/>
      <c r="L110" s="203"/>
      <c r="M110" s="203"/>
    </row>
    <row r="111" spans="2:13" s="192" customFormat="1" ht="15.75">
      <c r="B111" s="270" t="s">
        <v>553</v>
      </c>
      <c r="C111" s="270"/>
      <c r="D111" s="270"/>
      <c r="E111" s="270"/>
      <c r="F111" s="270"/>
      <c r="G111" s="270"/>
      <c r="H111" s="270"/>
      <c r="I111" s="270"/>
      <c r="J111" s="270"/>
      <c r="K111" s="270"/>
      <c r="L111" s="270"/>
      <c r="M111" s="270"/>
    </row>
    <row r="112" spans="2:13" s="192" customFormat="1" ht="15.75">
      <c r="B112" s="203"/>
      <c r="C112" s="203"/>
      <c r="D112" s="203"/>
      <c r="E112" s="203"/>
      <c r="F112" s="203"/>
      <c r="G112" s="203"/>
      <c r="H112" s="203"/>
      <c r="I112" s="203"/>
      <c r="J112" s="203"/>
      <c r="K112" s="203"/>
      <c r="L112" s="203"/>
      <c r="M112" s="203"/>
    </row>
    <row r="113" spans="2:13" s="192" customFormat="1" ht="15.75">
      <c r="B113" s="270" t="s">
        <v>554</v>
      </c>
      <c r="C113" s="270"/>
      <c r="D113" s="270"/>
      <c r="E113" s="270"/>
      <c r="F113" s="270"/>
      <c r="G113" s="270"/>
      <c r="H113" s="270"/>
      <c r="I113" s="270"/>
      <c r="J113" s="270"/>
      <c r="K113" s="270"/>
      <c r="L113" s="270"/>
      <c r="M113" s="270"/>
    </row>
    <row r="114" spans="2:13" s="192" customFormat="1" ht="15.75">
      <c r="B114" s="203"/>
      <c r="C114" s="203"/>
      <c r="D114" s="203"/>
      <c r="E114" s="203"/>
      <c r="F114" s="203"/>
      <c r="G114" s="203"/>
      <c r="H114" s="203"/>
      <c r="I114" s="203"/>
      <c r="J114" s="203"/>
      <c r="K114" s="203"/>
      <c r="L114" s="203"/>
      <c r="M114" s="203"/>
    </row>
    <row r="115" spans="2:13" s="192" customFormat="1" ht="15.75">
      <c r="B115" s="270" t="s">
        <v>555</v>
      </c>
      <c r="C115" s="270"/>
      <c r="D115" s="270"/>
      <c r="E115" s="270"/>
      <c r="F115" s="270"/>
      <c r="G115" s="270"/>
      <c r="H115" s="270"/>
      <c r="I115" s="270"/>
      <c r="J115" s="270"/>
      <c r="K115" s="270"/>
      <c r="L115" s="270"/>
      <c r="M115" s="270"/>
    </row>
    <row r="116" spans="2:8" s="192" customFormat="1" ht="15.75">
      <c r="B116" s="194"/>
      <c r="C116" s="194"/>
      <c r="D116" s="194"/>
      <c r="H116" s="167"/>
    </row>
    <row r="117" spans="2:13" s="192" customFormat="1" ht="15.75">
      <c r="B117" s="217" t="s">
        <v>61</v>
      </c>
      <c r="C117" s="217"/>
      <c r="D117" s="217"/>
      <c r="E117" s="217"/>
      <c r="F117" s="217"/>
      <c r="G117" s="217"/>
      <c r="H117" s="217"/>
      <c r="I117" s="217"/>
      <c r="J117" s="217"/>
      <c r="K117" s="217"/>
      <c r="L117" s="217"/>
      <c r="M117" s="217"/>
    </row>
    <row r="118" s="161" customFormat="1" ht="15.75"/>
    <row r="119" spans="2:8" s="161" customFormat="1" ht="15.75">
      <c r="B119" s="162" t="s">
        <v>191</v>
      </c>
      <c r="H119" s="167"/>
    </row>
    <row r="120" spans="2:8" s="161" customFormat="1" ht="13.5" customHeight="1">
      <c r="B120" s="162"/>
      <c r="H120" s="167"/>
    </row>
    <row r="121" spans="2:11" s="161" customFormat="1" ht="15" customHeight="1">
      <c r="B121" s="265" t="s">
        <v>11</v>
      </c>
      <c r="C121" s="265"/>
      <c r="D121" s="265"/>
      <c r="E121" s="265"/>
      <c r="F121" s="265"/>
      <c r="G121" s="265"/>
      <c r="H121" s="265"/>
      <c r="I121" s="265"/>
      <c r="J121" s="265"/>
      <c r="K121" s="265"/>
    </row>
    <row r="122" s="161" customFormat="1" ht="15.75">
      <c r="H122" s="167"/>
    </row>
    <row r="123" spans="2:13" s="161" customFormat="1" ht="15.75">
      <c r="B123" s="278" t="s">
        <v>455</v>
      </c>
      <c r="C123" s="278"/>
      <c r="D123" s="278"/>
      <c r="E123" s="278"/>
      <c r="F123" s="278"/>
      <c r="G123" s="278"/>
      <c r="H123" s="278"/>
      <c r="I123" s="278"/>
      <c r="J123" s="278"/>
      <c r="K123" s="278"/>
      <c r="L123" s="168"/>
      <c r="M123" s="168"/>
    </row>
    <row r="124" spans="2:13" s="161" customFormat="1" ht="10.5" customHeight="1">
      <c r="B124" s="202"/>
      <c r="C124" s="202"/>
      <c r="D124" s="202"/>
      <c r="E124" s="202"/>
      <c r="F124" s="202"/>
      <c r="G124" s="202"/>
      <c r="H124" s="202"/>
      <c r="I124" s="202"/>
      <c r="J124" s="202"/>
      <c r="K124" s="202"/>
      <c r="L124" s="168"/>
      <c r="M124" s="168"/>
    </row>
    <row r="125" spans="2:13" s="161" customFormat="1" ht="15.75">
      <c r="B125" s="278" t="s">
        <v>375</v>
      </c>
      <c r="C125" s="278"/>
      <c r="D125" s="278"/>
      <c r="E125" s="278"/>
      <c r="F125" s="278"/>
      <c r="G125" s="278"/>
      <c r="H125" s="278"/>
      <c r="I125" s="278"/>
      <c r="J125" s="278"/>
      <c r="K125" s="278"/>
      <c r="L125" s="168"/>
      <c r="M125" s="168"/>
    </row>
    <row r="126" spans="2:13" s="161" customFormat="1" ht="10.5" customHeight="1">
      <c r="B126" s="202"/>
      <c r="C126" s="202"/>
      <c r="D126" s="202"/>
      <c r="E126" s="202"/>
      <c r="F126" s="202"/>
      <c r="G126" s="202"/>
      <c r="H126" s="202"/>
      <c r="I126" s="202"/>
      <c r="J126" s="202"/>
      <c r="K126" s="202"/>
      <c r="L126" s="168"/>
      <c r="M126" s="168"/>
    </row>
    <row r="127" spans="2:13" s="161" customFormat="1" ht="15.75">
      <c r="B127" s="278" t="s">
        <v>557</v>
      </c>
      <c r="C127" s="278"/>
      <c r="D127" s="278"/>
      <c r="E127" s="278"/>
      <c r="F127" s="278"/>
      <c r="G127" s="278"/>
      <c r="H127" s="278"/>
      <c r="I127" s="278"/>
      <c r="J127" s="278"/>
      <c r="K127" s="278"/>
      <c r="L127" s="168"/>
      <c r="M127" s="168"/>
    </row>
    <row r="128" spans="2:13" s="161" customFormat="1" ht="10.5" customHeight="1">
      <c r="B128" s="170"/>
      <c r="C128" s="170"/>
      <c r="D128" s="170"/>
      <c r="E128" s="170"/>
      <c r="F128" s="170"/>
      <c r="G128" s="170"/>
      <c r="H128" s="170"/>
      <c r="I128" s="170"/>
      <c r="J128" s="170"/>
      <c r="K128" s="170"/>
      <c r="L128" s="168"/>
      <c r="M128" s="168"/>
    </row>
    <row r="129" spans="2:13" s="161" customFormat="1" ht="15.75">
      <c r="B129" s="279" t="s">
        <v>472</v>
      </c>
      <c r="C129" s="279"/>
      <c r="D129" s="279"/>
      <c r="E129" s="279"/>
      <c r="F129" s="279"/>
      <c r="G129" s="279"/>
      <c r="H129" s="279"/>
      <c r="I129" s="279"/>
      <c r="J129" s="279"/>
      <c r="K129" s="279"/>
      <c r="L129" s="168"/>
      <c r="M129" s="168"/>
    </row>
    <row r="130" spans="2:13" s="161" customFormat="1" ht="10.5" customHeight="1">
      <c r="B130" s="168"/>
      <c r="C130" s="168"/>
      <c r="D130" s="168"/>
      <c r="E130" s="168"/>
      <c r="F130" s="168"/>
      <c r="G130" s="168"/>
      <c r="H130" s="168"/>
      <c r="I130" s="168"/>
      <c r="J130" s="168"/>
      <c r="K130" s="168"/>
      <c r="L130" s="168"/>
      <c r="M130" s="168"/>
    </row>
    <row r="131" spans="2:13" s="161" customFormat="1" ht="15.75">
      <c r="B131" s="279" t="s">
        <v>482</v>
      </c>
      <c r="C131" s="279"/>
      <c r="D131" s="279"/>
      <c r="E131" s="279"/>
      <c r="F131" s="279"/>
      <c r="G131" s="279"/>
      <c r="H131" s="279"/>
      <c r="I131" s="279"/>
      <c r="J131" s="279"/>
      <c r="K131" s="279"/>
      <c r="L131" s="168"/>
      <c r="M131" s="168"/>
    </row>
    <row r="132" spans="2:13" s="161" customFormat="1" ht="10.5" customHeight="1">
      <c r="B132" s="168"/>
      <c r="C132" s="168"/>
      <c r="D132" s="168"/>
      <c r="E132" s="168"/>
      <c r="F132" s="168"/>
      <c r="G132" s="168"/>
      <c r="H132" s="168"/>
      <c r="I132" s="168"/>
      <c r="J132" s="168"/>
      <c r="K132" s="168"/>
      <c r="L132" s="168"/>
      <c r="M132" s="168"/>
    </row>
    <row r="133" spans="2:13" s="161" customFormat="1" ht="15.75">
      <c r="B133" s="279" t="s">
        <v>491</v>
      </c>
      <c r="C133" s="279"/>
      <c r="D133" s="279"/>
      <c r="E133" s="279"/>
      <c r="F133" s="279"/>
      <c r="G133" s="279"/>
      <c r="H133" s="279"/>
      <c r="I133" s="279"/>
      <c r="J133" s="279"/>
      <c r="K133" s="279"/>
      <c r="L133" s="168"/>
      <c r="M133" s="168"/>
    </row>
    <row r="134" spans="2:13" s="161" customFormat="1" ht="10.5" customHeight="1">
      <c r="B134" s="170"/>
      <c r="C134" s="170"/>
      <c r="D134" s="170"/>
      <c r="E134" s="170"/>
      <c r="F134" s="170"/>
      <c r="G134" s="170"/>
      <c r="H134" s="170"/>
      <c r="I134" s="170"/>
      <c r="J134" s="170"/>
      <c r="K134" s="170"/>
      <c r="L134" s="168"/>
      <c r="M134" s="168"/>
    </row>
    <row r="135" spans="2:13" s="161" customFormat="1" ht="15.75">
      <c r="B135" s="280" t="s">
        <v>556</v>
      </c>
      <c r="C135" s="280"/>
      <c r="D135" s="280"/>
      <c r="E135" s="280"/>
      <c r="F135" s="280"/>
      <c r="G135" s="280"/>
      <c r="H135" s="280"/>
      <c r="I135" s="280"/>
      <c r="J135" s="280"/>
      <c r="K135" s="280"/>
      <c r="L135" s="168"/>
      <c r="M135" s="168"/>
    </row>
    <row r="136" spans="2:13" s="161" customFormat="1" ht="10.5" customHeight="1">
      <c r="B136" s="168"/>
      <c r="C136" s="168"/>
      <c r="D136" s="168"/>
      <c r="E136" s="168"/>
      <c r="F136" s="168"/>
      <c r="G136" s="168"/>
      <c r="H136" s="168"/>
      <c r="I136" s="168"/>
      <c r="J136" s="168"/>
      <c r="K136" s="168"/>
      <c r="L136" s="168"/>
      <c r="M136" s="168"/>
    </row>
    <row r="137" spans="2:13" s="161" customFormat="1" ht="16.5" customHeight="1">
      <c r="B137" s="265" t="s">
        <v>62</v>
      </c>
      <c r="C137" s="265"/>
      <c r="D137" s="265"/>
      <c r="E137" s="265"/>
      <c r="F137" s="265"/>
      <c r="G137" s="265"/>
      <c r="H137" s="265"/>
      <c r="I137" s="265"/>
      <c r="J137" s="265"/>
      <c r="K137" s="265"/>
      <c r="L137" s="168"/>
      <c r="M137" s="168"/>
    </row>
    <row r="138" spans="2:11" s="161" customFormat="1" ht="15.75">
      <c r="B138" s="168"/>
      <c r="C138" s="168"/>
      <c r="D138" s="168"/>
      <c r="E138" s="168"/>
      <c r="F138" s="168"/>
      <c r="G138" s="168"/>
      <c r="H138" s="168"/>
      <c r="I138" s="168"/>
      <c r="J138" s="168"/>
      <c r="K138" s="168"/>
    </row>
    <row r="139" spans="2:9" s="161" customFormat="1" ht="19.5" customHeight="1">
      <c r="B139" s="171" t="s">
        <v>170</v>
      </c>
      <c r="C139" s="172"/>
      <c r="D139" s="172"/>
      <c r="E139" s="172"/>
      <c r="F139" s="172"/>
      <c r="G139" s="172"/>
      <c r="H139" s="172"/>
      <c r="I139" s="172"/>
    </row>
    <row r="140" spans="2:9" s="192" customFormat="1" ht="15.75">
      <c r="B140" s="171"/>
      <c r="C140" s="172"/>
      <c r="D140" s="172"/>
      <c r="E140" s="172"/>
      <c r="F140" s="172"/>
      <c r="G140" s="172"/>
      <c r="H140" s="172"/>
      <c r="I140" s="172"/>
    </row>
    <row r="141" spans="2:13" s="192" customFormat="1" ht="15.75">
      <c r="B141" s="281" t="s">
        <v>192</v>
      </c>
      <c r="C141" s="281"/>
      <c r="D141" s="281"/>
      <c r="E141" s="281"/>
      <c r="F141" s="281"/>
      <c r="G141" s="281"/>
      <c r="H141" s="281"/>
      <c r="I141" s="281"/>
      <c r="J141" s="281"/>
      <c r="K141" s="281"/>
      <c r="L141" s="281"/>
      <c r="M141" s="281"/>
    </row>
    <row r="142" spans="2:11" s="192" customFormat="1" ht="12.75" customHeight="1">
      <c r="B142" s="194"/>
      <c r="C142" s="170"/>
      <c r="D142" s="170"/>
      <c r="E142" s="170"/>
      <c r="F142" s="170"/>
      <c r="G142" s="170"/>
      <c r="H142" s="170"/>
      <c r="I142" s="170"/>
      <c r="J142" s="194"/>
      <c r="K142" s="194"/>
    </row>
    <row r="143" spans="2:13" s="194" customFormat="1" ht="12.75" customHeight="1">
      <c r="B143" s="282" t="s">
        <v>558</v>
      </c>
      <c r="C143" s="282"/>
      <c r="D143" s="282"/>
      <c r="E143" s="282"/>
      <c r="F143" s="282"/>
      <c r="G143" s="282"/>
      <c r="H143" s="282"/>
      <c r="I143" s="282"/>
      <c r="J143" s="282"/>
      <c r="K143" s="282"/>
      <c r="L143" s="282"/>
      <c r="M143" s="282"/>
    </row>
    <row r="144" spans="3:9" s="194" customFormat="1" ht="12.75" customHeight="1">
      <c r="C144" s="170"/>
      <c r="D144" s="170"/>
      <c r="E144" s="170"/>
      <c r="F144" s="170"/>
      <c r="G144" s="170"/>
      <c r="H144" s="170"/>
      <c r="I144" s="170"/>
    </row>
    <row r="145" spans="2:13" s="194" customFormat="1" ht="12.75" customHeight="1">
      <c r="B145" s="273" t="s">
        <v>559</v>
      </c>
      <c r="C145" s="273"/>
      <c r="D145" s="273"/>
      <c r="E145" s="273"/>
      <c r="F145" s="273"/>
      <c r="G145" s="273"/>
      <c r="H145" s="273"/>
      <c r="I145" s="273"/>
      <c r="J145" s="273"/>
      <c r="K145" s="273"/>
      <c r="L145" s="273"/>
      <c r="M145" s="273"/>
    </row>
    <row r="146" spans="2:13" s="194" customFormat="1" ht="12.75" customHeight="1">
      <c r="B146" s="204"/>
      <c r="C146" s="205"/>
      <c r="D146" s="205"/>
      <c r="E146" s="205"/>
      <c r="F146" s="205"/>
      <c r="G146" s="205"/>
      <c r="H146" s="205"/>
      <c r="I146" s="205"/>
      <c r="J146" s="204"/>
      <c r="K146" s="204"/>
      <c r="L146" s="204"/>
      <c r="M146" s="204"/>
    </row>
    <row r="147" spans="2:13" s="194" customFormat="1" ht="12.75" customHeight="1">
      <c r="B147" s="273" t="s">
        <v>571</v>
      </c>
      <c r="C147" s="273"/>
      <c r="D147" s="273"/>
      <c r="E147" s="273"/>
      <c r="F147" s="273"/>
      <c r="G147" s="273"/>
      <c r="H147" s="273"/>
      <c r="I147" s="273"/>
      <c r="J147" s="273"/>
      <c r="K147" s="273"/>
      <c r="L147" s="273"/>
      <c r="M147" s="273"/>
    </row>
    <row r="148" spans="2:13" s="194" customFormat="1" ht="12.75" customHeight="1">
      <c r="B148" s="204"/>
      <c r="C148" s="205"/>
      <c r="D148" s="205"/>
      <c r="E148" s="205"/>
      <c r="F148" s="205"/>
      <c r="G148" s="205"/>
      <c r="H148" s="205"/>
      <c r="I148" s="205"/>
      <c r="J148" s="204"/>
      <c r="K148" s="204"/>
      <c r="L148" s="204"/>
      <c r="M148" s="204"/>
    </row>
    <row r="149" spans="2:13" s="194" customFormat="1" ht="12.75" customHeight="1">
      <c r="B149" s="273" t="s">
        <v>560</v>
      </c>
      <c r="C149" s="273"/>
      <c r="D149" s="273"/>
      <c r="E149" s="273"/>
      <c r="F149" s="273"/>
      <c r="G149" s="273"/>
      <c r="H149" s="273"/>
      <c r="I149" s="273"/>
      <c r="J149" s="273"/>
      <c r="K149" s="273"/>
      <c r="L149" s="273"/>
      <c r="M149" s="273"/>
    </row>
    <row r="150" spans="3:9" s="194" customFormat="1" ht="12.75" customHeight="1">
      <c r="C150" s="170"/>
      <c r="D150" s="170"/>
      <c r="E150" s="170"/>
      <c r="F150" s="170"/>
      <c r="G150" s="170"/>
      <c r="H150" s="170"/>
      <c r="I150" s="170"/>
    </row>
    <row r="151" spans="2:13" s="194" customFormat="1" ht="12.75" customHeight="1">
      <c r="B151" s="282" t="s">
        <v>561</v>
      </c>
      <c r="C151" s="282"/>
      <c r="D151" s="282"/>
      <c r="E151" s="282"/>
      <c r="F151" s="282"/>
      <c r="G151" s="282"/>
      <c r="H151" s="282"/>
      <c r="I151" s="282"/>
      <c r="J151" s="282"/>
      <c r="K151" s="282"/>
      <c r="L151" s="282"/>
      <c r="M151" s="282"/>
    </row>
    <row r="152" spans="3:9" s="194" customFormat="1" ht="12.75" customHeight="1">
      <c r="C152" s="170"/>
      <c r="D152" s="170"/>
      <c r="E152" s="170"/>
      <c r="F152" s="170"/>
      <c r="G152" s="170"/>
      <c r="H152" s="170"/>
      <c r="I152" s="170"/>
    </row>
    <row r="153" spans="2:13" s="194" customFormat="1" ht="12.75" customHeight="1">
      <c r="B153" s="273" t="s">
        <v>562</v>
      </c>
      <c r="C153" s="273"/>
      <c r="D153" s="273"/>
      <c r="E153" s="273"/>
      <c r="F153" s="273"/>
      <c r="G153" s="273"/>
      <c r="H153" s="273"/>
      <c r="I153" s="273"/>
      <c r="J153" s="273"/>
      <c r="K153" s="273"/>
      <c r="L153" s="273"/>
      <c r="M153" s="273"/>
    </row>
    <row r="154" spans="2:13" s="192" customFormat="1" ht="12.75" customHeight="1">
      <c r="B154" s="204"/>
      <c r="C154" s="205"/>
      <c r="D154" s="205"/>
      <c r="E154" s="205"/>
      <c r="F154" s="205"/>
      <c r="G154" s="205"/>
      <c r="H154" s="205"/>
      <c r="I154" s="205"/>
      <c r="J154" s="204"/>
      <c r="K154" s="204"/>
      <c r="L154" s="204"/>
      <c r="M154" s="204"/>
    </row>
    <row r="155" spans="2:13" s="194" customFormat="1" ht="12.75" customHeight="1">
      <c r="B155" s="273" t="s">
        <v>563</v>
      </c>
      <c r="C155" s="273"/>
      <c r="D155" s="273"/>
      <c r="E155" s="273"/>
      <c r="F155" s="273"/>
      <c r="G155" s="273"/>
      <c r="H155" s="273"/>
      <c r="I155" s="273"/>
      <c r="J155" s="273"/>
      <c r="K155" s="273"/>
      <c r="L155" s="273"/>
      <c r="M155" s="273"/>
    </row>
    <row r="156" spans="2:13" s="192" customFormat="1" ht="12.75" customHeight="1">
      <c r="B156" s="194"/>
      <c r="C156" s="170"/>
      <c r="D156" s="170"/>
      <c r="E156" s="170"/>
      <c r="F156" s="170"/>
      <c r="G156" s="170"/>
      <c r="H156" s="170"/>
      <c r="I156" s="170"/>
      <c r="J156" s="194"/>
      <c r="K156" s="194"/>
      <c r="L156" s="194"/>
      <c r="M156" s="194"/>
    </row>
    <row r="157" spans="2:13" s="194" customFormat="1" ht="12.75" customHeight="1">
      <c r="B157" s="282" t="s">
        <v>564</v>
      </c>
      <c r="C157" s="282"/>
      <c r="D157" s="282"/>
      <c r="E157" s="282"/>
      <c r="F157" s="282"/>
      <c r="G157" s="282"/>
      <c r="H157" s="282"/>
      <c r="I157" s="282"/>
      <c r="J157" s="282"/>
      <c r="K157" s="282"/>
      <c r="L157" s="282"/>
      <c r="M157" s="282"/>
    </row>
    <row r="158" spans="2:13" s="192" customFormat="1" ht="12.75" customHeight="1">
      <c r="B158" s="194"/>
      <c r="C158" s="170"/>
      <c r="D158" s="170"/>
      <c r="E158" s="170"/>
      <c r="F158" s="170"/>
      <c r="G158" s="170"/>
      <c r="H158" s="170"/>
      <c r="I158" s="170"/>
      <c r="J158" s="194"/>
      <c r="K158" s="194"/>
      <c r="L158" s="194"/>
      <c r="M158" s="194"/>
    </row>
    <row r="159" spans="2:13" s="194" customFormat="1" ht="12.75" customHeight="1">
      <c r="B159" s="273" t="s">
        <v>565</v>
      </c>
      <c r="C159" s="273"/>
      <c r="D159" s="273"/>
      <c r="E159" s="273"/>
      <c r="F159" s="273"/>
      <c r="G159" s="273"/>
      <c r="H159" s="273"/>
      <c r="I159" s="273"/>
      <c r="J159" s="273"/>
      <c r="K159" s="273"/>
      <c r="L159" s="273"/>
      <c r="M159" s="273"/>
    </row>
    <row r="160" spans="2:13" s="192" customFormat="1" ht="12.75" customHeight="1">
      <c r="B160" s="204"/>
      <c r="C160" s="205"/>
      <c r="D160" s="205"/>
      <c r="E160" s="205"/>
      <c r="F160" s="205"/>
      <c r="G160" s="205"/>
      <c r="H160" s="205"/>
      <c r="I160" s="205"/>
      <c r="J160" s="204"/>
      <c r="K160" s="204"/>
      <c r="L160" s="204"/>
      <c r="M160" s="204"/>
    </row>
    <row r="161" spans="2:13" s="194" customFormat="1" ht="12.75" customHeight="1">
      <c r="B161" s="273" t="s">
        <v>566</v>
      </c>
      <c r="C161" s="273"/>
      <c r="D161" s="273"/>
      <c r="E161" s="273"/>
      <c r="F161" s="273"/>
      <c r="G161" s="273"/>
      <c r="H161" s="273"/>
      <c r="I161" s="273"/>
      <c r="J161" s="273"/>
      <c r="K161" s="273"/>
      <c r="L161" s="273"/>
      <c r="M161" s="273"/>
    </row>
    <row r="162" spans="2:13" s="192" customFormat="1" ht="12.75" customHeight="1">
      <c r="B162" s="204"/>
      <c r="C162" s="205"/>
      <c r="D162" s="205"/>
      <c r="E162" s="205"/>
      <c r="F162" s="205"/>
      <c r="G162" s="205"/>
      <c r="H162" s="205"/>
      <c r="I162" s="205"/>
      <c r="J162" s="204"/>
      <c r="K162" s="204"/>
      <c r="L162" s="204"/>
      <c r="M162" s="204"/>
    </row>
    <row r="163" spans="2:13" s="194" customFormat="1" ht="12.75" customHeight="1">
      <c r="B163" s="273" t="s">
        <v>567</v>
      </c>
      <c r="C163" s="273"/>
      <c r="D163" s="273"/>
      <c r="E163" s="273"/>
      <c r="F163" s="273"/>
      <c r="G163" s="273"/>
      <c r="H163" s="273"/>
      <c r="I163" s="273"/>
      <c r="J163" s="273"/>
      <c r="K163" s="273"/>
      <c r="L163" s="273"/>
      <c r="M163" s="273"/>
    </row>
    <row r="164" spans="2:13" s="192" customFormat="1" ht="12.75" customHeight="1">
      <c r="B164" s="194"/>
      <c r="C164" s="170"/>
      <c r="D164" s="170"/>
      <c r="E164" s="170"/>
      <c r="F164" s="170"/>
      <c r="G164" s="170"/>
      <c r="H164" s="170"/>
      <c r="I164" s="170"/>
      <c r="J164" s="194"/>
      <c r="K164" s="194"/>
      <c r="L164" s="194"/>
      <c r="M164" s="194"/>
    </row>
    <row r="165" spans="2:13" s="192" customFormat="1" ht="12.75" customHeight="1">
      <c r="B165" s="217" t="s">
        <v>237</v>
      </c>
      <c r="C165" s="217"/>
      <c r="D165" s="217"/>
      <c r="E165" s="217"/>
      <c r="F165" s="217"/>
      <c r="G165" s="217"/>
      <c r="H165" s="217"/>
      <c r="I165" s="217"/>
      <c r="J165" s="217"/>
      <c r="K165" s="217"/>
      <c r="L165" s="217"/>
      <c r="M165" s="217"/>
    </row>
    <row r="166" spans="2:9" s="192" customFormat="1" ht="12.75" customHeight="1">
      <c r="B166" s="194"/>
      <c r="C166" s="172"/>
      <c r="D166" s="172"/>
      <c r="E166" s="172"/>
      <c r="F166" s="172"/>
      <c r="G166" s="172"/>
      <c r="H166" s="172"/>
      <c r="I166" s="172"/>
    </row>
    <row r="167" spans="2:13" s="192" customFormat="1" ht="12.75" customHeight="1">
      <c r="B167" s="217" t="s">
        <v>171</v>
      </c>
      <c r="C167" s="217"/>
      <c r="D167" s="217"/>
      <c r="E167" s="217"/>
      <c r="F167" s="217"/>
      <c r="G167" s="217"/>
      <c r="H167" s="217"/>
      <c r="I167" s="217"/>
      <c r="J167" s="217"/>
      <c r="K167" s="217"/>
      <c r="L167" s="217"/>
      <c r="M167" s="217"/>
    </row>
    <row r="168" spans="2:9" s="192" customFormat="1" ht="12.75" customHeight="1">
      <c r="B168" s="194"/>
      <c r="C168" s="172"/>
      <c r="D168" s="172"/>
      <c r="E168" s="172"/>
      <c r="F168" s="172"/>
      <c r="G168" s="172"/>
      <c r="H168" s="172"/>
      <c r="I168" s="172"/>
    </row>
    <row r="169" spans="2:9" s="192" customFormat="1" ht="12.75" customHeight="1">
      <c r="B169" s="192" t="s">
        <v>165</v>
      </c>
      <c r="H169" s="172"/>
      <c r="I169" s="172"/>
    </row>
    <row r="170" spans="2:9" s="192" customFormat="1" ht="12.75" customHeight="1">
      <c r="B170" s="171"/>
      <c r="C170" s="172"/>
      <c r="D170" s="172"/>
      <c r="E170" s="172"/>
      <c r="F170" s="172"/>
      <c r="G170" s="172"/>
      <c r="H170" s="172"/>
      <c r="I170" s="172"/>
    </row>
    <row r="171" spans="2:13" s="192" customFormat="1" ht="15.75">
      <c r="B171" s="217" t="s">
        <v>568</v>
      </c>
      <c r="C171" s="217"/>
      <c r="D171" s="217"/>
      <c r="E171" s="217"/>
      <c r="F171" s="217"/>
      <c r="G171" s="217"/>
      <c r="H171" s="217"/>
      <c r="I171" s="217"/>
      <c r="J171" s="217"/>
      <c r="K171" s="217"/>
      <c r="L171" s="217"/>
      <c r="M171" s="217"/>
    </row>
    <row r="172" s="192" customFormat="1" ht="15.75">
      <c r="B172" s="194"/>
    </row>
    <row r="173" spans="2:13" s="192" customFormat="1" ht="15.75">
      <c r="B173" s="217" t="s">
        <v>569</v>
      </c>
      <c r="C173" s="217"/>
      <c r="D173" s="217"/>
      <c r="E173" s="217"/>
      <c r="F173" s="217"/>
      <c r="G173" s="217"/>
      <c r="H173" s="217"/>
      <c r="I173" s="217"/>
      <c r="J173" s="217"/>
      <c r="K173" s="217"/>
      <c r="L173" s="217"/>
      <c r="M173" s="217"/>
    </row>
    <row r="174" s="192" customFormat="1" ht="15.75">
      <c r="B174" s="194"/>
    </row>
    <row r="175" spans="2:13" s="192" customFormat="1" ht="15.75">
      <c r="B175" s="217" t="s">
        <v>570</v>
      </c>
      <c r="C175" s="217"/>
      <c r="D175" s="217"/>
      <c r="E175" s="217"/>
      <c r="F175" s="217"/>
      <c r="G175" s="217"/>
      <c r="H175" s="217"/>
      <c r="I175" s="217"/>
      <c r="J175" s="217"/>
      <c r="K175" s="217"/>
      <c r="L175" s="217"/>
      <c r="M175" s="217"/>
    </row>
    <row r="176" s="192" customFormat="1" ht="15.75">
      <c r="B176" s="194"/>
    </row>
    <row r="177" spans="1:22" s="173" customFormat="1" ht="20.25">
      <c r="A177" s="274" t="s">
        <v>143</v>
      </c>
      <c r="B177" s="275"/>
      <c r="C177" s="275"/>
      <c r="D177" s="275"/>
      <c r="E177" s="275"/>
      <c r="F177" s="275"/>
      <c r="G177" s="275"/>
      <c r="H177" s="275"/>
      <c r="I177" s="276"/>
      <c r="J177" s="276"/>
      <c r="K177" s="276"/>
      <c r="L177" s="276"/>
      <c r="M177" s="276"/>
      <c r="N177" s="277"/>
      <c r="O177" s="277"/>
      <c r="P177" s="277"/>
      <c r="Q177" s="277"/>
      <c r="R177" s="277"/>
      <c r="S177" s="277"/>
      <c r="T177" s="277"/>
      <c r="U177" s="277"/>
      <c r="V177" s="277"/>
    </row>
    <row r="178" s="173" customFormat="1" ht="15.75">
      <c r="A178" s="174"/>
    </row>
    <row r="179" spans="1:2" s="173" customFormat="1" ht="15.75">
      <c r="A179" s="174"/>
      <c r="B179" s="171" t="s">
        <v>146</v>
      </c>
    </row>
    <row r="180" s="197" customFormat="1" ht="15.75">
      <c r="A180" s="196"/>
    </row>
    <row r="181" spans="1:14" s="197" customFormat="1" ht="15.75">
      <c r="A181" s="196"/>
      <c r="B181" s="268" t="s">
        <v>378</v>
      </c>
      <c r="C181" s="268"/>
      <c r="D181" s="268"/>
      <c r="E181" s="268"/>
      <c r="F181" s="268"/>
      <c r="G181" s="268"/>
      <c r="H181" s="268"/>
      <c r="I181" s="268"/>
      <c r="J181" s="268"/>
      <c r="K181" s="268"/>
      <c r="L181" s="268"/>
      <c r="M181" s="268"/>
      <c r="N181" s="268"/>
    </row>
    <row r="182" s="197" customFormat="1" ht="15.75">
      <c r="A182" s="196"/>
    </row>
    <row r="183" spans="1:14" s="197" customFormat="1" ht="15.75">
      <c r="A183" s="196"/>
      <c r="B183" s="268" t="s">
        <v>379</v>
      </c>
      <c r="C183" s="268"/>
      <c r="D183" s="268"/>
      <c r="E183" s="268"/>
      <c r="F183" s="268"/>
      <c r="G183" s="268"/>
      <c r="H183" s="268"/>
      <c r="I183" s="268"/>
      <c r="J183" s="268"/>
      <c r="K183" s="268"/>
      <c r="L183" s="268"/>
      <c r="M183" s="268"/>
      <c r="N183" s="268"/>
    </row>
    <row r="184" spans="1:14" s="197" customFormat="1" ht="15.75">
      <c r="A184" s="196"/>
      <c r="B184" s="175"/>
      <c r="C184" s="175"/>
      <c r="D184" s="175"/>
      <c r="E184" s="175"/>
      <c r="F184" s="175"/>
      <c r="G184" s="175"/>
      <c r="H184" s="175"/>
      <c r="I184" s="175"/>
      <c r="J184" s="175"/>
      <c r="K184" s="175"/>
      <c r="L184" s="175"/>
      <c r="M184" s="175"/>
      <c r="N184" s="201"/>
    </row>
    <row r="185" spans="2:12" s="192" customFormat="1" ht="15.75" customHeight="1">
      <c r="B185" s="268" t="s">
        <v>380</v>
      </c>
      <c r="C185" s="268"/>
      <c r="D185" s="268"/>
      <c r="E185" s="268"/>
      <c r="F185" s="268"/>
      <c r="G185" s="268"/>
      <c r="H185" s="268"/>
      <c r="I185" s="268"/>
      <c r="J185" s="268"/>
      <c r="K185" s="268"/>
      <c r="L185" s="268"/>
    </row>
    <row r="186" spans="2:7" s="192" customFormat="1" ht="12.75" customHeight="1">
      <c r="B186" s="193"/>
      <c r="C186" s="193"/>
      <c r="D186" s="193"/>
      <c r="E186" s="193"/>
      <c r="F186" s="193"/>
      <c r="G186" s="193"/>
    </row>
    <row r="187" spans="2:13" s="192" customFormat="1" ht="12.75" customHeight="1">
      <c r="B187" s="268" t="s">
        <v>381</v>
      </c>
      <c r="C187" s="268"/>
      <c r="D187" s="268"/>
      <c r="E187" s="268"/>
      <c r="F187" s="268"/>
      <c r="G187" s="268"/>
      <c r="H187" s="268"/>
      <c r="I187" s="268"/>
      <c r="J187" s="268"/>
      <c r="K187" s="268"/>
      <c r="L187" s="268"/>
      <c r="M187" s="268"/>
    </row>
    <row r="188" spans="2:7" s="192" customFormat="1" ht="12.75" customHeight="1">
      <c r="B188" s="193"/>
      <c r="C188" s="193"/>
      <c r="D188" s="193"/>
      <c r="E188" s="193"/>
      <c r="F188" s="193"/>
      <c r="G188" s="193"/>
    </row>
    <row r="189" spans="2:13" s="192" customFormat="1" ht="15" customHeight="1">
      <c r="B189" s="268" t="s">
        <v>382</v>
      </c>
      <c r="C189" s="268"/>
      <c r="D189" s="268"/>
      <c r="E189" s="268"/>
      <c r="F189" s="268"/>
      <c r="G189" s="268"/>
      <c r="H189" s="268"/>
      <c r="I189" s="268"/>
      <c r="J189" s="268"/>
      <c r="K189" s="268"/>
      <c r="L189" s="268"/>
      <c r="M189" s="268"/>
    </row>
    <row r="190" spans="2:7" s="192" customFormat="1" ht="12.75" customHeight="1">
      <c r="B190" s="193"/>
      <c r="C190" s="193"/>
      <c r="D190" s="193"/>
      <c r="E190" s="193"/>
      <c r="F190" s="193"/>
      <c r="G190" s="193"/>
    </row>
    <row r="191" spans="2:14" s="192" customFormat="1" ht="15.75" customHeight="1">
      <c r="B191" s="268" t="s">
        <v>383</v>
      </c>
      <c r="C191" s="268"/>
      <c r="D191" s="268"/>
      <c r="E191" s="268"/>
      <c r="F191" s="268"/>
      <c r="G191" s="268"/>
      <c r="H191" s="268"/>
      <c r="I191" s="268"/>
      <c r="J191" s="268"/>
      <c r="K191" s="268"/>
      <c r="L191" s="268"/>
      <c r="M191" s="268"/>
      <c r="N191" s="268"/>
    </row>
    <row r="192" spans="2:14" s="192" customFormat="1" ht="15.75" customHeight="1">
      <c r="B192" s="175"/>
      <c r="C192" s="175"/>
      <c r="D192" s="175"/>
      <c r="E192" s="175"/>
      <c r="F192" s="175"/>
      <c r="G192" s="175"/>
      <c r="H192" s="175"/>
      <c r="I192" s="175"/>
      <c r="J192" s="175"/>
      <c r="K192" s="175"/>
      <c r="L192" s="175"/>
      <c r="M192" s="176"/>
      <c r="N192" s="176"/>
    </row>
    <row r="193" spans="2:13" s="192" customFormat="1" ht="12.75" customHeight="1">
      <c r="B193" s="268" t="s">
        <v>384</v>
      </c>
      <c r="C193" s="268"/>
      <c r="D193" s="268"/>
      <c r="E193" s="268"/>
      <c r="F193" s="268"/>
      <c r="G193" s="268"/>
      <c r="H193" s="268"/>
      <c r="I193" s="268"/>
      <c r="J193" s="268"/>
      <c r="K193" s="268"/>
      <c r="L193" s="268"/>
      <c r="M193" s="268"/>
    </row>
    <row r="194" spans="2:7" s="192" customFormat="1" ht="12.75" customHeight="1">
      <c r="B194" s="193"/>
      <c r="C194" s="193"/>
      <c r="D194" s="193"/>
      <c r="E194" s="193"/>
      <c r="F194" s="193"/>
      <c r="G194" s="193"/>
    </row>
    <row r="195" spans="2:14" s="192" customFormat="1" ht="15.75" customHeight="1">
      <c r="B195" s="268" t="s">
        <v>385</v>
      </c>
      <c r="C195" s="268"/>
      <c r="D195" s="268"/>
      <c r="E195" s="268"/>
      <c r="F195" s="268"/>
      <c r="G195" s="268"/>
      <c r="H195" s="268"/>
      <c r="I195" s="268"/>
      <c r="J195" s="268"/>
      <c r="K195" s="268"/>
      <c r="L195" s="268"/>
      <c r="M195" s="268"/>
      <c r="N195" s="268"/>
    </row>
    <row r="196" spans="2:7" s="192" customFormat="1" ht="12.75" customHeight="1">
      <c r="B196" s="193"/>
      <c r="C196" s="193"/>
      <c r="D196" s="193"/>
      <c r="E196" s="193"/>
      <c r="F196" s="193"/>
      <c r="G196" s="193"/>
    </row>
    <row r="197" spans="2:12" s="192" customFormat="1" ht="15.75" customHeight="1">
      <c r="B197" s="268" t="s">
        <v>386</v>
      </c>
      <c r="C197" s="268"/>
      <c r="D197" s="268"/>
      <c r="E197" s="268"/>
      <c r="F197" s="268"/>
      <c r="G197" s="268"/>
      <c r="H197" s="268"/>
      <c r="I197" s="268"/>
      <c r="J197" s="268"/>
      <c r="K197" s="268"/>
      <c r="L197" s="268"/>
    </row>
    <row r="198" spans="2:7" s="192" customFormat="1" ht="12.75" customHeight="1">
      <c r="B198" s="193"/>
      <c r="C198" s="193"/>
      <c r="D198" s="193"/>
      <c r="E198" s="193"/>
      <c r="F198" s="193"/>
      <c r="G198" s="193"/>
    </row>
    <row r="199" spans="2:12" s="192" customFormat="1" ht="15.75" customHeight="1">
      <c r="B199" s="268" t="s">
        <v>387</v>
      </c>
      <c r="C199" s="268"/>
      <c r="D199" s="268"/>
      <c r="E199" s="268"/>
      <c r="F199" s="268"/>
      <c r="G199" s="268"/>
      <c r="H199" s="268"/>
      <c r="I199" s="268"/>
      <c r="J199" s="268"/>
      <c r="K199" s="268"/>
      <c r="L199" s="268"/>
    </row>
    <row r="200" s="192" customFormat="1" ht="12.75" customHeight="1"/>
    <row r="201" spans="2:12" s="192" customFormat="1" ht="15.75">
      <c r="B201" s="268" t="s">
        <v>388</v>
      </c>
      <c r="C201" s="268"/>
      <c r="D201" s="268"/>
      <c r="E201" s="268"/>
      <c r="F201" s="268"/>
      <c r="G201" s="268"/>
      <c r="H201" s="268"/>
      <c r="I201" s="268"/>
      <c r="J201" s="268"/>
      <c r="K201" s="268"/>
      <c r="L201" s="268"/>
    </row>
    <row r="202" s="192" customFormat="1" ht="12.75" customHeight="1"/>
    <row r="203" spans="2:12" s="192" customFormat="1" ht="15.75">
      <c r="B203" s="268" t="s">
        <v>389</v>
      </c>
      <c r="C203" s="268"/>
      <c r="D203" s="268"/>
      <c r="E203" s="268"/>
      <c r="F203" s="268"/>
      <c r="G203" s="268"/>
      <c r="H203" s="268"/>
      <c r="I203" s="268"/>
      <c r="J203" s="268"/>
      <c r="K203" s="268"/>
      <c r="L203" s="268"/>
    </row>
    <row r="204" s="192" customFormat="1" ht="12.75" customHeight="1"/>
    <row r="205" spans="2:12" s="192" customFormat="1" ht="15.75">
      <c r="B205" s="268" t="s">
        <v>390</v>
      </c>
      <c r="C205" s="268"/>
      <c r="D205" s="268"/>
      <c r="E205" s="268"/>
      <c r="F205" s="268"/>
      <c r="G205" s="268"/>
      <c r="H205" s="268"/>
      <c r="I205" s="268"/>
      <c r="J205" s="268"/>
      <c r="K205" s="268"/>
      <c r="L205" s="268"/>
    </row>
    <row r="206" s="192" customFormat="1" ht="12.75" customHeight="1"/>
    <row r="207" spans="2:12" s="192" customFormat="1" ht="15.75">
      <c r="B207" s="268" t="s">
        <v>391</v>
      </c>
      <c r="C207" s="268"/>
      <c r="D207" s="268"/>
      <c r="E207" s="268"/>
      <c r="F207" s="268"/>
      <c r="G207" s="268"/>
      <c r="H207" s="268"/>
      <c r="I207" s="268"/>
      <c r="J207" s="268"/>
      <c r="K207" s="268"/>
      <c r="L207" s="268"/>
    </row>
    <row r="208" s="192" customFormat="1" ht="12.75" customHeight="1"/>
    <row r="209" spans="2:12" s="192" customFormat="1" ht="15.75">
      <c r="B209" s="268" t="s">
        <v>392</v>
      </c>
      <c r="C209" s="268"/>
      <c r="D209" s="268"/>
      <c r="E209" s="268"/>
      <c r="F209" s="268"/>
      <c r="G209" s="268"/>
      <c r="H209" s="268"/>
      <c r="I209" s="268"/>
      <c r="J209" s="268"/>
      <c r="K209" s="268"/>
      <c r="L209" s="268"/>
    </row>
    <row r="210" s="192" customFormat="1" ht="12.75" customHeight="1"/>
    <row r="211" spans="2:12" s="192" customFormat="1" ht="15.75">
      <c r="B211" s="268" t="s">
        <v>393</v>
      </c>
      <c r="C211" s="268"/>
      <c r="D211" s="268"/>
      <c r="E211" s="268"/>
      <c r="F211" s="268"/>
      <c r="G211" s="268"/>
      <c r="H211" s="268"/>
      <c r="I211" s="268"/>
      <c r="J211" s="268"/>
      <c r="K211" s="268"/>
      <c r="L211" s="268"/>
    </row>
    <row r="212" spans="2:12" s="192" customFormat="1" ht="15.75">
      <c r="B212" s="175"/>
      <c r="C212" s="175"/>
      <c r="D212" s="175"/>
      <c r="E212" s="175"/>
      <c r="F212" s="175"/>
      <c r="G212" s="175"/>
      <c r="H212" s="175"/>
      <c r="I212" s="175"/>
      <c r="J212" s="175"/>
      <c r="K212" s="175"/>
      <c r="L212" s="175"/>
    </row>
    <row r="213" spans="2:12" s="192" customFormat="1" ht="15.75">
      <c r="B213" s="268" t="s">
        <v>394</v>
      </c>
      <c r="C213" s="268"/>
      <c r="D213" s="268"/>
      <c r="E213" s="268"/>
      <c r="F213" s="268"/>
      <c r="G213" s="268"/>
      <c r="H213" s="268"/>
      <c r="I213" s="268"/>
      <c r="J213" s="268"/>
      <c r="K213" s="268"/>
      <c r="L213" s="268"/>
    </row>
    <row r="214" spans="2:12" s="192" customFormat="1" ht="15.75">
      <c r="B214" s="175"/>
      <c r="C214" s="175"/>
      <c r="D214" s="175"/>
      <c r="E214" s="175"/>
      <c r="F214" s="175"/>
      <c r="G214" s="175"/>
      <c r="H214" s="175"/>
      <c r="I214" s="175"/>
      <c r="J214" s="175"/>
      <c r="K214" s="175"/>
      <c r="L214" s="175"/>
    </row>
    <row r="215" spans="2:7" s="161" customFormat="1" ht="15.75">
      <c r="B215" s="162" t="s">
        <v>190</v>
      </c>
      <c r="C215" s="176"/>
      <c r="D215" s="176"/>
      <c r="E215" s="176"/>
      <c r="F215" s="176"/>
      <c r="G215" s="176"/>
    </row>
    <row r="216" s="183" customFormat="1" ht="15.75"/>
    <row r="217" spans="2:12" s="183" customFormat="1" ht="15.75">
      <c r="B217" s="217" t="s">
        <v>395</v>
      </c>
      <c r="C217" s="217"/>
      <c r="D217" s="217"/>
      <c r="E217" s="217"/>
      <c r="F217" s="217"/>
      <c r="G217" s="217"/>
      <c r="H217" s="217"/>
      <c r="I217" s="217"/>
      <c r="J217" s="217"/>
      <c r="K217" s="217"/>
      <c r="L217" s="217"/>
    </row>
    <row r="218" s="183" customFormat="1" ht="15.75"/>
    <row r="219" spans="2:12" s="183" customFormat="1" ht="15.75">
      <c r="B219" s="217" t="s">
        <v>396</v>
      </c>
      <c r="C219" s="217"/>
      <c r="D219" s="217"/>
      <c r="E219" s="217"/>
      <c r="F219" s="217"/>
      <c r="G219" s="217"/>
      <c r="H219" s="217"/>
      <c r="I219" s="217"/>
      <c r="J219" s="217"/>
      <c r="K219" s="217"/>
      <c r="L219" s="217"/>
    </row>
    <row r="220" s="183" customFormat="1" ht="15.75"/>
    <row r="221" spans="2:12" s="183" customFormat="1" ht="15.75">
      <c r="B221" s="217" t="s">
        <v>397</v>
      </c>
      <c r="C221" s="217"/>
      <c r="D221" s="217"/>
      <c r="E221" s="217"/>
      <c r="F221" s="217"/>
      <c r="G221" s="217"/>
      <c r="H221" s="217"/>
      <c r="I221" s="217"/>
      <c r="J221" s="217"/>
      <c r="K221" s="217"/>
      <c r="L221" s="217"/>
    </row>
    <row r="222" s="183" customFormat="1" ht="15.75"/>
    <row r="223" spans="2:12" s="183" customFormat="1" ht="15.75">
      <c r="B223" s="217" t="s">
        <v>398</v>
      </c>
      <c r="C223" s="217"/>
      <c r="D223" s="217"/>
      <c r="E223" s="217"/>
      <c r="F223" s="217"/>
      <c r="G223" s="217"/>
      <c r="H223" s="217"/>
      <c r="I223" s="217"/>
      <c r="J223" s="217"/>
      <c r="K223" s="217"/>
      <c r="L223" s="217"/>
    </row>
    <row r="224" s="183" customFormat="1" ht="15.75"/>
    <row r="225" spans="2:17" s="183" customFormat="1" ht="15.75">
      <c r="B225" s="217" t="s">
        <v>399</v>
      </c>
      <c r="C225" s="217"/>
      <c r="D225" s="217"/>
      <c r="E225" s="217"/>
      <c r="F225" s="217"/>
      <c r="G225" s="217"/>
      <c r="H225" s="217"/>
      <c r="I225" s="217"/>
      <c r="J225" s="217"/>
      <c r="K225" s="217"/>
      <c r="L225" s="217"/>
      <c r="M225" s="217"/>
      <c r="N225" s="217"/>
      <c r="O225" s="217"/>
      <c r="P225" s="217"/>
      <c r="Q225" s="217"/>
    </row>
    <row r="226" s="183" customFormat="1" ht="15.75"/>
    <row r="227" spans="2:12" s="183" customFormat="1" ht="15.75">
      <c r="B227" s="217" t="s">
        <v>400</v>
      </c>
      <c r="C227" s="217"/>
      <c r="D227" s="217"/>
      <c r="E227" s="217"/>
      <c r="F227" s="217"/>
      <c r="G227" s="217"/>
      <c r="H227" s="217"/>
      <c r="I227" s="217"/>
      <c r="J227" s="217"/>
      <c r="K227" s="217"/>
      <c r="L227" s="217"/>
    </row>
    <row r="228" s="183" customFormat="1" ht="15.75"/>
    <row r="229" spans="2:17" s="183" customFormat="1" ht="15.75">
      <c r="B229" s="217" t="s">
        <v>401</v>
      </c>
      <c r="C229" s="217"/>
      <c r="D229" s="217"/>
      <c r="E229" s="217"/>
      <c r="F229" s="217"/>
      <c r="G229" s="217"/>
      <c r="H229" s="217"/>
      <c r="I229" s="217"/>
      <c r="J229" s="217"/>
      <c r="K229" s="217"/>
      <c r="L229" s="217"/>
      <c r="M229" s="217"/>
      <c r="N229" s="217"/>
      <c r="O229" s="217"/>
      <c r="P229" s="217"/>
      <c r="Q229" s="217"/>
    </row>
    <row r="230" s="183" customFormat="1" ht="15.75"/>
    <row r="231" spans="2:18" s="183" customFormat="1" ht="18.75">
      <c r="B231" s="217" t="s">
        <v>402</v>
      </c>
      <c r="C231" s="217"/>
      <c r="D231" s="217"/>
      <c r="E231" s="217"/>
      <c r="F231" s="217"/>
      <c r="G231" s="217"/>
      <c r="H231" s="217"/>
      <c r="I231" s="217"/>
      <c r="J231" s="217"/>
      <c r="K231" s="217"/>
      <c r="L231" s="217"/>
      <c r="M231" s="217"/>
      <c r="N231" s="217"/>
      <c r="O231" s="217"/>
      <c r="P231" s="217"/>
      <c r="Q231" s="217"/>
      <c r="R231" s="186"/>
    </row>
    <row r="232" s="183" customFormat="1" ht="15.75"/>
    <row r="233" spans="2:17" s="183" customFormat="1" ht="15.75">
      <c r="B233" s="217" t="s">
        <v>403</v>
      </c>
      <c r="C233" s="217"/>
      <c r="D233" s="217"/>
      <c r="E233" s="217"/>
      <c r="F233" s="217"/>
      <c r="G233" s="217"/>
      <c r="H233" s="217"/>
      <c r="I233" s="217"/>
      <c r="J233" s="217"/>
      <c r="K233" s="217"/>
      <c r="L233" s="217"/>
      <c r="M233" s="217"/>
      <c r="N233" s="217"/>
      <c r="O233" s="217"/>
      <c r="P233" s="217"/>
      <c r="Q233" s="217"/>
    </row>
    <row r="234" s="183" customFormat="1" ht="15.75"/>
    <row r="235" spans="2:17" s="183" customFormat="1" ht="15.75">
      <c r="B235" s="217" t="s">
        <v>404</v>
      </c>
      <c r="C235" s="217"/>
      <c r="D235" s="217"/>
      <c r="E235" s="217"/>
      <c r="F235" s="217"/>
      <c r="G235" s="217"/>
      <c r="H235" s="217"/>
      <c r="I235" s="217"/>
      <c r="J235" s="217"/>
      <c r="K235" s="217"/>
      <c r="L235" s="217"/>
      <c r="M235" s="217"/>
      <c r="N235" s="217"/>
      <c r="O235" s="217"/>
      <c r="P235" s="217"/>
      <c r="Q235" s="217"/>
    </row>
    <row r="236" s="183" customFormat="1" ht="15.75"/>
    <row r="237" spans="2:17" s="183" customFormat="1" ht="15.75">
      <c r="B237" s="217" t="s">
        <v>405</v>
      </c>
      <c r="C237" s="217"/>
      <c r="D237" s="217"/>
      <c r="E237" s="217"/>
      <c r="F237" s="217"/>
      <c r="G237" s="217"/>
      <c r="H237" s="217"/>
      <c r="I237" s="217"/>
      <c r="J237" s="217"/>
      <c r="K237" s="217"/>
      <c r="L237" s="217"/>
      <c r="M237" s="217"/>
      <c r="N237" s="217"/>
      <c r="O237" s="217"/>
      <c r="P237" s="217"/>
      <c r="Q237" s="217"/>
    </row>
    <row r="238" s="183" customFormat="1" ht="15.75">
      <c r="B238" s="183" t="s">
        <v>130</v>
      </c>
    </row>
    <row r="239" spans="2:17" s="183" customFormat="1" ht="15.75">
      <c r="B239" s="217" t="s">
        <v>406</v>
      </c>
      <c r="C239" s="217"/>
      <c r="D239" s="217"/>
      <c r="E239" s="217"/>
      <c r="F239" s="217"/>
      <c r="G239" s="217"/>
      <c r="H239" s="217"/>
      <c r="I239" s="217"/>
      <c r="J239" s="217"/>
      <c r="K239" s="217"/>
      <c r="L239" s="217"/>
      <c r="M239" s="217"/>
      <c r="N239" s="217"/>
      <c r="O239" s="217"/>
      <c r="P239" s="217"/>
      <c r="Q239" s="217"/>
    </row>
    <row r="240" s="183" customFormat="1" ht="15.75"/>
    <row r="241" spans="2:8" s="161" customFormat="1" ht="21" customHeight="1">
      <c r="B241" s="162" t="s">
        <v>191</v>
      </c>
      <c r="C241" s="175"/>
      <c r="D241" s="175"/>
      <c r="E241" s="175"/>
      <c r="F241" s="175"/>
      <c r="G241" s="175"/>
      <c r="H241" s="177"/>
    </row>
    <row r="242" spans="2:8" s="161" customFormat="1" ht="15.75">
      <c r="B242" s="175"/>
      <c r="C242" s="175"/>
      <c r="D242" s="175"/>
      <c r="E242" s="175"/>
      <c r="F242" s="175"/>
      <c r="G242" s="175"/>
      <c r="H242" s="177"/>
    </row>
    <row r="243" spans="2:12" s="161" customFormat="1" ht="15.75">
      <c r="B243" s="265" t="s">
        <v>407</v>
      </c>
      <c r="C243" s="265"/>
      <c r="D243" s="265"/>
      <c r="E243" s="265"/>
      <c r="F243" s="265"/>
      <c r="G243" s="265"/>
      <c r="H243" s="265"/>
      <c r="I243" s="265"/>
      <c r="J243" s="265"/>
      <c r="K243" s="265"/>
      <c r="L243" s="265"/>
    </row>
    <row r="244" s="161" customFormat="1" ht="15.75">
      <c r="H244" s="177"/>
    </row>
    <row r="245" spans="2:14" s="161" customFormat="1" ht="15.75">
      <c r="B245" s="265" t="s">
        <v>408</v>
      </c>
      <c r="C245" s="265"/>
      <c r="D245" s="265"/>
      <c r="E245" s="265"/>
      <c r="F245" s="265"/>
      <c r="G245" s="265"/>
      <c r="H245" s="265"/>
      <c r="I245" s="265"/>
      <c r="J245" s="265"/>
      <c r="K245" s="265"/>
      <c r="L245" s="265"/>
      <c r="M245" s="265"/>
      <c r="N245" s="265"/>
    </row>
    <row r="246" s="161" customFormat="1" ht="15.75">
      <c r="H246" s="177"/>
    </row>
    <row r="247" spans="2:14" s="161" customFormat="1" ht="15.75" customHeight="1">
      <c r="B247" s="265" t="s">
        <v>409</v>
      </c>
      <c r="C247" s="265"/>
      <c r="D247" s="265"/>
      <c r="E247" s="265"/>
      <c r="F247" s="265"/>
      <c r="G247" s="265"/>
      <c r="H247" s="265"/>
      <c r="I247" s="265"/>
      <c r="J247" s="265"/>
      <c r="K247" s="265"/>
      <c r="L247" s="265"/>
      <c r="M247" s="265"/>
      <c r="N247" s="265"/>
    </row>
    <row r="248" s="161" customFormat="1" ht="15.75">
      <c r="H248" s="177"/>
    </row>
    <row r="249" spans="2:14" s="183" customFormat="1" ht="15.75" customHeight="1">
      <c r="B249" s="265" t="s">
        <v>410</v>
      </c>
      <c r="C249" s="265"/>
      <c r="D249" s="265"/>
      <c r="E249" s="265"/>
      <c r="F249" s="265"/>
      <c r="G249" s="265"/>
      <c r="H249" s="265"/>
      <c r="I249" s="265"/>
      <c r="J249" s="265"/>
      <c r="K249" s="265"/>
      <c r="L249" s="265"/>
      <c r="M249" s="265"/>
      <c r="N249" s="265"/>
    </row>
    <row r="250" s="161" customFormat="1" ht="15.75">
      <c r="H250" s="177"/>
    </row>
    <row r="251" spans="2:14" s="183" customFormat="1" ht="15.75" customHeight="1">
      <c r="B251" s="265" t="s">
        <v>411</v>
      </c>
      <c r="C251" s="265"/>
      <c r="D251" s="265"/>
      <c r="E251" s="265"/>
      <c r="F251" s="265"/>
      <c r="G251" s="265"/>
      <c r="H251" s="265"/>
      <c r="I251" s="265"/>
      <c r="J251" s="265"/>
      <c r="K251" s="265"/>
      <c r="L251" s="265"/>
      <c r="M251" s="265"/>
      <c r="N251" s="265"/>
    </row>
    <row r="252" s="161" customFormat="1" ht="15.75">
      <c r="H252" s="177"/>
    </row>
    <row r="253" spans="2:14" s="183" customFormat="1" ht="15.75" customHeight="1">
      <c r="B253" s="265" t="s">
        <v>412</v>
      </c>
      <c r="C253" s="265"/>
      <c r="D253" s="265"/>
      <c r="E253" s="265"/>
      <c r="F253" s="265"/>
      <c r="G253" s="265"/>
      <c r="H253" s="265"/>
      <c r="I253" s="265"/>
      <c r="J253" s="265"/>
      <c r="K253" s="265"/>
      <c r="L253" s="265"/>
      <c r="M253" s="265"/>
      <c r="N253" s="265"/>
    </row>
    <row r="254" s="161" customFormat="1" ht="15.75">
      <c r="H254" s="177"/>
    </row>
    <row r="255" spans="2:14" s="183" customFormat="1" ht="15.75" customHeight="1">
      <c r="B255" s="265" t="s">
        <v>413</v>
      </c>
      <c r="C255" s="265"/>
      <c r="D255" s="265"/>
      <c r="E255" s="265"/>
      <c r="F255" s="265"/>
      <c r="G255" s="265"/>
      <c r="H255" s="265"/>
      <c r="I255" s="265"/>
      <c r="J255" s="265"/>
      <c r="K255" s="265"/>
      <c r="L255" s="265"/>
      <c r="M255" s="265"/>
      <c r="N255" s="265"/>
    </row>
    <row r="256" s="161" customFormat="1" ht="15.75">
      <c r="H256" s="177"/>
    </row>
    <row r="257" spans="2:14" s="183" customFormat="1" ht="15.75" customHeight="1">
      <c r="B257" s="265" t="s">
        <v>414</v>
      </c>
      <c r="C257" s="265"/>
      <c r="D257" s="265"/>
      <c r="E257" s="265"/>
      <c r="F257" s="265"/>
      <c r="G257" s="265"/>
      <c r="H257" s="265"/>
      <c r="I257" s="265"/>
      <c r="J257" s="265"/>
      <c r="K257" s="265"/>
      <c r="L257" s="265"/>
      <c r="M257" s="265"/>
      <c r="N257" s="265"/>
    </row>
    <row r="258" s="161" customFormat="1" ht="15.75">
      <c r="H258" s="177"/>
    </row>
    <row r="259" spans="2:14" s="183" customFormat="1" ht="15.75" customHeight="1">
      <c r="B259" s="265" t="s">
        <v>415</v>
      </c>
      <c r="C259" s="265"/>
      <c r="D259" s="265"/>
      <c r="E259" s="265"/>
      <c r="F259" s="265"/>
      <c r="G259" s="265"/>
      <c r="H259" s="265"/>
      <c r="I259" s="265"/>
      <c r="J259" s="265"/>
      <c r="K259" s="265"/>
      <c r="L259" s="265"/>
      <c r="M259" s="265"/>
      <c r="N259" s="265"/>
    </row>
    <row r="260" s="161" customFormat="1" ht="15.75">
      <c r="H260" s="177"/>
    </row>
    <row r="261" spans="2:12" s="161" customFormat="1" ht="15.75">
      <c r="B261" s="271" t="s">
        <v>416</v>
      </c>
      <c r="C261" s="265"/>
      <c r="D261" s="265"/>
      <c r="E261" s="265"/>
      <c r="F261" s="265"/>
      <c r="G261" s="265"/>
      <c r="H261" s="265"/>
      <c r="I261" s="265"/>
      <c r="J261" s="265"/>
      <c r="K261" s="265"/>
      <c r="L261" s="265"/>
    </row>
    <row r="262" s="161" customFormat="1" ht="15.75">
      <c r="H262" s="177"/>
    </row>
    <row r="263" spans="2:12" s="161" customFormat="1" ht="15.75">
      <c r="B263" s="265" t="s">
        <v>417</v>
      </c>
      <c r="C263" s="265"/>
      <c r="D263" s="265"/>
      <c r="E263" s="265"/>
      <c r="F263" s="265"/>
      <c r="G263" s="265"/>
      <c r="H263" s="265"/>
      <c r="I263" s="265"/>
      <c r="J263" s="265"/>
      <c r="K263" s="265"/>
      <c r="L263" s="265"/>
    </row>
    <row r="264" s="161" customFormat="1" ht="15.75">
      <c r="H264" s="177"/>
    </row>
    <row r="265" spans="2:12" s="161" customFormat="1" ht="15.75">
      <c r="B265" s="265" t="s">
        <v>418</v>
      </c>
      <c r="C265" s="265"/>
      <c r="D265" s="265"/>
      <c r="E265" s="265"/>
      <c r="F265" s="265"/>
      <c r="G265" s="265"/>
      <c r="H265" s="265"/>
      <c r="I265" s="265"/>
      <c r="J265" s="265"/>
      <c r="K265" s="265"/>
      <c r="L265" s="265"/>
    </row>
    <row r="266" s="161" customFormat="1" ht="15.75">
      <c r="H266" s="177"/>
    </row>
    <row r="267" spans="2:12" s="161" customFormat="1" ht="15.75">
      <c r="B267" s="265" t="s">
        <v>419</v>
      </c>
      <c r="C267" s="265"/>
      <c r="D267" s="265"/>
      <c r="E267" s="265"/>
      <c r="F267" s="265"/>
      <c r="G267" s="265"/>
      <c r="H267" s="265"/>
      <c r="I267" s="265"/>
      <c r="J267" s="265"/>
      <c r="K267" s="265"/>
      <c r="L267" s="265"/>
    </row>
    <row r="268" s="161" customFormat="1" ht="15.75">
      <c r="H268" s="177"/>
    </row>
    <row r="269" spans="2:12" s="161" customFormat="1" ht="15.75">
      <c r="B269" s="265" t="s">
        <v>420</v>
      </c>
      <c r="C269" s="265"/>
      <c r="D269" s="265"/>
      <c r="E269" s="265"/>
      <c r="F269" s="265"/>
      <c r="G269" s="265"/>
      <c r="H269" s="265"/>
      <c r="I269" s="265"/>
      <c r="J269" s="265"/>
      <c r="K269" s="265"/>
      <c r="L269" s="265"/>
    </row>
    <row r="270" s="161" customFormat="1" ht="15.75">
      <c r="H270" s="177"/>
    </row>
    <row r="271" spans="2:12" s="161" customFormat="1" ht="15.75">
      <c r="B271" s="265" t="s">
        <v>421</v>
      </c>
      <c r="C271" s="265"/>
      <c r="D271" s="265"/>
      <c r="E271" s="265"/>
      <c r="F271" s="265"/>
      <c r="G271" s="265"/>
      <c r="H271" s="265"/>
      <c r="I271" s="265"/>
      <c r="J271" s="265"/>
      <c r="K271" s="265"/>
      <c r="L271" s="265"/>
    </row>
    <row r="272" s="161" customFormat="1" ht="15.75">
      <c r="H272" s="177"/>
    </row>
    <row r="273" spans="2:12" s="161" customFormat="1" ht="15.75">
      <c r="B273" s="265" t="s">
        <v>422</v>
      </c>
      <c r="C273" s="265"/>
      <c r="D273" s="265"/>
      <c r="E273" s="265"/>
      <c r="F273" s="265"/>
      <c r="G273" s="265"/>
      <c r="H273" s="265"/>
      <c r="I273" s="265"/>
      <c r="J273" s="265"/>
      <c r="K273" s="265"/>
      <c r="L273" s="265"/>
    </row>
    <row r="274" s="161" customFormat="1" ht="15.75">
      <c r="H274" s="177"/>
    </row>
    <row r="275" spans="2:12" s="161" customFormat="1" ht="15.75">
      <c r="B275" s="265" t="s">
        <v>423</v>
      </c>
      <c r="C275" s="265"/>
      <c r="D275" s="265"/>
      <c r="E275" s="265"/>
      <c r="F275" s="265"/>
      <c r="G275" s="265"/>
      <c r="H275" s="265"/>
      <c r="I275" s="265"/>
      <c r="J275" s="265"/>
      <c r="K275" s="265"/>
      <c r="L275" s="265"/>
    </row>
    <row r="276" s="161" customFormat="1" ht="15.75">
      <c r="H276" s="177"/>
    </row>
    <row r="277" spans="2:12" s="161" customFormat="1" ht="15.75">
      <c r="B277" s="265" t="s">
        <v>424</v>
      </c>
      <c r="C277" s="265"/>
      <c r="D277" s="265"/>
      <c r="E277" s="265"/>
      <c r="F277" s="265"/>
      <c r="G277" s="265"/>
      <c r="H277" s="265"/>
      <c r="I277" s="265"/>
      <c r="J277" s="265"/>
      <c r="K277" s="265"/>
      <c r="L277" s="265"/>
    </row>
    <row r="278" s="161" customFormat="1" ht="15.75">
      <c r="H278" s="177"/>
    </row>
    <row r="279" spans="2:8" s="161" customFormat="1" ht="15.75">
      <c r="B279" s="162" t="s">
        <v>170</v>
      </c>
      <c r="C279" s="175"/>
      <c r="D279" s="175"/>
      <c r="E279" s="175"/>
      <c r="F279" s="175"/>
      <c r="G279" s="175"/>
      <c r="H279" s="177"/>
    </row>
    <row r="280" spans="2:8" s="183" customFormat="1" ht="15.75">
      <c r="B280" s="175"/>
      <c r="C280" s="175"/>
      <c r="D280" s="175"/>
      <c r="E280" s="175"/>
      <c r="F280" s="175"/>
      <c r="G280" s="175"/>
      <c r="H280" s="177"/>
    </row>
    <row r="281" spans="2:12" s="183" customFormat="1" ht="15.75">
      <c r="B281" s="224" t="s">
        <v>425</v>
      </c>
      <c r="C281" s="217"/>
      <c r="D281" s="217"/>
      <c r="E281" s="217"/>
      <c r="F281" s="217"/>
      <c r="G281" s="217"/>
      <c r="H281" s="217"/>
      <c r="I281" s="217"/>
      <c r="J281" s="217"/>
      <c r="K281" s="217"/>
      <c r="L281" s="217"/>
    </row>
    <row r="282" s="183" customFormat="1" ht="15.75">
      <c r="H282" s="177"/>
    </row>
    <row r="283" spans="2:12" s="183" customFormat="1" ht="15.75" customHeight="1">
      <c r="B283" s="217" t="s">
        <v>426</v>
      </c>
      <c r="C283" s="217"/>
      <c r="D283" s="217"/>
      <c r="E283" s="217"/>
      <c r="F283" s="217"/>
      <c r="G283" s="217"/>
      <c r="H283" s="217"/>
      <c r="I283" s="217"/>
      <c r="J283" s="217"/>
      <c r="K283" s="217"/>
      <c r="L283" s="217"/>
    </row>
    <row r="284" s="183" customFormat="1" ht="15.75">
      <c r="H284" s="177"/>
    </row>
    <row r="285" spans="2:12" s="183" customFormat="1" ht="15.75" customHeight="1">
      <c r="B285" s="217" t="s">
        <v>427</v>
      </c>
      <c r="C285" s="217"/>
      <c r="D285" s="217"/>
      <c r="E285" s="217"/>
      <c r="F285" s="217"/>
      <c r="G285" s="217"/>
      <c r="H285" s="217"/>
      <c r="I285" s="217"/>
      <c r="J285" s="217"/>
      <c r="K285" s="217"/>
      <c r="L285" s="217"/>
    </row>
    <row r="286" s="183" customFormat="1" ht="15.75">
      <c r="H286" s="177"/>
    </row>
    <row r="287" spans="2:12" s="183" customFormat="1" ht="15.75" customHeight="1">
      <c r="B287" s="217" t="s">
        <v>428</v>
      </c>
      <c r="C287" s="217"/>
      <c r="D287" s="217"/>
      <c r="E287" s="217"/>
      <c r="F287" s="217"/>
      <c r="G287" s="217"/>
      <c r="H287" s="217"/>
      <c r="I287" s="217"/>
      <c r="J287" s="217"/>
      <c r="K287" s="217"/>
      <c r="L287" s="217"/>
    </row>
    <row r="288" s="183" customFormat="1" ht="15.75">
      <c r="H288" s="177"/>
    </row>
    <row r="289" s="183" customFormat="1" ht="15.75">
      <c r="B289" s="183" t="s">
        <v>429</v>
      </c>
    </row>
    <row r="290" s="183" customFormat="1" ht="15.75">
      <c r="H290" s="177"/>
    </row>
    <row r="291" spans="2:14" s="183" customFormat="1" ht="15.75">
      <c r="B291" s="217" t="s">
        <v>430</v>
      </c>
      <c r="C291" s="217"/>
      <c r="D291" s="217"/>
      <c r="E291" s="217"/>
      <c r="F291" s="217"/>
      <c r="G291" s="217"/>
      <c r="H291" s="217"/>
      <c r="I291" s="217"/>
      <c r="J291" s="217"/>
      <c r="K291" s="217"/>
      <c r="L291" s="217"/>
      <c r="M291" s="217"/>
      <c r="N291" s="217"/>
    </row>
    <row r="292" s="183" customFormat="1" ht="15.75">
      <c r="H292" s="177"/>
    </row>
    <row r="293" s="183" customFormat="1" ht="15.75">
      <c r="B293" s="183" t="s">
        <v>431</v>
      </c>
    </row>
    <row r="294" s="183" customFormat="1" ht="15.75">
      <c r="H294" s="177"/>
    </row>
    <row r="295" spans="2:14" s="183" customFormat="1" ht="15.75">
      <c r="B295" s="217" t="s">
        <v>432</v>
      </c>
      <c r="C295" s="217"/>
      <c r="D295" s="217"/>
      <c r="E295" s="217"/>
      <c r="F295" s="217"/>
      <c r="G295" s="217"/>
      <c r="H295" s="217"/>
      <c r="I295" s="217"/>
      <c r="J295" s="217"/>
      <c r="K295" s="217"/>
      <c r="L295" s="217"/>
      <c r="M295" s="217"/>
      <c r="N295" s="217"/>
    </row>
    <row r="296" s="183" customFormat="1" ht="15.75">
      <c r="H296" s="177"/>
    </row>
    <row r="297" spans="2:16" s="183" customFormat="1" ht="15.75">
      <c r="B297" s="217" t="s">
        <v>433</v>
      </c>
      <c r="C297" s="217"/>
      <c r="D297" s="217"/>
      <c r="E297" s="217"/>
      <c r="F297" s="217"/>
      <c r="G297" s="217"/>
      <c r="H297" s="217"/>
      <c r="I297" s="217"/>
      <c r="J297" s="217"/>
      <c r="K297" s="217"/>
      <c r="L297" s="217"/>
      <c r="M297" s="217"/>
      <c r="N297" s="217"/>
      <c r="O297" s="217"/>
      <c r="P297" s="217"/>
    </row>
    <row r="298" s="183" customFormat="1" ht="15.75">
      <c r="H298" s="177"/>
    </row>
    <row r="299" spans="2:15" s="183" customFormat="1" ht="15.75">
      <c r="B299" s="217" t="s">
        <v>434</v>
      </c>
      <c r="C299" s="217"/>
      <c r="D299" s="217"/>
      <c r="E299" s="217"/>
      <c r="F299" s="217"/>
      <c r="G299" s="217"/>
      <c r="H299" s="217"/>
      <c r="I299" s="217"/>
      <c r="J299" s="217"/>
      <c r="K299" s="217"/>
      <c r="L299" s="217"/>
      <c r="M299" s="217"/>
      <c r="N299" s="217"/>
      <c r="O299" s="217"/>
    </row>
    <row r="300" s="183" customFormat="1" ht="15.75">
      <c r="H300" s="177"/>
    </row>
    <row r="301" spans="2:15" s="183" customFormat="1" ht="15.75">
      <c r="B301" s="217" t="s">
        <v>435</v>
      </c>
      <c r="C301" s="217"/>
      <c r="D301" s="217"/>
      <c r="E301" s="217"/>
      <c r="F301" s="217"/>
      <c r="G301" s="217"/>
      <c r="H301" s="217"/>
      <c r="I301" s="217"/>
      <c r="J301" s="217"/>
      <c r="K301" s="217"/>
      <c r="L301" s="217"/>
      <c r="M301" s="217"/>
      <c r="N301" s="217"/>
      <c r="O301" s="217"/>
    </row>
    <row r="302" spans="2:12" s="183" customFormat="1" ht="15.75">
      <c r="B302" s="176"/>
      <c r="C302" s="176"/>
      <c r="D302" s="176"/>
      <c r="E302" s="176"/>
      <c r="F302" s="176"/>
      <c r="G302" s="176"/>
      <c r="H302" s="176"/>
      <c r="I302" s="176"/>
      <c r="J302" s="176"/>
      <c r="K302" s="176"/>
      <c r="L302" s="176"/>
    </row>
    <row r="303" spans="2:15" s="183" customFormat="1" ht="15.75" customHeight="1">
      <c r="B303" s="217" t="s">
        <v>436</v>
      </c>
      <c r="C303" s="217"/>
      <c r="D303" s="217"/>
      <c r="E303" s="217"/>
      <c r="F303" s="217"/>
      <c r="G303" s="217"/>
      <c r="H303" s="217"/>
      <c r="I303" s="217"/>
      <c r="J303" s="217"/>
      <c r="K303" s="217"/>
      <c r="L303" s="217"/>
      <c r="M303" s="217"/>
      <c r="N303" s="217"/>
      <c r="O303" s="217"/>
    </row>
    <row r="304" s="183" customFormat="1" ht="15.75">
      <c r="H304" s="177"/>
    </row>
    <row r="305" spans="2:13" s="183" customFormat="1" ht="15.75">
      <c r="B305" s="217" t="s">
        <v>437</v>
      </c>
      <c r="C305" s="217"/>
      <c r="D305" s="217"/>
      <c r="E305" s="217"/>
      <c r="F305" s="217"/>
      <c r="G305" s="217"/>
      <c r="H305" s="217"/>
      <c r="I305" s="217"/>
      <c r="J305" s="217"/>
      <c r="K305" s="217"/>
      <c r="L305" s="217"/>
      <c r="M305" s="217"/>
    </row>
    <row r="306" s="183" customFormat="1" ht="15.75">
      <c r="H306" s="177"/>
    </row>
    <row r="307" spans="2:13" s="183" customFormat="1" ht="15.75">
      <c r="B307" s="217" t="s">
        <v>438</v>
      </c>
      <c r="C307" s="217"/>
      <c r="D307" s="217"/>
      <c r="E307" s="217"/>
      <c r="F307" s="217"/>
      <c r="G307" s="217"/>
      <c r="H307" s="217"/>
      <c r="I307" s="217"/>
      <c r="J307" s="217"/>
      <c r="K307" s="217"/>
      <c r="L307" s="217"/>
      <c r="M307" s="217"/>
    </row>
    <row r="308" s="183" customFormat="1" ht="15.75">
      <c r="H308" s="177"/>
    </row>
    <row r="309" spans="2:12" s="183" customFormat="1" ht="15.75">
      <c r="B309" s="217" t="s">
        <v>439</v>
      </c>
      <c r="C309" s="217"/>
      <c r="D309" s="217"/>
      <c r="E309" s="217"/>
      <c r="F309" s="217"/>
      <c r="G309" s="217"/>
      <c r="H309" s="217"/>
      <c r="I309" s="217"/>
      <c r="J309" s="217"/>
      <c r="K309" s="217"/>
      <c r="L309" s="217"/>
    </row>
    <row r="310" s="183" customFormat="1" ht="15.75">
      <c r="H310" s="177"/>
    </row>
    <row r="311" spans="2:14" s="183" customFormat="1" ht="15.75">
      <c r="B311" s="217" t="s">
        <v>440</v>
      </c>
      <c r="C311" s="217"/>
      <c r="D311" s="217"/>
      <c r="E311" s="217"/>
      <c r="F311" s="217"/>
      <c r="G311" s="217"/>
      <c r="H311" s="217"/>
      <c r="I311" s="217"/>
      <c r="J311" s="217"/>
      <c r="K311" s="217"/>
      <c r="L311" s="217"/>
      <c r="M311" s="217"/>
      <c r="N311" s="217"/>
    </row>
    <row r="312" s="183" customFormat="1" ht="15.75">
      <c r="H312" s="177"/>
    </row>
    <row r="313" spans="2:12" s="183" customFormat="1" ht="15.75">
      <c r="B313" s="217" t="s">
        <v>441</v>
      </c>
      <c r="C313" s="217"/>
      <c r="D313" s="217"/>
      <c r="E313" s="217"/>
      <c r="F313" s="217"/>
      <c r="G313" s="217"/>
      <c r="H313" s="217"/>
      <c r="I313" s="217"/>
      <c r="J313" s="217"/>
      <c r="K313" s="217"/>
      <c r="L313" s="217"/>
    </row>
    <row r="314" s="183" customFormat="1" ht="15.75">
      <c r="H314" s="177"/>
    </row>
    <row r="315" spans="2:14" s="183" customFormat="1" ht="15.75">
      <c r="B315" s="217" t="s">
        <v>442</v>
      </c>
      <c r="C315" s="217"/>
      <c r="D315" s="217"/>
      <c r="E315" s="217"/>
      <c r="F315" s="217"/>
      <c r="G315" s="217"/>
      <c r="H315" s="217"/>
      <c r="I315" s="217"/>
      <c r="J315" s="217"/>
      <c r="K315" s="217"/>
      <c r="L315" s="217"/>
      <c r="M315" s="217"/>
      <c r="N315" s="217"/>
    </row>
    <row r="316" s="183" customFormat="1" ht="15.75">
      <c r="H316" s="177"/>
    </row>
    <row r="317" spans="2:15" s="183" customFormat="1" ht="15.75">
      <c r="B317" s="217" t="s">
        <v>443</v>
      </c>
      <c r="C317" s="217"/>
      <c r="D317" s="217"/>
      <c r="E317" s="217"/>
      <c r="F317" s="217"/>
      <c r="G317" s="217"/>
      <c r="H317" s="217"/>
      <c r="I317" s="217"/>
      <c r="J317" s="217"/>
      <c r="K317" s="217"/>
      <c r="L317" s="217"/>
      <c r="M317" s="217"/>
      <c r="N317" s="217"/>
      <c r="O317" s="217"/>
    </row>
    <row r="318" s="183" customFormat="1" ht="15.75">
      <c r="H318" s="177"/>
    </row>
    <row r="319" spans="2:15" s="183" customFormat="1" ht="15.75">
      <c r="B319" s="217" t="s">
        <v>444</v>
      </c>
      <c r="C319" s="217"/>
      <c r="D319" s="217"/>
      <c r="E319" s="217"/>
      <c r="F319" s="217"/>
      <c r="G319" s="217"/>
      <c r="H319" s="217"/>
      <c r="I319" s="217"/>
      <c r="J319" s="217"/>
      <c r="K319" s="217"/>
      <c r="L319" s="217"/>
      <c r="M319" s="217"/>
      <c r="N319" s="217"/>
      <c r="O319" s="217"/>
    </row>
    <row r="320" s="183" customFormat="1" ht="15.75"/>
    <row r="321" spans="2:12" s="183" customFormat="1" ht="15.75">
      <c r="B321" s="217" t="s">
        <v>445</v>
      </c>
      <c r="C321" s="217"/>
      <c r="D321" s="217"/>
      <c r="E321" s="217"/>
      <c r="F321" s="217"/>
      <c r="G321" s="217"/>
      <c r="H321" s="217"/>
      <c r="I321" s="217"/>
      <c r="J321" s="217"/>
      <c r="K321" s="217"/>
      <c r="L321" s="217"/>
    </row>
    <row r="322" s="183" customFormat="1" ht="15.75">
      <c r="H322" s="177"/>
    </row>
    <row r="323" spans="2:14" s="183" customFormat="1" ht="15.75">
      <c r="B323" s="217" t="s">
        <v>446</v>
      </c>
      <c r="C323" s="217"/>
      <c r="D323" s="217"/>
      <c r="E323" s="217"/>
      <c r="F323" s="217"/>
      <c r="G323" s="217"/>
      <c r="H323" s="217"/>
      <c r="I323" s="217"/>
      <c r="J323" s="217"/>
      <c r="K323" s="217"/>
      <c r="L323" s="217"/>
      <c r="M323" s="217"/>
      <c r="N323" s="217"/>
    </row>
    <row r="324" s="183" customFormat="1" ht="15.75">
      <c r="H324" s="177"/>
    </row>
    <row r="325" spans="2:12" s="183" customFormat="1" ht="15.75">
      <c r="B325" s="217" t="s">
        <v>447</v>
      </c>
      <c r="C325" s="217"/>
      <c r="D325" s="217"/>
      <c r="E325" s="217"/>
      <c r="F325" s="217"/>
      <c r="G325" s="217"/>
      <c r="H325" s="217"/>
      <c r="I325" s="217"/>
      <c r="J325" s="217"/>
      <c r="K325" s="217"/>
      <c r="L325" s="217"/>
    </row>
    <row r="326" s="183" customFormat="1" ht="15.75">
      <c r="H326" s="177"/>
    </row>
    <row r="327" spans="2:14" s="183" customFormat="1" ht="15.75">
      <c r="B327" s="217" t="s">
        <v>448</v>
      </c>
      <c r="C327" s="217"/>
      <c r="D327" s="217"/>
      <c r="E327" s="217"/>
      <c r="F327" s="217"/>
      <c r="G327" s="217"/>
      <c r="H327" s="217"/>
      <c r="I327" s="217"/>
      <c r="J327" s="217"/>
      <c r="K327" s="217"/>
      <c r="L327" s="217"/>
      <c r="M327" s="217"/>
      <c r="N327" s="217"/>
    </row>
    <row r="328" s="183" customFormat="1" ht="15.75">
      <c r="H328" s="177"/>
    </row>
    <row r="329" spans="2:15" s="183" customFormat="1" ht="15.75">
      <c r="B329" s="217" t="s">
        <v>449</v>
      </c>
      <c r="C329" s="217"/>
      <c r="D329" s="217"/>
      <c r="E329" s="217"/>
      <c r="F329" s="217"/>
      <c r="G329" s="217"/>
      <c r="H329" s="217"/>
      <c r="I329" s="217"/>
      <c r="J329" s="217"/>
      <c r="K329" s="217"/>
      <c r="L329" s="217"/>
      <c r="M329" s="217"/>
      <c r="N329" s="217"/>
      <c r="O329" s="217"/>
    </row>
    <row r="330" s="183" customFormat="1" ht="15.75">
      <c r="H330" s="177"/>
    </row>
    <row r="331" spans="2:15" s="183" customFormat="1" ht="15.75">
      <c r="B331" s="217" t="s">
        <v>450</v>
      </c>
      <c r="C331" s="217"/>
      <c r="D331" s="217"/>
      <c r="E331" s="217"/>
      <c r="F331" s="217"/>
      <c r="G331" s="217"/>
      <c r="H331" s="217"/>
      <c r="I331" s="217"/>
      <c r="J331" s="217"/>
      <c r="K331" s="217"/>
      <c r="L331" s="217"/>
      <c r="M331" s="217"/>
      <c r="N331" s="217"/>
      <c r="O331" s="217"/>
    </row>
    <row r="332" s="183" customFormat="1" ht="15.75">
      <c r="H332" s="177"/>
    </row>
    <row r="333" spans="2:14" s="183" customFormat="1" ht="15.75">
      <c r="B333" s="217" t="s">
        <v>451</v>
      </c>
      <c r="C333" s="217"/>
      <c r="D333" s="217"/>
      <c r="E333" s="217"/>
      <c r="F333" s="217"/>
      <c r="G333" s="217"/>
      <c r="H333" s="217"/>
      <c r="I333" s="217"/>
      <c r="J333" s="217"/>
      <c r="K333" s="217"/>
      <c r="L333" s="217"/>
      <c r="M333" s="217"/>
      <c r="N333" s="217"/>
    </row>
    <row r="334" s="183" customFormat="1" ht="15.75">
      <c r="H334" s="177"/>
    </row>
    <row r="335" spans="2:14" s="183" customFormat="1" ht="15.75">
      <c r="B335" s="217" t="s">
        <v>452</v>
      </c>
      <c r="C335" s="217"/>
      <c r="D335" s="217"/>
      <c r="E335" s="217"/>
      <c r="F335" s="217"/>
      <c r="G335" s="217"/>
      <c r="H335" s="217"/>
      <c r="I335" s="217"/>
      <c r="J335" s="217"/>
      <c r="K335" s="217"/>
      <c r="L335" s="217"/>
      <c r="M335" s="217"/>
      <c r="N335" s="217"/>
    </row>
    <row r="336" s="183" customFormat="1" ht="15.75">
      <c r="H336" s="177"/>
    </row>
    <row r="337" spans="2:15" s="183" customFormat="1" ht="15.75">
      <c r="B337" s="217" t="s">
        <v>453</v>
      </c>
      <c r="C337" s="217"/>
      <c r="D337" s="217"/>
      <c r="E337" s="217"/>
      <c r="F337" s="217"/>
      <c r="G337" s="217"/>
      <c r="H337" s="217"/>
      <c r="I337" s="217"/>
      <c r="J337" s="217"/>
      <c r="K337" s="217"/>
      <c r="L337" s="217"/>
      <c r="M337" s="217"/>
      <c r="N337" s="217"/>
      <c r="O337" s="217"/>
    </row>
    <row r="338" s="183" customFormat="1" ht="15.75"/>
    <row r="339" spans="1:22" ht="15.75">
      <c r="A339" s="227" t="s">
        <v>11</v>
      </c>
      <c r="B339" s="227"/>
      <c r="C339" s="227"/>
      <c r="D339" s="227"/>
      <c r="E339" s="227"/>
      <c r="F339" s="227"/>
      <c r="G339" s="227"/>
      <c r="H339" s="227"/>
      <c r="I339" s="227"/>
      <c r="J339" s="227"/>
      <c r="K339" s="227"/>
      <c r="L339" s="227"/>
      <c r="M339" s="227"/>
      <c r="N339" s="228"/>
      <c r="O339" s="228"/>
      <c r="P339" s="228"/>
      <c r="Q339" s="228"/>
      <c r="R339" s="228"/>
      <c r="S339" s="228"/>
      <c r="T339" s="228"/>
      <c r="U339" s="228"/>
      <c r="V339" s="228"/>
    </row>
    <row r="340" spans="1:20" ht="15.75">
      <c r="A340" s="14"/>
      <c r="B340" s="41"/>
      <c r="C340" s="42"/>
      <c r="D340" s="42"/>
      <c r="E340" s="42"/>
      <c r="F340" s="42"/>
      <c r="G340" s="42"/>
      <c r="H340" s="42"/>
      <c r="I340" s="42"/>
      <c r="J340" s="42"/>
      <c r="K340" s="42"/>
      <c r="L340" s="42"/>
      <c r="M340" s="42"/>
      <c r="T340" s="31"/>
    </row>
    <row r="341" spans="1:22" s="100" customFormat="1" ht="113.25" customHeight="1">
      <c r="A341" s="14"/>
      <c r="B341" s="236" t="s">
        <v>454</v>
      </c>
      <c r="C341" s="237"/>
      <c r="D341" s="237"/>
      <c r="E341" s="237"/>
      <c r="F341" s="237"/>
      <c r="G341" s="237"/>
      <c r="H341" s="237"/>
      <c r="I341" s="237"/>
      <c r="J341" s="237"/>
      <c r="K341" s="237"/>
      <c r="L341" s="237"/>
      <c r="M341" s="237"/>
      <c r="N341" s="225"/>
      <c r="O341" s="225"/>
      <c r="P341" s="225"/>
      <c r="Q341" s="225"/>
      <c r="R341" s="225"/>
      <c r="S341" s="225"/>
      <c r="T341" s="225"/>
      <c r="U341" s="225"/>
      <c r="V341" s="225"/>
    </row>
    <row r="342" spans="1:20" s="103" customFormat="1" ht="15.75">
      <c r="A342" s="14"/>
      <c r="B342" s="105"/>
      <c r="C342" s="104"/>
      <c r="D342" s="104"/>
      <c r="E342" s="104"/>
      <c r="F342" s="104"/>
      <c r="G342" s="104"/>
      <c r="H342" s="104"/>
      <c r="I342" s="104"/>
      <c r="J342" s="104"/>
      <c r="K342" s="104"/>
      <c r="L342" s="104"/>
      <c r="M342" s="104"/>
      <c r="T342" s="31"/>
    </row>
    <row r="343" spans="1:20" ht="30.75" customHeight="1">
      <c r="A343" s="14"/>
      <c r="B343" s="241" t="s">
        <v>455</v>
      </c>
      <c r="C343" s="242"/>
      <c r="D343" s="242"/>
      <c r="E343" s="242"/>
      <c r="F343" s="242"/>
      <c r="G343" s="242"/>
      <c r="H343" s="242"/>
      <c r="I343" s="242"/>
      <c r="J343" s="242"/>
      <c r="K343" s="242"/>
      <c r="L343" s="242"/>
      <c r="M343" s="242"/>
      <c r="T343" s="31"/>
    </row>
    <row r="344" spans="1:22" ht="83.25" customHeight="1">
      <c r="A344" s="14"/>
      <c r="B344" s="236" t="s">
        <v>456</v>
      </c>
      <c r="C344" s="238"/>
      <c r="D344" s="238"/>
      <c r="E344" s="238"/>
      <c r="F344" s="238"/>
      <c r="G344" s="238"/>
      <c r="H344" s="238"/>
      <c r="I344" s="238"/>
      <c r="J344" s="238"/>
      <c r="K344" s="238"/>
      <c r="L344" s="238"/>
      <c r="M344" s="238"/>
      <c r="N344" s="212"/>
      <c r="O344" s="212"/>
      <c r="P344" s="212"/>
      <c r="Q344" s="212"/>
      <c r="R344" s="212"/>
      <c r="S344" s="212"/>
      <c r="T344" s="212"/>
      <c r="U344" s="212"/>
      <c r="V344" s="212"/>
    </row>
    <row r="345" spans="1:20" ht="15.75">
      <c r="A345" s="14"/>
      <c r="B345" s="15"/>
      <c r="C345" s="39"/>
      <c r="D345" s="39"/>
      <c r="E345" s="39"/>
      <c r="F345" s="39"/>
      <c r="G345" s="39"/>
      <c r="H345" s="39"/>
      <c r="I345" s="39"/>
      <c r="J345" s="39"/>
      <c r="K345" s="39"/>
      <c r="L345" s="39"/>
      <c r="M345" s="39"/>
      <c r="T345" s="31"/>
    </row>
    <row r="346" spans="1:22" ht="79.5" customHeight="1">
      <c r="A346" s="14"/>
      <c r="B346" s="236" t="s">
        <v>457</v>
      </c>
      <c r="C346" s="210"/>
      <c r="D346" s="210"/>
      <c r="E346" s="210"/>
      <c r="F346" s="210"/>
      <c r="G346" s="210"/>
      <c r="H346" s="210"/>
      <c r="I346" s="210"/>
      <c r="J346" s="210"/>
      <c r="K346" s="210"/>
      <c r="L346" s="210"/>
      <c r="M346" s="210"/>
      <c r="N346" s="212"/>
      <c r="O346" s="212"/>
      <c r="P346" s="212"/>
      <c r="Q346" s="212"/>
      <c r="R346" s="212"/>
      <c r="S346" s="212"/>
      <c r="T346" s="212"/>
      <c r="U346" s="212"/>
      <c r="V346" s="212"/>
    </row>
    <row r="347" spans="1:20" ht="15.75">
      <c r="A347" s="14"/>
      <c r="B347" s="15"/>
      <c r="C347" s="39"/>
      <c r="D347" s="39"/>
      <c r="E347" s="39"/>
      <c r="F347" s="39"/>
      <c r="G347" s="39"/>
      <c r="H347" s="39"/>
      <c r="I347" s="39"/>
      <c r="J347" s="39"/>
      <c r="K347" s="39"/>
      <c r="L347" s="39"/>
      <c r="M347" s="39"/>
      <c r="T347" s="31"/>
    </row>
    <row r="348" ht="15" customHeight="1">
      <c r="B348" s="115" t="s">
        <v>354</v>
      </c>
    </row>
    <row r="349" spans="1:13" s="120" customFormat="1" ht="15.75" hidden="1">
      <c r="A349" s="19"/>
      <c r="B349" s="240" t="s">
        <v>240</v>
      </c>
      <c r="C349" s="240"/>
      <c r="D349" s="240"/>
      <c r="E349" s="240"/>
      <c r="F349" s="240"/>
      <c r="G349" s="240"/>
      <c r="H349" s="240"/>
      <c r="I349" s="240"/>
      <c r="J349" s="240"/>
      <c r="K349" s="240"/>
      <c r="L349" s="240"/>
      <c r="M349" s="240"/>
    </row>
    <row r="350" spans="1:11" s="120" customFormat="1" ht="15.75" hidden="1">
      <c r="A350" s="19"/>
      <c r="B350" s="5"/>
      <c r="C350" s="253" t="s">
        <v>239</v>
      </c>
      <c r="D350" s="254"/>
      <c r="E350" s="255"/>
      <c r="F350" s="13"/>
      <c r="G350" s="253" t="s">
        <v>238</v>
      </c>
      <c r="H350" s="254"/>
      <c r="I350" s="255"/>
      <c r="J350" s="67"/>
      <c r="K350" s="67"/>
    </row>
    <row r="351" spans="1:11" s="120" customFormat="1" ht="15.75" hidden="1">
      <c r="A351" s="125"/>
      <c r="B351" s="98"/>
      <c r="C351" s="13" t="s">
        <v>52</v>
      </c>
      <c r="D351" s="13" t="s">
        <v>137</v>
      </c>
      <c r="E351" s="13" t="s">
        <v>138</v>
      </c>
      <c r="F351" s="126"/>
      <c r="G351" s="13" t="s">
        <v>52</v>
      </c>
      <c r="H351" s="13" t="s">
        <v>137</v>
      </c>
      <c r="I351" s="13" t="s">
        <v>138</v>
      </c>
      <c r="J351" s="67"/>
      <c r="K351" s="67"/>
    </row>
    <row r="352" spans="1:11" s="120" customFormat="1" ht="15.75" hidden="1">
      <c r="A352" s="19"/>
      <c r="B352" s="5" t="s">
        <v>24</v>
      </c>
      <c r="C352" s="47">
        <v>0.8</v>
      </c>
      <c r="D352" s="47">
        <v>0.83</v>
      </c>
      <c r="E352" s="47">
        <v>0.82</v>
      </c>
      <c r="F352" s="47"/>
      <c r="G352" s="47">
        <v>0.36</v>
      </c>
      <c r="H352" s="47">
        <v>0.41</v>
      </c>
      <c r="I352" s="47">
        <v>0.39</v>
      </c>
      <c r="J352" s="67"/>
      <c r="K352" s="67"/>
    </row>
    <row r="353" spans="1:11" s="120" customFormat="1" ht="15.75" hidden="1">
      <c r="A353" s="19"/>
      <c r="B353" s="5" t="s">
        <v>25</v>
      </c>
      <c r="C353" s="47">
        <v>0.91</v>
      </c>
      <c r="D353" s="47">
        <v>0.93</v>
      </c>
      <c r="E353" s="47">
        <v>0.92</v>
      </c>
      <c r="F353" s="47"/>
      <c r="G353" s="47">
        <v>0.43</v>
      </c>
      <c r="H353" s="47">
        <v>0.46</v>
      </c>
      <c r="I353" s="47">
        <v>0.48</v>
      </c>
      <c r="J353" s="67"/>
      <c r="K353" s="67"/>
    </row>
    <row r="354" spans="1:11" s="120" customFormat="1" ht="15.75" hidden="1">
      <c r="A354" s="6"/>
      <c r="B354" s="5" t="s">
        <v>26</v>
      </c>
      <c r="C354" s="47">
        <v>0.79</v>
      </c>
      <c r="D354" s="47">
        <v>0.8</v>
      </c>
      <c r="E354" s="47">
        <v>0.8</v>
      </c>
      <c r="F354" s="47"/>
      <c r="G354" s="47">
        <v>0.19</v>
      </c>
      <c r="H354" s="47">
        <v>0.22</v>
      </c>
      <c r="I354" s="47">
        <v>0.21</v>
      </c>
      <c r="J354" s="67"/>
      <c r="K354" s="67"/>
    </row>
    <row r="355" spans="1:11" s="120" customFormat="1" ht="15.75" hidden="1">
      <c r="A355" s="6"/>
      <c r="B355" s="5" t="s">
        <v>27</v>
      </c>
      <c r="C355" s="47">
        <v>0.84</v>
      </c>
      <c r="D355" s="47">
        <v>0.86</v>
      </c>
      <c r="E355" s="47">
        <v>0.86</v>
      </c>
      <c r="F355" s="47"/>
      <c r="G355" s="47">
        <v>0.29</v>
      </c>
      <c r="H355" s="47">
        <v>0.32</v>
      </c>
      <c r="I355" s="47">
        <v>0.33</v>
      </c>
      <c r="J355" s="67"/>
      <c r="K355" s="67"/>
    </row>
    <row r="356" spans="1:11" s="120" customFormat="1" ht="15.75" hidden="1">
      <c r="A356" s="6"/>
      <c r="B356" s="5" t="s">
        <v>28</v>
      </c>
      <c r="C356" s="47">
        <v>0.93</v>
      </c>
      <c r="D356" s="47">
        <v>0.93</v>
      </c>
      <c r="E356" s="47">
        <v>0.93</v>
      </c>
      <c r="F356" s="47"/>
      <c r="G356" s="47">
        <v>0.34</v>
      </c>
      <c r="H356" s="47">
        <v>0.38</v>
      </c>
      <c r="I356" s="47">
        <v>0.37</v>
      </c>
      <c r="J356" s="67"/>
      <c r="K356" s="67"/>
    </row>
    <row r="357" spans="1:11" s="120" customFormat="1" ht="15.75" hidden="1">
      <c r="A357" s="6"/>
      <c r="B357" s="5" t="s">
        <v>29</v>
      </c>
      <c r="C357" s="47">
        <v>0.84</v>
      </c>
      <c r="D357" s="47">
        <v>0.85</v>
      </c>
      <c r="E357" s="47">
        <v>0.86</v>
      </c>
      <c r="F357" s="47"/>
      <c r="G357" s="47">
        <v>0.24</v>
      </c>
      <c r="H357" s="47">
        <v>0.27</v>
      </c>
      <c r="I357" s="47">
        <v>0.27</v>
      </c>
      <c r="J357" s="67"/>
      <c r="K357" s="67"/>
    </row>
    <row r="358" spans="1:11" s="120" customFormat="1" ht="15.75" hidden="1">
      <c r="A358" s="6"/>
      <c r="B358" s="5" t="s">
        <v>30</v>
      </c>
      <c r="C358" s="47">
        <v>0.95</v>
      </c>
      <c r="D358" s="47">
        <v>0.96</v>
      </c>
      <c r="E358" s="47">
        <v>0.96</v>
      </c>
      <c r="F358" s="47"/>
      <c r="G358" s="47">
        <v>0.48</v>
      </c>
      <c r="H358" s="47">
        <v>0.51</v>
      </c>
      <c r="I358" s="47">
        <v>0.52</v>
      </c>
      <c r="J358" s="67"/>
      <c r="K358" s="67"/>
    </row>
    <row r="359" spans="1:11" s="120" customFormat="1" ht="15.75" hidden="1">
      <c r="A359" s="6"/>
      <c r="B359" s="5" t="s">
        <v>31</v>
      </c>
      <c r="C359" s="47">
        <v>0.72</v>
      </c>
      <c r="D359" s="47">
        <v>0.74</v>
      </c>
      <c r="E359" s="47">
        <v>0.75</v>
      </c>
      <c r="F359" s="47"/>
      <c r="G359" s="47">
        <v>0.24</v>
      </c>
      <c r="H359" s="47">
        <v>0.27</v>
      </c>
      <c r="I359" s="47">
        <v>0.28</v>
      </c>
      <c r="J359" s="67"/>
      <c r="K359" s="67"/>
    </row>
    <row r="360" spans="1:11" s="120" customFormat="1" ht="15.75" hidden="1">
      <c r="A360" s="6"/>
      <c r="B360" s="6"/>
      <c r="C360" s="49"/>
      <c r="D360" s="49"/>
      <c r="E360" s="49"/>
      <c r="F360" s="49"/>
      <c r="G360" s="49"/>
      <c r="H360" s="49"/>
      <c r="I360" s="49"/>
      <c r="J360" s="67"/>
      <c r="K360" s="67"/>
    </row>
    <row r="361" spans="1:13" ht="15.75" hidden="1">
      <c r="A361" s="19"/>
      <c r="B361" s="240" t="s">
        <v>241</v>
      </c>
      <c r="C361" s="240"/>
      <c r="D361" s="240"/>
      <c r="E361" s="240"/>
      <c r="F361" s="240"/>
      <c r="G361" s="240"/>
      <c r="H361" s="240"/>
      <c r="I361" s="240"/>
      <c r="J361" s="240"/>
      <c r="K361" s="240"/>
      <c r="L361" s="240"/>
      <c r="M361" s="240"/>
    </row>
    <row r="362" spans="1:11" s="120" customFormat="1" ht="15.75" hidden="1">
      <c r="A362" s="19"/>
      <c r="B362" s="5"/>
      <c r="C362" s="253" t="s">
        <v>239</v>
      </c>
      <c r="D362" s="254"/>
      <c r="E362" s="255"/>
      <c r="F362" s="13"/>
      <c r="G362" s="253" t="s">
        <v>238</v>
      </c>
      <c r="H362" s="254"/>
      <c r="I362" s="255"/>
      <c r="J362" s="67"/>
      <c r="K362" s="67"/>
    </row>
    <row r="363" spans="1:11" s="120" customFormat="1" ht="15.75" hidden="1">
      <c r="A363" s="125"/>
      <c r="B363" s="98"/>
      <c r="C363" s="13" t="s">
        <v>52</v>
      </c>
      <c r="D363" s="13" t="s">
        <v>137</v>
      </c>
      <c r="E363" s="13" t="s">
        <v>138</v>
      </c>
      <c r="F363" s="126"/>
      <c r="G363" s="13" t="s">
        <v>52</v>
      </c>
      <c r="H363" s="13" t="s">
        <v>137</v>
      </c>
      <c r="I363" s="13" t="s">
        <v>138</v>
      </c>
      <c r="J363" s="67"/>
      <c r="K363" s="67"/>
    </row>
    <row r="364" spans="1:11" ht="15.75" hidden="1">
      <c r="A364" s="19"/>
      <c r="B364" s="5" t="s">
        <v>24</v>
      </c>
      <c r="C364" s="47">
        <v>0.82</v>
      </c>
      <c r="D364" s="47">
        <v>0.84</v>
      </c>
      <c r="E364" s="47">
        <v>0.84</v>
      </c>
      <c r="F364" s="47"/>
      <c r="G364" s="47">
        <v>0.31</v>
      </c>
      <c r="H364" s="47">
        <v>0.35</v>
      </c>
      <c r="I364" s="47">
        <v>0.33</v>
      </c>
      <c r="J364" s="48"/>
      <c r="K364" s="48"/>
    </row>
    <row r="365" spans="1:11" ht="15.75" hidden="1">
      <c r="A365" s="19"/>
      <c r="B365" s="5" t="s">
        <v>25</v>
      </c>
      <c r="C365" s="47">
        <v>0.86</v>
      </c>
      <c r="D365" s="47">
        <v>0.87</v>
      </c>
      <c r="E365" s="47">
        <v>0.88</v>
      </c>
      <c r="F365" s="47"/>
      <c r="G365" s="47">
        <v>0.32</v>
      </c>
      <c r="H365" s="47">
        <v>0.36</v>
      </c>
      <c r="I365" s="47">
        <v>0.37</v>
      </c>
      <c r="J365" s="48"/>
      <c r="K365" s="48"/>
    </row>
    <row r="366" spans="1:11" ht="15.75" hidden="1">
      <c r="A366" s="6"/>
      <c r="B366" s="5" t="s">
        <v>26</v>
      </c>
      <c r="C366" s="47">
        <v>0.81</v>
      </c>
      <c r="D366" s="47">
        <v>0.82</v>
      </c>
      <c r="E366" s="47">
        <v>0.81</v>
      </c>
      <c r="F366" s="47"/>
      <c r="G366" s="47">
        <v>0.23</v>
      </c>
      <c r="H366" s="47">
        <v>0.26</v>
      </c>
      <c r="I366" s="47">
        <v>0.25</v>
      </c>
      <c r="J366" s="48"/>
      <c r="K366" s="48"/>
    </row>
    <row r="367" spans="1:11" ht="15.75" hidden="1">
      <c r="A367" s="6"/>
      <c r="B367" s="5" t="s">
        <v>27</v>
      </c>
      <c r="C367" s="47">
        <v>0.86</v>
      </c>
      <c r="D367" s="47">
        <v>0.87</v>
      </c>
      <c r="E367" s="47">
        <v>0.88</v>
      </c>
      <c r="F367" s="47"/>
      <c r="G367" s="47">
        <v>0.29</v>
      </c>
      <c r="H367" s="47">
        <v>0.32</v>
      </c>
      <c r="I367" s="47">
        <v>0.33</v>
      </c>
      <c r="J367" s="48"/>
      <c r="K367" s="48"/>
    </row>
    <row r="368" spans="1:11" ht="15.75" hidden="1">
      <c r="A368" s="6"/>
      <c r="B368" s="5" t="s">
        <v>28</v>
      </c>
      <c r="C368" s="47">
        <v>0.95</v>
      </c>
      <c r="D368" s="47">
        <v>0.95</v>
      </c>
      <c r="E368" s="47">
        <v>0.95</v>
      </c>
      <c r="F368" s="47"/>
      <c r="G368" s="47">
        <v>0.36</v>
      </c>
      <c r="H368" s="47">
        <v>0.39</v>
      </c>
      <c r="I368" s="47">
        <v>0.39</v>
      </c>
      <c r="J368" s="48"/>
      <c r="K368" s="48"/>
    </row>
    <row r="369" spans="1:11" ht="15.75" hidden="1">
      <c r="A369" s="6"/>
      <c r="B369" s="5" t="s">
        <v>29</v>
      </c>
      <c r="C369" s="47">
        <v>0.87</v>
      </c>
      <c r="D369" s="47">
        <v>0.88</v>
      </c>
      <c r="E369" s="47">
        <v>0.89</v>
      </c>
      <c r="F369" s="47"/>
      <c r="G369" s="47">
        <v>0.23</v>
      </c>
      <c r="H369" s="47">
        <v>0.26</v>
      </c>
      <c r="I369" s="47">
        <v>0.24</v>
      </c>
      <c r="J369" s="48"/>
      <c r="K369" s="48"/>
    </row>
    <row r="370" spans="1:11" ht="15.75" hidden="1">
      <c r="A370" s="6"/>
      <c r="B370" s="5" t="s">
        <v>30</v>
      </c>
      <c r="C370" s="47">
        <v>0.95</v>
      </c>
      <c r="D370" s="47">
        <v>0.95</v>
      </c>
      <c r="E370" s="47">
        <v>0.96</v>
      </c>
      <c r="F370" s="47"/>
      <c r="G370" s="47">
        <v>0.46</v>
      </c>
      <c r="H370" s="47">
        <v>0.48</v>
      </c>
      <c r="I370" s="47">
        <v>0.5</v>
      </c>
      <c r="J370" s="48"/>
      <c r="K370" s="48"/>
    </row>
    <row r="371" spans="1:11" ht="15.75" hidden="1">
      <c r="A371" s="6"/>
      <c r="B371" s="5" t="s">
        <v>31</v>
      </c>
      <c r="C371" s="47">
        <v>0.78</v>
      </c>
      <c r="D371" s="47">
        <v>0.78</v>
      </c>
      <c r="E371" s="47">
        <v>0.8</v>
      </c>
      <c r="F371" s="47"/>
      <c r="G371" s="47">
        <v>0.3</v>
      </c>
      <c r="H371" s="47">
        <v>0.32</v>
      </c>
      <c r="I371" s="47">
        <v>0.33</v>
      </c>
      <c r="J371" s="48"/>
      <c r="K371" s="48"/>
    </row>
    <row r="372" spans="1:11" s="136" customFormat="1" ht="15.75" hidden="1">
      <c r="A372" s="6"/>
      <c r="B372" s="6"/>
      <c r="C372" s="49"/>
      <c r="D372" s="49"/>
      <c r="E372" s="49"/>
      <c r="F372" s="49"/>
      <c r="G372" s="49"/>
      <c r="H372" s="49"/>
      <c r="I372" s="49"/>
      <c r="J372" s="67"/>
      <c r="K372" s="67"/>
    </row>
    <row r="373" spans="2:13" s="120" customFormat="1" ht="15.75" hidden="1">
      <c r="B373" s="256" t="s">
        <v>249</v>
      </c>
      <c r="C373" s="212"/>
      <c r="D373" s="212"/>
      <c r="E373" s="212"/>
      <c r="F373" s="212"/>
      <c r="G373" s="212"/>
      <c r="H373" s="212"/>
      <c r="I373" s="212"/>
      <c r="J373" s="212"/>
      <c r="K373" s="212"/>
      <c r="L373" s="212"/>
      <c r="M373" s="212"/>
    </row>
    <row r="374" spans="2:10" s="120" customFormat="1" ht="31.5" hidden="1">
      <c r="B374" s="45"/>
      <c r="C374" s="45" t="s">
        <v>42</v>
      </c>
      <c r="D374" s="45" t="s">
        <v>164</v>
      </c>
      <c r="E374" s="45" t="s">
        <v>43</v>
      </c>
      <c r="F374" s="45" t="s">
        <v>44</v>
      </c>
      <c r="G374" s="45" t="s">
        <v>45</v>
      </c>
      <c r="H374" s="45" t="s">
        <v>46</v>
      </c>
      <c r="I374" s="45" t="s">
        <v>242</v>
      </c>
      <c r="J374" s="45" t="s">
        <v>47</v>
      </c>
    </row>
    <row r="375" spans="2:10" s="120" customFormat="1" ht="15.75" hidden="1">
      <c r="B375" s="46" t="s">
        <v>246</v>
      </c>
      <c r="C375" s="127">
        <v>0.8</v>
      </c>
      <c r="D375" s="127">
        <v>0.91</v>
      </c>
      <c r="E375" s="127">
        <v>0.79</v>
      </c>
      <c r="F375" s="127">
        <v>0.84</v>
      </c>
      <c r="G375" s="127">
        <v>0.93</v>
      </c>
      <c r="H375" s="127">
        <v>0.84</v>
      </c>
      <c r="I375" s="127">
        <v>0.95</v>
      </c>
      <c r="J375" s="127">
        <v>0.72</v>
      </c>
    </row>
    <row r="376" spans="2:10" s="120" customFormat="1" ht="15.75" hidden="1">
      <c r="B376" s="46" t="s">
        <v>244</v>
      </c>
      <c r="C376" s="127">
        <v>0.82</v>
      </c>
      <c r="D376" s="127">
        <v>0.86</v>
      </c>
      <c r="E376" s="127">
        <v>0.81</v>
      </c>
      <c r="F376" s="127">
        <v>0.86</v>
      </c>
      <c r="G376" s="127">
        <v>0.95</v>
      </c>
      <c r="H376" s="127">
        <v>0.87</v>
      </c>
      <c r="I376" s="127">
        <v>0.95</v>
      </c>
      <c r="J376" s="127">
        <v>0.78</v>
      </c>
    </row>
    <row r="377" spans="2:10" s="120" customFormat="1" ht="15.75" hidden="1">
      <c r="B377" s="46" t="s">
        <v>247</v>
      </c>
      <c r="C377" s="127">
        <v>0.83</v>
      </c>
      <c r="D377" s="127">
        <v>0.93</v>
      </c>
      <c r="E377" s="127">
        <v>0.8</v>
      </c>
      <c r="F377" s="127">
        <v>0.86</v>
      </c>
      <c r="G377" s="127">
        <v>0.93</v>
      </c>
      <c r="H377" s="127">
        <v>0.85</v>
      </c>
      <c r="I377" s="127">
        <v>0.96</v>
      </c>
      <c r="J377" s="127">
        <v>0.74</v>
      </c>
    </row>
    <row r="378" spans="2:10" s="120" customFormat="1" ht="15.75" hidden="1">
      <c r="B378" s="46" t="s">
        <v>243</v>
      </c>
      <c r="C378" s="127">
        <v>0.84</v>
      </c>
      <c r="D378" s="127">
        <v>0.87</v>
      </c>
      <c r="E378" s="127">
        <v>0.82</v>
      </c>
      <c r="F378" s="127">
        <v>0.87</v>
      </c>
      <c r="G378" s="127">
        <v>0.95</v>
      </c>
      <c r="H378" s="127">
        <v>0.88</v>
      </c>
      <c r="I378" s="127">
        <v>0.95</v>
      </c>
      <c r="J378" s="127">
        <v>0.78</v>
      </c>
    </row>
    <row r="379" spans="2:10" s="120" customFormat="1" ht="15.75" hidden="1">
      <c r="B379" s="46" t="s">
        <v>248</v>
      </c>
      <c r="C379" s="127">
        <v>0.82</v>
      </c>
      <c r="D379" s="127">
        <v>0.92</v>
      </c>
      <c r="E379" s="127">
        <v>0.8</v>
      </c>
      <c r="F379" s="127">
        <v>0.86</v>
      </c>
      <c r="G379" s="127">
        <v>0.93</v>
      </c>
      <c r="H379" s="127">
        <v>0.86</v>
      </c>
      <c r="I379" s="127">
        <v>0.96</v>
      </c>
      <c r="J379" s="127">
        <v>0.75</v>
      </c>
    </row>
    <row r="380" spans="2:10" s="120" customFormat="1" ht="15.75" hidden="1">
      <c r="B380" s="46" t="s">
        <v>245</v>
      </c>
      <c r="C380" s="127">
        <v>0.84</v>
      </c>
      <c r="D380" s="127">
        <v>0.88</v>
      </c>
      <c r="E380" s="127">
        <v>0.81</v>
      </c>
      <c r="F380" s="127">
        <v>0.88</v>
      </c>
      <c r="G380" s="127">
        <v>0.95</v>
      </c>
      <c r="H380" s="127">
        <v>0.89</v>
      </c>
      <c r="I380" s="127">
        <v>0.96</v>
      </c>
      <c r="J380" s="127">
        <v>0.8</v>
      </c>
    </row>
    <row r="381" spans="1:11" s="136" customFormat="1" ht="33.75" customHeight="1" hidden="1">
      <c r="A381" s="6"/>
      <c r="B381" s="243" t="s">
        <v>344</v>
      </c>
      <c r="C381" s="244"/>
      <c r="D381" s="244"/>
      <c r="E381" s="244"/>
      <c r="F381" s="244"/>
      <c r="G381" s="244"/>
      <c r="H381" s="244"/>
      <c r="I381" s="244"/>
      <c r="J381" s="244"/>
      <c r="K381" s="6"/>
    </row>
    <row r="382" spans="1:11" ht="15.75" hidden="1">
      <c r="A382" s="6"/>
      <c r="B382" s="6"/>
      <c r="C382" s="49"/>
      <c r="D382" s="49"/>
      <c r="E382" s="48"/>
      <c r="F382" s="48"/>
      <c r="G382" s="48"/>
      <c r="H382" s="48"/>
      <c r="I382" s="48"/>
      <c r="J382" s="48"/>
      <c r="K382" s="48"/>
    </row>
    <row r="383" spans="2:13" s="120" customFormat="1" ht="15.75" hidden="1">
      <c r="B383" s="256" t="s">
        <v>250</v>
      </c>
      <c r="C383" s="212"/>
      <c r="D383" s="212"/>
      <c r="E383" s="212"/>
      <c r="F383" s="212"/>
      <c r="G383" s="212"/>
      <c r="H383" s="212"/>
      <c r="I383" s="212"/>
      <c r="J383" s="212"/>
      <c r="K383" s="212"/>
      <c r="L383" s="212"/>
      <c r="M383" s="212"/>
    </row>
    <row r="384" spans="2:10" s="120" customFormat="1" ht="31.5" hidden="1">
      <c r="B384" s="45"/>
      <c r="C384" s="45" t="s">
        <v>42</v>
      </c>
      <c r="D384" s="45" t="s">
        <v>164</v>
      </c>
      <c r="E384" s="45" t="s">
        <v>43</v>
      </c>
      <c r="F384" s="45" t="s">
        <v>44</v>
      </c>
      <c r="G384" s="45" t="s">
        <v>45</v>
      </c>
      <c r="H384" s="45" t="s">
        <v>46</v>
      </c>
      <c r="I384" s="45" t="s">
        <v>242</v>
      </c>
      <c r="J384" s="45" t="s">
        <v>47</v>
      </c>
    </row>
    <row r="385" spans="2:10" s="120" customFormat="1" ht="15.75" hidden="1">
      <c r="B385" s="46" t="s">
        <v>246</v>
      </c>
      <c r="C385" s="127">
        <v>0.36</v>
      </c>
      <c r="D385" s="127">
        <v>0.43</v>
      </c>
      <c r="E385" s="127">
        <v>0.19</v>
      </c>
      <c r="F385" s="127">
        <v>0.29</v>
      </c>
      <c r="G385" s="127">
        <v>0.34</v>
      </c>
      <c r="H385" s="127">
        <v>0.24</v>
      </c>
      <c r="I385" s="127">
        <v>0.48</v>
      </c>
      <c r="J385" s="127">
        <v>0.24</v>
      </c>
    </row>
    <row r="386" spans="2:10" s="120" customFormat="1" ht="15.75" hidden="1">
      <c r="B386" s="46" t="s">
        <v>244</v>
      </c>
      <c r="C386" s="127">
        <v>0.31</v>
      </c>
      <c r="D386" s="127">
        <v>0.32</v>
      </c>
      <c r="E386" s="127">
        <v>0.23</v>
      </c>
      <c r="F386" s="127">
        <v>0.29</v>
      </c>
      <c r="G386" s="127">
        <v>0.36</v>
      </c>
      <c r="H386" s="127">
        <v>0.23</v>
      </c>
      <c r="I386" s="127">
        <v>0.46</v>
      </c>
      <c r="J386" s="127">
        <v>0.3</v>
      </c>
    </row>
    <row r="387" spans="2:10" s="120" customFormat="1" ht="15.75" hidden="1">
      <c r="B387" s="46" t="s">
        <v>247</v>
      </c>
      <c r="C387" s="127">
        <v>0.41</v>
      </c>
      <c r="D387" s="127">
        <v>0.46</v>
      </c>
      <c r="E387" s="127">
        <v>0.22</v>
      </c>
      <c r="F387" s="127">
        <v>0.32</v>
      </c>
      <c r="G387" s="127">
        <v>0.38</v>
      </c>
      <c r="H387" s="127">
        <v>0.27</v>
      </c>
      <c r="I387" s="127">
        <v>0.51</v>
      </c>
      <c r="J387" s="127">
        <v>0.27</v>
      </c>
    </row>
    <row r="388" spans="2:10" s="120" customFormat="1" ht="15.75" hidden="1">
      <c r="B388" s="46" t="s">
        <v>243</v>
      </c>
      <c r="C388" s="127">
        <v>0.35</v>
      </c>
      <c r="D388" s="127">
        <v>0.36</v>
      </c>
      <c r="E388" s="127">
        <v>0.26</v>
      </c>
      <c r="F388" s="127">
        <v>0.32</v>
      </c>
      <c r="G388" s="127">
        <v>0.39</v>
      </c>
      <c r="H388" s="127">
        <v>0.26</v>
      </c>
      <c r="I388" s="127">
        <v>0.48</v>
      </c>
      <c r="J388" s="127">
        <v>0.32</v>
      </c>
    </row>
    <row r="389" spans="2:10" s="120" customFormat="1" ht="15.75" hidden="1">
      <c r="B389" s="46" t="s">
        <v>248</v>
      </c>
      <c r="C389" s="127">
        <v>0.39</v>
      </c>
      <c r="D389" s="127">
        <v>0.48</v>
      </c>
      <c r="E389" s="127">
        <v>0.21</v>
      </c>
      <c r="F389" s="127">
        <v>0.33</v>
      </c>
      <c r="G389" s="127">
        <v>0.37</v>
      </c>
      <c r="H389" s="127">
        <v>0.27</v>
      </c>
      <c r="I389" s="127">
        <v>0.52</v>
      </c>
      <c r="J389" s="127">
        <v>0.28</v>
      </c>
    </row>
    <row r="390" spans="2:10" s="120" customFormat="1" ht="15.75" hidden="1">
      <c r="B390" s="46" t="s">
        <v>245</v>
      </c>
      <c r="C390" s="127">
        <v>0.33</v>
      </c>
      <c r="D390" s="127">
        <v>0.37</v>
      </c>
      <c r="E390" s="127">
        <v>0.25</v>
      </c>
      <c r="F390" s="127">
        <v>0.33</v>
      </c>
      <c r="G390" s="127">
        <v>0.39</v>
      </c>
      <c r="H390" s="127">
        <v>0.24</v>
      </c>
      <c r="I390" s="127">
        <v>0.5</v>
      </c>
      <c r="J390" s="127">
        <v>0.33</v>
      </c>
    </row>
    <row r="391" spans="1:11" ht="15.75" hidden="1">
      <c r="A391" s="6"/>
      <c r="B391" s="6"/>
      <c r="C391" s="49"/>
      <c r="D391" s="49"/>
      <c r="E391" s="48"/>
      <c r="F391" s="48"/>
      <c r="G391" s="48"/>
      <c r="H391" s="48"/>
      <c r="I391" s="48"/>
      <c r="J391" s="48"/>
      <c r="K391" s="48"/>
    </row>
    <row r="392" spans="1:11" ht="15.75">
      <c r="A392" s="6"/>
      <c r="B392" s="6"/>
      <c r="C392" s="49"/>
      <c r="D392" s="49"/>
      <c r="E392" s="48"/>
      <c r="F392" s="48"/>
      <c r="G392" s="48"/>
      <c r="H392" s="48"/>
      <c r="I392" s="48"/>
      <c r="J392" s="48"/>
      <c r="K392" s="48"/>
    </row>
    <row r="393" spans="1:11" s="66" customFormat="1" ht="15.75">
      <c r="A393" s="6"/>
      <c r="B393" s="6"/>
      <c r="C393" s="49"/>
      <c r="D393" s="49"/>
      <c r="E393" s="67"/>
      <c r="F393" s="67"/>
      <c r="G393" s="67"/>
      <c r="H393" s="67"/>
      <c r="I393" s="67"/>
      <c r="J393" s="67"/>
      <c r="K393" s="67"/>
    </row>
    <row r="394" spans="1:11" s="66" customFormat="1" ht="15.75">
      <c r="A394" s="6"/>
      <c r="B394" s="6"/>
      <c r="C394" s="49"/>
      <c r="D394" s="49"/>
      <c r="E394" s="67"/>
      <c r="F394" s="67"/>
      <c r="G394" s="67"/>
      <c r="H394" s="67"/>
      <c r="I394" s="67"/>
      <c r="J394" s="67"/>
      <c r="K394" s="67"/>
    </row>
    <row r="395" spans="1:11" s="120" customFormat="1" ht="15.75">
      <c r="A395" s="6"/>
      <c r="B395" s="6"/>
      <c r="C395" s="49"/>
      <c r="D395" s="49"/>
      <c r="E395" s="67"/>
      <c r="F395" s="67"/>
      <c r="G395" s="67"/>
      <c r="H395" s="67"/>
      <c r="I395" s="67"/>
      <c r="J395" s="67"/>
      <c r="K395" s="67"/>
    </row>
    <row r="396" spans="1:11" s="120" customFormat="1" ht="15.75">
      <c r="A396" s="6"/>
      <c r="B396" s="6"/>
      <c r="C396" s="49"/>
      <c r="D396" s="49"/>
      <c r="E396" s="67"/>
      <c r="F396" s="67"/>
      <c r="G396" s="67"/>
      <c r="H396" s="67"/>
      <c r="I396" s="67"/>
      <c r="J396" s="67"/>
      <c r="K396" s="67"/>
    </row>
    <row r="397" spans="1:11" s="120" customFormat="1" ht="15.75">
      <c r="A397" s="6"/>
      <c r="B397" s="6"/>
      <c r="C397" s="49"/>
      <c r="D397" s="49"/>
      <c r="E397" s="67"/>
      <c r="F397" s="67"/>
      <c r="G397" s="67"/>
      <c r="H397" s="67"/>
      <c r="I397" s="67"/>
      <c r="J397" s="67"/>
      <c r="K397" s="67"/>
    </row>
    <row r="398" spans="1:11" s="120" customFormat="1" ht="15.75">
      <c r="A398" s="6"/>
      <c r="B398" s="6"/>
      <c r="C398" s="49"/>
      <c r="D398" s="49"/>
      <c r="E398" s="67"/>
      <c r="F398" s="67"/>
      <c r="G398" s="67"/>
      <c r="H398" s="67"/>
      <c r="I398" s="67"/>
      <c r="J398" s="67"/>
      <c r="K398" s="67"/>
    </row>
    <row r="399" spans="1:11" s="120" customFormat="1" ht="15.75">
      <c r="A399" s="6"/>
      <c r="B399" s="6"/>
      <c r="C399" s="49"/>
      <c r="D399" s="49"/>
      <c r="E399" s="67"/>
      <c r="F399" s="67"/>
      <c r="G399" s="67"/>
      <c r="H399" s="67"/>
      <c r="I399" s="67"/>
      <c r="J399" s="67"/>
      <c r="K399" s="67"/>
    </row>
    <row r="400" spans="1:11" s="120" customFormat="1" ht="15.75">
      <c r="A400" s="6"/>
      <c r="B400" s="6"/>
      <c r="C400" s="49"/>
      <c r="D400" s="49"/>
      <c r="E400" s="67"/>
      <c r="F400" s="67"/>
      <c r="G400" s="67"/>
      <c r="H400" s="67"/>
      <c r="I400" s="67"/>
      <c r="J400" s="67"/>
      <c r="K400" s="67"/>
    </row>
    <row r="401" spans="1:11" s="120" customFormat="1" ht="15.75">
      <c r="A401" s="6"/>
      <c r="B401" s="6"/>
      <c r="C401" s="49"/>
      <c r="D401" s="49"/>
      <c r="E401" s="67"/>
      <c r="F401" s="67"/>
      <c r="G401" s="67"/>
      <c r="H401" s="67"/>
      <c r="I401" s="67"/>
      <c r="J401" s="67"/>
      <c r="K401" s="67"/>
    </row>
    <row r="402" spans="1:11" s="66" customFormat="1" ht="15.75">
      <c r="A402" s="6"/>
      <c r="B402" s="6"/>
      <c r="C402" s="49"/>
      <c r="D402" s="49"/>
      <c r="E402" s="67"/>
      <c r="F402" s="67"/>
      <c r="G402" s="67"/>
      <c r="H402" s="67"/>
      <c r="I402" s="67"/>
      <c r="J402" s="67"/>
      <c r="K402" s="67"/>
    </row>
    <row r="403" spans="1:11" s="66" customFormat="1" ht="15.75">
      <c r="A403" s="6"/>
      <c r="B403" s="6"/>
      <c r="C403" s="49"/>
      <c r="D403" s="49"/>
      <c r="E403" s="67"/>
      <c r="F403" s="67"/>
      <c r="G403" s="67"/>
      <c r="H403" s="67"/>
      <c r="I403" s="67"/>
      <c r="J403" s="67"/>
      <c r="K403" s="67"/>
    </row>
    <row r="404" spans="1:11" ht="15.75">
      <c r="A404" s="6"/>
      <c r="B404" s="6"/>
      <c r="C404" s="49"/>
      <c r="D404" s="49"/>
      <c r="E404" s="48"/>
      <c r="F404" s="48"/>
      <c r="G404" s="48"/>
      <c r="H404" s="48"/>
      <c r="I404" s="48"/>
      <c r="J404" s="48"/>
      <c r="K404" s="48"/>
    </row>
    <row r="405" spans="1:11" ht="15.75">
      <c r="A405" s="6"/>
      <c r="B405" s="6"/>
      <c r="C405" s="6"/>
      <c r="D405" s="6"/>
      <c r="E405" s="6"/>
      <c r="F405" s="6"/>
      <c r="G405" s="6"/>
      <c r="H405" s="6"/>
      <c r="I405" s="6"/>
      <c r="J405" s="6"/>
      <c r="K405" s="6"/>
    </row>
    <row r="406" spans="1:11" ht="15.75">
      <c r="A406" s="6"/>
      <c r="B406" s="6"/>
      <c r="C406" s="49"/>
      <c r="D406" s="49"/>
      <c r="E406" s="48"/>
      <c r="F406" s="48"/>
      <c r="G406" s="48"/>
      <c r="H406" s="48"/>
      <c r="I406" s="48"/>
      <c r="J406" s="48"/>
      <c r="K406" s="48"/>
    </row>
    <row r="407" spans="1:11" ht="15.75">
      <c r="A407" s="6"/>
      <c r="B407" s="6"/>
      <c r="C407" s="49"/>
      <c r="D407" s="49"/>
      <c r="E407" s="48"/>
      <c r="F407" s="48"/>
      <c r="G407" s="48"/>
      <c r="H407" s="48"/>
      <c r="I407" s="48"/>
      <c r="J407" s="48"/>
      <c r="K407" s="48"/>
    </row>
    <row r="408" spans="1:11" ht="15.75">
      <c r="A408" s="6"/>
      <c r="B408" s="6"/>
      <c r="C408" s="49"/>
      <c r="D408" s="49"/>
      <c r="E408" s="48"/>
      <c r="F408" s="48"/>
      <c r="G408" s="48"/>
      <c r="H408" s="48"/>
      <c r="I408" s="48"/>
      <c r="J408" s="48"/>
      <c r="K408" s="48"/>
    </row>
    <row r="409" spans="1:11" ht="15.75">
      <c r="A409" s="6"/>
      <c r="B409" s="6"/>
      <c r="C409" s="49"/>
      <c r="D409" s="49"/>
      <c r="E409" s="48"/>
      <c r="F409" s="48"/>
      <c r="G409" s="48"/>
      <c r="H409" s="48"/>
      <c r="I409" s="48"/>
      <c r="J409" s="48"/>
      <c r="K409" s="48"/>
    </row>
    <row r="410" spans="1:11" ht="15.75">
      <c r="A410" s="6"/>
      <c r="B410" s="6"/>
      <c r="C410" s="6"/>
      <c r="D410" s="6"/>
      <c r="E410" s="6"/>
      <c r="F410" s="6"/>
      <c r="G410" s="6"/>
      <c r="H410" s="6"/>
      <c r="I410" s="6"/>
      <c r="J410" s="6"/>
      <c r="K410" s="6"/>
    </row>
    <row r="411" spans="1:20" s="136" customFormat="1" ht="15.75">
      <c r="A411" s="6"/>
      <c r="B411" s="220" t="s">
        <v>344</v>
      </c>
      <c r="C411" s="239"/>
      <c r="D411" s="239"/>
      <c r="E411" s="239"/>
      <c r="F411" s="239"/>
      <c r="G411" s="239"/>
      <c r="H411" s="239"/>
      <c r="I411" s="239"/>
      <c r="J411" s="239"/>
      <c r="K411" s="212"/>
      <c r="L411" s="212"/>
      <c r="M411" s="212"/>
      <c r="N411" s="212"/>
      <c r="O411" s="212"/>
      <c r="P411" s="212"/>
      <c r="Q411" s="212"/>
      <c r="R411" s="212"/>
      <c r="S411" s="212"/>
      <c r="T411" s="212"/>
    </row>
    <row r="412" spans="1:20" s="160" customFormat="1" ht="15.75">
      <c r="A412" s="6"/>
      <c r="B412" s="180"/>
      <c r="C412" s="181"/>
      <c r="D412" s="181"/>
      <c r="E412" s="181"/>
      <c r="F412" s="181"/>
      <c r="G412" s="181"/>
      <c r="H412" s="181"/>
      <c r="I412" s="181"/>
      <c r="J412" s="181"/>
      <c r="K412" s="182"/>
      <c r="L412" s="182"/>
      <c r="M412" s="182"/>
      <c r="N412" s="182"/>
      <c r="O412" s="182"/>
      <c r="P412" s="182"/>
      <c r="Q412" s="182"/>
      <c r="R412" s="182"/>
      <c r="S412" s="182"/>
      <c r="T412" s="182"/>
    </row>
    <row r="413" spans="1:22" s="160" customFormat="1" ht="115.5" customHeight="1">
      <c r="A413" s="14"/>
      <c r="B413" s="236" t="s">
        <v>458</v>
      </c>
      <c r="C413" s="238"/>
      <c r="D413" s="238"/>
      <c r="E413" s="238"/>
      <c r="F413" s="238"/>
      <c r="G413" s="238"/>
      <c r="H413" s="238"/>
      <c r="I413" s="238"/>
      <c r="J413" s="238"/>
      <c r="K413" s="238"/>
      <c r="L413" s="238"/>
      <c r="M413" s="238"/>
      <c r="N413" s="212"/>
      <c r="O413" s="212"/>
      <c r="P413" s="212"/>
      <c r="Q413" s="212"/>
      <c r="R413" s="212"/>
      <c r="S413" s="212"/>
      <c r="T413" s="212"/>
      <c r="U413" s="212"/>
      <c r="V413" s="212"/>
    </row>
    <row r="414" spans="1:11" ht="15.75">
      <c r="A414" s="6"/>
      <c r="B414" s="6"/>
      <c r="C414" s="49"/>
      <c r="D414" s="49"/>
      <c r="E414" s="48"/>
      <c r="F414" s="48"/>
      <c r="G414" s="48"/>
      <c r="H414" s="48"/>
      <c r="I414" s="48"/>
      <c r="J414" s="48"/>
      <c r="K414" s="48"/>
    </row>
    <row r="415" s="160" customFormat="1" ht="15" customHeight="1">
      <c r="B415" s="115" t="s">
        <v>355</v>
      </c>
    </row>
    <row r="416" spans="1:11" s="120" customFormat="1" ht="15.75">
      <c r="A416" s="6"/>
      <c r="B416" s="6"/>
      <c r="C416" s="49"/>
      <c r="D416" s="49"/>
      <c r="E416" s="67"/>
      <c r="F416" s="67"/>
      <c r="G416" s="67"/>
      <c r="H416" s="67"/>
      <c r="I416" s="67"/>
      <c r="J416" s="67"/>
      <c r="K416" s="67"/>
    </row>
    <row r="417" spans="1:11" s="120" customFormat="1" ht="15.75">
      <c r="A417" s="6"/>
      <c r="B417" s="6"/>
      <c r="C417" s="49"/>
      <c r="D417" s="49"/>
      <c r="E417" s="67"/>
      <c r="F417" s="67"/>
      <c r="G417" s="67"/>
      <c r="H417" s="67"/>
      <c r="I417" s="67"/>
      <c r="J417" s="67"/>
      <c r="K417" s="67"/>
    </row>
    <row r="418" spans="1:11" s="120" customFormat="1" ht="15.75">
      <c r="A418" s="6"/>
      <c r="B418" s="6"/>
      <c r="C418" s="49"/>
      <c r="D418" s="49"/>
      <c r="E418" s="67"/>
      <c r="F418" s="67"/>
      <c r="G418" s="67"/>
      <c r="H418" s="67"/>
      <c r="I418" s="67"/>
      <c r="J418" s="67"/>
      <c r="K418" s="67"/>
    </row>
    <row r="419" spans="1:11" s="120" customFormat="1" ht="15.75">
      <c r="A419" s="6"/>
      <c r="B419" s="6"/>
      <c r="C419" s="49"/>
      <c r="D419" s="49"/>
      <c r="E419" s="67"/>
      <c r="F419" s="67"/>
      <c r="G419" s="67"/>
      <c r="H419" s="67"/>
      <c r="I419" s="67"/>
      <c r="J419" s="67"/>
      <c r="K419" s="67"/>
    </row>
    <row r="420" spans="1:11" s="120" customFormat="1" ht="15.75">
      <c r="A420" s="6"/>
      <c r="B420" s="6"/>
      <c r="C420" s="49"/>
      <c r="D420" s="49"/>
      <c r="E420" s="67"/>
      <c r="F420" s="67"/>
      <c r="G420" s="67"/>
      <c r="H420" s="67"/>
      <c r="I420" s="67"/>
      <c r="J420" s="67"/>
      <c r="K420" s="67"/>
    </row>
    <row r="421" spans="1:11" s="120" customFormat="1" ht="15.75">
      <c r="A421" s="6"/>
      <c r="B421" s="6"/>
      <c r="C421" s="49"/>
      <c r="D421" s="49"/>
      <c r="E421" s="67"/>
      <c r="F421" s="67"/>
      <c r="G421" s="67"/>
      <c r="H421" s="67"/>
      <c r="I421" s="67"/>
      <c r="J421" s="67"/>
      <c r="K421" s="67"/>
    </row>
    <row r="422" spans="1:11" s="120" customFormat="1" ht="15.75">
      <c r="A422" s="6"/>
      <c r="B422" s="6"/>
      <c r="C422" s="49"/>
      <c r="D422" s="49"/>
      <c r="E422" s="67"/>
      <c r="F422" s="67"/>
      <c r="G422" s="67"/>
      <c r="H422" s="67"/>
      <c r="I422" s="67"/>
      <c r="J422" s="67"/>
      <c r="K422" s="67"/>
    </row>
    <row r="423" spans="1:11" s="120" customFormat="1" ht="15.75">
      <c r="A423" s="6"/>
      <c r="B423" s="6"/>
      <c r="C423" s="49"/>
      <c r="D423" s="49"/>
      <c r="E423" s="67"/>
      <c r="F423" s="67"/>
      <c r="G423" s="67"/>
      <c r="H423" s="67"/>
      <c r="I423" s="67"/>
      <c r="J423" s="67"/>
      <c r="K423" s="67"/>
    </row>
    <row r="424" spans="1:11" s="120" customFormat="1" ht="15.75">
      <c r="A424" s="6"/>
      <c r="B424" s="6"/>
      <c r="C424" s="49"/>
      <c r="D424" s="49"/>
      <c r="E424" s="67"/>
      <c r="F424" s="67"/>
      <c r="G424" s="67"/>
      <c r="H424" s="67"/>
      <c r="I424" s="67"/>
      <c r="J424" s="67"/>
      <c r="K424" s="67"/>
    </row>
    <row r="425" spans="1:11" s="120" customFormat="1" ht="15.75">
      <c r="A425" s="6"/>
      <c r="B425" s="6"/>
      <c r="C425" s="49"/>
      <c r="D425" s="49"/>
      <c r="E425" s="67"/>
      <c r="F425" s="67"/>
      <c r="G425" s="67"/>
      <c r="H425" s="67"/>
      <c r="I425" s="67"/>
      <c r="J425" s="67"/>
      <c r="K425" s="67"/>
    </row>
    <row r="426" spans="1:11" s="120" customFormat="1" ht="15.75">
      <c r="A426" s="6"/>
      <c r="B426" s="6"/>
      <c r="C426" s="49"/>
      <c r="D426" s="49"/>
      <c r="E426" s="67"/>
      <c r="F426" s="67"/>
      <c r="G426" s="67"/>
      <c r="H426" s="67"/>
      <c r="I426" s="67"/>
      <c r="J426" s="67"/>
      <c r="K426" s="67"/>
    </row>
    <row r="427" spans="1:11" s="120" customFormat="1" ht="15.75">
      <c r="A427" s="6"/>
      <c r="B427" s="6"/>
      <c r="C427" s="49"/>
      <c r="D427" s="49"/>
      <c r="E427" s="67"/>
      <c r="F427" s="67"/>
      <c r="G427" s="67"/>
      <c r="H427" s="67"/>
      <c r="I427" s="67"/>
      <c r="J427" s="67"/>
      <c r="K427" s="67"/>
    </row>
    <row r="428" spans="1:11" s="120" customFormat="1" ht="15.75">
      <c r="A428" s="6"/>
      <c r="B428" s="6"/>
      <c r="C428" s="49"/>
      <c r="D428" s="49"/>
      <c r="E428" s="67"/>
      <c r="F428" s="67"/>
      <c r="G428" s="67"/>
      <c r="H428" s="67"/>
      <c r="I428" s="67"/>
      <c r="J428" s="67"/>
      <c r="K428" s="67"/>
    </row>
    <row r="429" spans="1:11" s="120" customFormat="1" ht="15.75">
      <c r="A429" s="6"/>
      <c r="B429" s="6"/>
      <c r="C429" s="49"/>
      <c r="D429" s="49"/>
      <c r="E429" s="67"/>
      <c r="F429" s="67"/>
      <c r="G429" s="67"/>
      <c r="H429" s="67"/>
      <c r="I429" s="67"/>
      <c r="J429" s="67"/>
      <c r="K429" s="67"/>
    </row>
    <row r="430" spans="1:11" s="120" customFormat="1" ht="15.75">
      <c r="A430" s="6"/>
      <c r="B430" s="6"/>
      <c r="C430" s="49"/>
      <c r="D430" s="49"/>
      <c r="E430" s="67"/>
      <c r="F430" s="67"/>
      <c r="G430" s="67"/>
      <c r="H430" s="67"/>
      <c r="I430" s="67"/>
      <c r="J430" s="67"/>
      <c r="K430" s="67"/>
    </row>
    <row r="431" spans="1:11" s="120" customFormat="1" ht="15.75">
      <c r="A431" s="6"/>
      <c r="B431" s="6"/>
      <c r="C431" s="49"/>
      <c r="D431" s="49"/>
      <c r="E431" s="67"/>
      <c r="F431" s="67"/>
      <c r="G431" s="67"/>
      <c r="H431" s="67"/>
      <c r="I431" s="67"/>
      <c r="J431" s="67"/>
      <c r="K431" s="67"/>
    </row>
    <row r="432" spans="1:11" s="120" customFormat="1" ht="15.75">
      <c r="A432" s="6"/>
      <c r="B432" s="6"/>
      <c r="C432" s="49"/>
      <c r="D432" s="49"/>
      <c r="E432" s="67"/>
      <c r="F432" s="67"/>
      <c r="G432" s="67"/>
      <c r="H432" s="67"/>
      <c r="I432" s="67"/>
      <c r="J432" s="67"/>
      <c r="K432" s="67"/>
    </row>
    <row r="433" spans="1:11" s="120" customFormat="1" ht="15.75">
      <c r="A433" s="6"/>
      <c r="B433" s="6"/>
      <c r="C433" s="49"/>
      <c r="D433" s="49"/>
      <c r="E433" s="67"/>
      <c r="F433" s="67"/>
      <c r="G433" s="67"/>
      <c r="H433" s="67"/>
      <c r="I433" s="67"/>
      <c r="J433" s="67"/>
      <c r="K433" s="67"/>
    </row>
    <row r="434" spans="1:11" s="120" customFormat="1" ht="15.75">
      <c r="A434" s="6"/>
      <c r="B434" s="6"/>
      <c r="C434" s="49"/>
      <c r="D434" s="49"/>
      <c r="E434" s="67"/>
      <c r="F434" s="67"/>
      <c r="G434" s="67"/>
      <c r="H434" s="67"/>
      <c r="I434" s="67"/>
      <c r="J434" s="67"/>
      <c r="K434" s="67"/>
    </row>
    <row r="435" spans="1:22" s="160" customFormat="1" ht="15.75">
      <c r="A435" s="6"/>
      <c r="B435" s="220" t="s">
        <v>344</v>
      </c>
      <c r="C435" s="239"/>
      <c r="D435" s="239"/>
      <c r="E435" s="239"/>
      <c r="F435" s="239"/>
      <c r="G435" s="239"/>
      <c r="H435" s="239"/>
      <c r="I435" s="239"/>
      <c r="J435" s="239"/>
      <c r="K435" s="212"/>
      <c r="L435" s="212"/>
      <c r="M435" s="212"/>
      <c r="N435" s="212"/>
      <c r="O435" s="212"/>
      <c r="P435" s="212"/>
      <c r="Q435" s="212"/>
      <c r="R435" s="212"/>
      <c r="S435" s="212"/>
      <c r="T435" s="212"/>
      <c r="U435" s="212"/>
      <c r="V435" s="212"/>
    </row>
    <row r="436" spans="2:13" s="4" customFormat="1" ht="15.75">
      <c r="B436" s="10"/>
      <c r="C436" s="39"/>
      <c r="D436" s="39"/>
      <c r="E436" s="39"/>
      <c r="F436" s="39"/>
      <c r="G436" s="39"/>
      <c r="H436" s="39"/>
      <c r="I436" s="39"/>
      <c r="J436" s="39"/>
      <c r="K436" s="39"/>
      <c r="L436" s="39"/>
      <c r="M436" s="39"/>
    </row>
    <row r="437" spans="1:22" s="160" customFormat="1" ht="84.75" customHeight="1">
      <c r="A437" s="14"/>
      <c r="B437" s="236" t="s">
        <v>459</v>
      </c>
      <c r="C437" s="238"/>
      <c r="D437" s="238"/>
      <c r="E437" s="238"/>
      <c r="F437" s="238"/>
      <c r="G437" s="238"/>
      <c r="H437" s="238"/>
      <c r="I437" s="238"/>
      <c r="J437" s="238"/>
      <c r="K437" s="238"/>
      <c r="L437" s="238"/>
      <c r="M437" s="238"/>
      <c r="N437" s="212"/>
      <c r="O437" s="212"/>
      <c r="P437" s="212"/>
      <c r="Q437" s="212"/>
      <c r="R437" s="212"/>
      <c r="S437" s="212"/>
      <c r="T437" s="212"/>
      <c r="U437" s="212"/>
      <c r="V437" s="212"/>
    </row>
    <row r="438" spans="1:11" s="160" customFormat="1" ht="15.75">
      <c r="A438" s="6"/>
      <c r="B438" s="6"/>
      <c r="C438" s="49"/>
      <c r="D438" s="49"/>
      <c r="E438" s="67"/>
      <c r="F438" s="67"/>
      <c r="G438" s="67"/>
      <c r="H438" s="67"/>
      <c r="I438" s="67"/>
      <c r="J438" s="67"/>
      <c r="K438" s="67"/>
    </row>
    <row r="439" spans="1:22" s="160" customFormat="1" ht="67.5" customHeight="1">
      <c r="A439" s="14"/>
      <c r="B439" s="236" t="s">
        <v>460</v>
      </c>
      <c r="C439" s="238"/>
      <c r="D439" s="238"/>
      <c r="E439" s="238"/>
      <c r="F439" s="238"/>
      <c r="G439" s="238"/>
      <c r="H439" s="238"/>
      <c r="I439" s="238"/>
      <c r="J439" s="238"/>
      <c r="K439" s="238"/>
      <c r="L439" s="238"/>
      <c r="M439" s="238"/>
      <c r="N439" s="212"/>
      <c r="O439" s="212"/>
      <c r="P439" s="212"/>
      <c r="Q439" s="212"/>
      <c r="R439" s="212"/>
      <c r="S439" s="212"/>
      <c r="T439" s="212"/>
      <c r="U439" s="212"/>
      <c r="V439" s="212"/>
    </row>
    <row r="440" spans="1:11" s="160" customFormat="1" ht="15.75">
      <c r="A440" s="6"/>
      <c r="B440" s="6"/>
      <c r="C440" s="49"/>
      <c r="D440" s="49"/>
      <c r="E440" s="67"/>
      <c r="F440" s="67"/>
      <c r="G440" s="67"/>
      <c r="H440" s="67"/>
      <c r="I440" s="67"/>
      <c r="J440" s="67"/>
      <c r="K440" s="67"/>
    </row>
    <row r="441" spans="1:20" ht="24.75" customHeight="1">
      <c r="A441" s="14"/>
      <c r="B441" s="241" t="s">
        <v>375</v>
      </c>
      <c r="C441" s="242"/>
      <c r="D441" s="242"/>
      <c r="E441" s="242"/>
      <c r="F441" s="242"/>
      <c r="G441" s="242"/>
      <c r="H441" s="242"/>
      <c r="I441" s="242"/>
      <c r="J441" s="242"/>
      <c r="K441" s="242"/>
      <c r="L441" s="242"/>
      <c r="M441" s="242"/>
      <c r="T441" s="31"/>
    </row>
    <row r="442" spans="1:22" ht="81.75" customHeight="1">
      <c r="A442" s="14"/>
      <c r="B442" s="236" t="s">
        <v>461</v>
      </c>
      <c r="C442" s="238"/>
      <c r="D442" s="238"/>
      <c r="E442" s="238"/>
      <c r="F442" s="238"/>
      <c r="G442" s="238"/>
      <c r="H442" s="238"/>
      <c r="I442" s="238"/>
      <c r="J442" s="238"/>
      <c r="K442" s="238"/>
      <c r="L442" s="238"/>
      <c r="M442" s="238"/>
      <c r="N442" s="212"/>
      <c r="O442" s="212"/>
      <c r="P442" s="212"/>
      <c r="Q442" s="212"/>
      <c r="R442" s="212"/>
      <c r="S442" s="212"/>
      <c r="T442" s="212"/>
      <c r="U442" s="212"/>
      <c r="V442" s="212"/>
    </row>
    <row r="443" spans="1:20" ht="15.75">
      <c r="A443" s="14"/>
      <c r="B443" s="15"/>
      <c r="C443" s="40"/>
      <c r="D443" s="40"/>
      <c r="E443" s="40"/>
      <c r="F443" s="40"/>
      <c r="G443" s="40"/>
      <c r="H443" s="40"/>
      <c r="I443" s="40"/>
      <c r="J443" s="40"/>
      <c r="K443" s="40"/>
      <c r="L443" s="40"/>
      <c r="M443" s="40"/>
      <c r="T443" s="31"/>
    </row>
    <row r="444" spans="1:22" s="106" customFormat="1" ht="98.25" customHeight="1">
      <c r="A444" s="14"/>
      <c r="B444" s="236" t="s">
        <v>539</v>
      </c>
      <c r="C444" s="210"/>
      <c r="D444" s="210"/>
      <c r="E444" s="210"/>
      <c r="F444" s="210"/>
      <c r="G444" s="210"/>
      <c r="H444" s="210"/>
      <c r="I444" s="210"/>
      <c r="J444" s="210"/>
      <c r="K444" s="210"/>
      <c r="L444" s="210"/>
      <c r="M444" s="210"/>
      <c r="N444" s="212"/>
      <c r="O444" s="212"/>
      <c r="P444" s="212"/>
      <c r="Q444" s="212"/>
      <c r="R444" s="212"/>
      <c r="S444" s="212"/>
      <c r="T444" s="212"/>
      <c r="U444" s="212"/>
      <c r="V444" s="212"/>
    </row>
    <row r="445" spans="2:9" s="4" customFormat="1" ht="15.75">
      <c r="B445" s="6"/>
      <c r="C445" s="6"/>
      <c r="D445" s="6"/>
      <c r="E445" s="6"/>
      <c r="F445" s="6"/>
      <c r="G445" s="6"/>
      <c r="H445" s="6"/>
      <c r="I445" s="6"/>
    </row>
    <row r="446" spans="2:12" s="120" customFormat="1" ht="15" customHeight="1" hidden="1">
      <c r="B446" s="240" t="s">
        <v>251</v>
      </c>
      <c r="C446" s="240"/>
      <c r="D446" s="240"/>
      <c r="E446" s="240"/>
      <c r="F446" s="240"/>
      <c r="G446" s="240"/>
      <c r="H446" s="240"/>
      <c r="I446" s="240"/>
      <c r="J446" s="240"/>
      <c r="K446" s="240"/>
      <c r="L446" s="240"/>
    </row>
    <row r="447" spans="2:9" s="120" customFormat="1" ht="15" customHeight="1" hidden="1">
      <c r="B447" s="20"/>
      <c r="C447" s="13" t="s">
        <v>151</v>
      </c>
      <c r="D447" s="13" t="s">
        <v>152</v>
      </c>
      <c r="E447" s="13" t="s">
        <v>153</v>
      </c>
      <c r="F447" s="13" t="s">
        <v>154</v>
      </c>
      <c r="G447" s="13" t="s">
        <v>155</v>
      </c>
      <c r="H447" s="13" t="s">
        <v>156</v>
      </c>
      <c r="I447" s="13" t="s">
        <v>157</v>
      </c>
    </row>
    <row r="448" spans="2:10" s="4" customFormat="1" ht="15.75" hidden="1">
      <c r="B448" s="12" t="s">
        <v>52</v>
      </c>
      <c r="C448" s="18">
        <v>0.8</v>
      </c>
      <c r="D448" s="18">
        <v>1.3</v>
      </c>
      <c r="E448" s="18">
        <v>1.5</v>
      </c>
      <c r="F448" s="18">
        <v>12.3</v>
      </c>
      <c r="G448" s="18">
        <v>6.8</v>
      </c>
      <c r="H448" s="18">
        <v>5.6</v>
      </c>
      <c r="I448" s="18">
        <v>7.8</v>
      </c>
      <c r="J448" s="121"/>
    </row>
    <row r="449" spans="2:9" s="120" customFormat="1" ht="15.75" hidden="1">
      <c r="B449" s="12" t="s">
        <v>137</v>
      </c>
      <c r="C449" s="18">
        <v>0.8</v>
      </c>
      <c r="D449" s="18">
        <v>1.2</v>
      </c>
      <c r="E449" s="18">
        <v>1.7</v>
      </c>
      <c r="F449" s="18">
        <v>11.6</v>
      </c>
      <c r="G449" s="18">
        <v>6.4</v>
      </c>
      <c r="H449" s="18">
        <v>6.2</v>
      </c>
      <c r="I449" s="18">
        <v>7</v>
      </c>
    </row>
    <row r="450" spans="2:9" s="120" customFormat="1" ht="15.75" hidden="1">
      <c r="B450" s="12" t="s">
        <v>138</v>
      </c>
      <c r="C450" s="178">
        <v>0.5</v>
      </c>
      <c r="D450" s="178">
        <v>1.1</v>
      </c>
      <c r="E450" s="178">
        <v>1.1</v>
      </c>
      <c r="F450" s="178">
        <v>11.4</v>
      </c>
      <c r="G450" s="178">
        <v>6.9</v>
      </c>
      <c r="H450" s="178">
        <v>4.4</v>
      </c>
      <c r="I450" s="178">
        <v>6</v>
      </c>
    </row>
    <row r="451" spans="2:9" s="120" customFormat="1" ht="15" customHeight="1" hidden="1">
      <c r="B451" s="23" t="s">
        <v>22</v>
      </c>
      <c r="C451" s="178">
        <v>0.5</v>
      </c>
      <c r="D451" s="178">
        <v>1.2</v>
      </c>
      <c r="E451" s="178">
        <v>2.9</v>
      </c>
      <c r="F451" s="178">
        <v>6.9</v>
      </c>
      <c r="G451" s="178">
        <v>16.1</v>
      </c>
      <c r="H451" s="178">
        <v>10.7</v>
      </c>
      <c r="I451" s="178">
        <v>4.9</v>
      </c>
    </row>
    <row r="452" spans="2:9" s="120" customFormat="1" ht="15.75" hidden="1">
      <c r="B452" s="23" t="s">
        <v>131</v>
      </c>
      <c r="C452" s="178">
        <v>1.3</v>
      </c>
      <c r="D452" s="178">
        <v>2.4</v>
      </c>
      <c r="E452" s="178">
        <v>2.5</v>
      </c>
      <c r="F452" s="178">
        <v>18.2</v>
      </c>
      <c r="G452" s="178">
        <v>8.4</v>
      </c>
      <c r="H452" s="178">
        <v>6.4</v>
      </c>
      <c r="I452" s="178">
        <v>8.4</v>
      </c>
    </row>
    <row r="453" spans="2:9" s="120" customFormat="1" ht="15.75" hidden="1">
      <c r="B453" s="23" t="s">
        <v>109</v>
      </c>
      <c r="C453" s="178">
        <v>0.3</v>
      </c>
      <c r="D453" s="178">
        <v>0.2</v>
      </c>
      <c r="E453" s="178">
        <v>0.7</v>
      </c>
      <c r="F453" s="178">
        <v>9.9</v>
      </c>
      <c r="G453" s="178">
        <v>3.3</v>
      </c>
      <c r="H453" s="178">
        <v>4.2</v>
      </c>
      <c r="I453" s="178">
        <v>6.2</v>
      </c>
    </row>
    <row r="454" spans="2:9" s="120" customFormat="1" ht="15.75" hidden="1">
      <c r="B454" s="23" t="s">
        <v>110</v>
      </c>
      <c r="C454" s="178">
        <v>0.1</v>
      </c>
      <c r="D454" s="178">
        <v>0.9</v>
      </c>
      <c r="E454" s="178">
        <v>2.4</v>
      </c>
      <c r="F454" s="178">
        <v>13</v>
      </c>
      <c r="G454" s="178">
        <v>15</v>
      </c>
      <c r="H454" s="178">
        <v>14</v>
      </c>
      <c r="I454" s="178">
        <v>3.5</v>
      </c>
    </row>
    <row r="455" spans="2:9" s="120" customFormat="1" ht="15.75" hidden="1">
      <c r="B455" s="23" t="s">
        <v>111</v>
      </c>
      <c r="C455" s="178">
        <v>3.3</v>
      </c>
      <c r="D455" s="178">
        <v>2.5</v>
      </c>
      <c r="E455" s="178">
        <v>1.8</v>
      </c>
      <c r="F455" s="178">
        <v>8.8</v>
      </c>
      <c r="G455" s="178">
        <v>16.9</v>
      </c>
      <c r="H455" s="178">
        <v>10.1</v>
      </c>
      <c r="I455" s="178">
        <v>9.7</v>
      </c>
    </row>
    <row r="456" spans="2:9" s="120" customFormat="1" ht="15.75" hidden="1">
      <c r="B456" s="23" t="s">
        <v>49</v>
      </c>
      <c r="C456" s="178">
        <v>0.3</v>
      </c>
      <c r="D456" s="178">
        <v>0.8</v>
      </c>
      <c r="E456" s="178">
        <v>0.9</v>
      </c>
      <c r="F456" s="178">
        <v>13.7</v>
      </c>
      <c r="G456" s="178">
        <v>6.4</v>
      </c>
      <c r="H456" s="178">
        <v>3.6</v>
      </c>
      <c r="I456" s="178">
        <v>6</v>
      </c>
    </row>
    <row r="457" spans="2:9" s="120" customFormat="1" ht="15.75" hidden="1">
      <c r="B457" s="23" t="s">
        <v>113</v>
      </c>
      <c r="C457" s="178">
        <v>0.3</v>
      </c>
      <c r="D457" s="178">
        <v>0.3</v>
      </c>
      <c r="E457" s="178">
        <v>0.5</v>
      </c>
      <c r="F457" s="178">
        <v>20.5</v>
      </c>
      <c r="G457" s="178">
        <v>6.3</v>
      </c>
      <c r="H457" s="178">
        <v>4.6</v>
      </c>
      <c r="I457" s="178">
        <v>6.6</v>
      </c>
    </row>
    <row r="458" spans="2:9" s="120" customFormat="1" ht="15.75" hidden="1">
      <c r="B458" s="23" t="s">
        <v>114</v>
      </c>
      <c r="C458" s="178">
        <v>1.9</v>
      </c>
      <c r="D458" s="178">
        <v>1.1</v>
      </c>
      <c r="E458" s="178">
        <v>4</v>
      </c>
      <c r="F458" s="178">
        <v>18.2</v>
      </c>
      <c r="G458" s="178">
        <v>12.4</v>
      </c>
      <c r="H458" s="178">
        <v>4.4</v>
      </c>
      <c r="I458" s="178">
        <v>4</v>
      </c>
    </row>
    <row r="459" spans="2:9" s="120" customFormat="1" ht="15.75" hidden="1">
      <c r="B459" s="23" t="s">
        <v>51</v>
      </c>
      <c r="C459" s="178">
        <v>0.5</v>
      </c>
      <c r="D459" s="178">
        <v>1.2</v>
      </c>
      <c r="E459" s="178">
        <v>0</v>
      </c>
      <c r="F459" s="178">
        <v>5.3</v>
      </c>
      <c r="G459" s="178">
        <v>9.8</v>
      </c>
      <c r="H459" s="178">
        <v>13</v>
      </c>
      <c r="I459" s="178">
        <v>3.3</v>
      </c>
    </row>
    <row r="460" spans="2:9" s="120" customFormat="1" ht="15.75" hidden="1">
      <c r="B460" s="23" t="s">
        <v>116</v>
      </c>
      <c r="C460" s="178">
        <v>0.1</v>
      </c>
      <c r="D460" s="178">
        <v>0.2</v>
      </c>
      <c r="E460" s="178">
        <v>1.2</v>
      </c>
      <c r="F460" s="178">
        <v>11.6</v>
      </c>
      <c r="G460" s="178">
        <v>5.3</v>
      </c>
      <c r="H460" s="178">
        <v>2.9</v>
      </c>
      <c r="I460" s="178">
        <v>5.7</v>
      </c>
    </row>
    <row r="461" spans="2:9" s="120" customFormat="1" ht="15.75" hidden="1">
      <c r="B461" s="23" t="s">
        <v>117</v>
      </c>
      <c r="C461" s="178">
        <v>0.7</v>
      </c>
      <c r="D461" s="178">
        <v>0.9</v>
      </c>
      <c r="E461" s="178">
        <v>1.7</v>
      </c>
      <c r="F461" s="178">
        <v>11.2</v>
      </c>
      <c r="G461" s="178">
        <v>4.8</v>
      </c>
      <c r="H461" s="178">
        <v>2.1</v>
      </c>
      <c r="I461" s="178">
        <v>6</v>
      </c>
    </row>
    <row r="462" spans="2:9" s="120" customFormat="1" ht="15.75" hidden="1">
      <c r="B462" s="23" t="s">
        <v>118</v>
      </c>
      <c r="C462" s="178">
        <v>0.4</v>
      </c>
      <c r="D462" s="178">
        <v>0.3</v>
      </c>
      <c r="E462" s="178">
        <v>0.6</v>
      </c>
      <c r="F462" s="178">
        <v>4.8</v>
      </c>
      <c r="G462" s="178">
        <v>1.9</v>
      </c>
      <c r="H462" s="178">
        <v>1</v>
      </c>
      <c r="I462" s="178">
        <v>5</v>
      </c>
    </row>
    <row r="463" spans="2:9" s="120" customFormat="1" ht="15.75" hidden="1">
      <c r="B463" s="23" t="s">
        <v>119</v>
      </c>
      <c r="C463" s="178">
        <v>0.3</v>
      </c>
      <c r="D463" s="178">
        <v>1.9</v>
      </c>
      <c r="E463" s="178">
        <v>1.1</v>
      </c>
      <c r="F463" s="178">
        <v>9.4</v>
      </c>
      <c r="G463" s="178">
        <v>5.8</v>
      </c>
      <c r="H463" s="178">
        <v>1.8</v>
      </c>
      <c r="I463" s="178">
        <v>7.5</v>
      </c>
    </row>
    <row r="464" spans="2:9" s="120" customFormat="1" ht="15.75" hidden="1">
      <c r="B464" s="23" t="s">
        <v>120</v>
      </c>
      <c r="C464" s="178">
        <v>0.8</v>
      </c>
      <c r="D464" s="178">
        <v>0.6</v>
      </c>
      <c r="E464" s="178">
        <v>0.8</v>
      </c>
      <c r="F464" s="178">
        <v>9.4</v>
      </c>
      <c r="G464" s="178">
        <v>2.1</v>
      </c>
      <c r="H464" s="178">
        <v>1.9</v>
      </c>
      <c r="I464" s="178">
        <v>4</v>
      </c>
    </row>
    <row r="465" spans="2:12" s="4" customFormat="1" ht="15.75" hidden="1">
      <c r="B465" s="7" t="s">
        <v>252</v>
      </c>
      <c r="C465" s="120"/>
      <c r="D465" s="120"/>
      <c r="E465" s="120"/>
      <c r="F465" s="120"/>
      <c r="G465" s="120"/>
      <c r="H465" s="120"/>
      <c r="I465" s="120"/>
      <c r="J465" s="27"/>
      <c r="K465" s="27"/>
      <c r="L465" s="6"/>
    </row>
    <row r="466" spans="2:12" s="120" customFormat="1" ht="15" customHeight="1" hidden="1">
      <c r="B466" s="4"/>
      <c r="C466" s="9"/>
      <c r="D466" s="22"/>
      <c r="E466" s="22"/>
      <c r="F466" s="22"/>
      <c r="G466" s="9"/>
      <c r="H466" s="9"/>
      <c r="I466" s="9"/>
      <c r="J466" s="17"/>
      <c r="K466" s="17"/>
      <c r="L466" s="16"/>
    </row>
    <row r="467" spans="2:13" s="120" customFormat="1" ht="15" customHeight="1" hidden="1">
      <c r="B467" s="240" t="s">
        <v>253</v>
      </c>
      <c r="C467" s="240"/>
      <c r="D467" s="240"/>
      <c r="E467" s="240"/>
      <c r="F467" s="240"/>
      <c r="G467" s="240"/>
      <c r="H467" s="240"/>
      <c r="I467" s="240"/>
      <c r="J467" s="240"/>
      <c r="K467" s="240"/>
      <c r="L467" s="240"/>
      <c r="M467" s="240"/>
    </row>
    <row r="468" spans="2:9" s="120" customFormat="1" ht="15" customHeight="1" hidden="1">
      <c r="B468" s="20"/>
      <c r="C468" s="13" t="s">
        <v>151</v>
      </c>
      <c r="D468" s="13" t="s">
        <v>152</v>
      </c>
      <c r="E468" s="13" t="s">
        <v>153</v>
      </c>
      <c r="F468" s="13" t="s">
        <v>154</v>
      </c>
      <c r="G468" s="13" t="s">
        <v>155</v>
      </c>
      <c r="H468" s="13" t="s">
        <v>156</v>
      </c>
      <c r="I468" s="13" t="s">
        <v>157</v>
      </c>
    </row>
    <row r="469" spans="2:10" s="4" customFormat="1" ht="15.75" hidden="1">
      <c r="B469" s="12" t="s">
        <v>52</v>
      </c>
      <c r="C469" s="18">
        <v>1.1</v>
      </c>
      <c r="D469" s="18">
        <v>1.6</v>
      </c>
      <c r="E469" s="18">
        <v>1.7</v>
      </c>
      <c r="F469" s="18">
        <v>15</v>
      </c>
      <c r="G469" s="18">
        <v>9.4</v>
      </c>
      <c r="H469" s="18">
        <v>7.4</v>
      </c>
      <c r="I469" s="18">
        <v>9</v>
      </c>
      <c r="J469" s="121"/>
    </row>
    <row r="470" spans="2:9" s="120" customFormat="1" ht="15.75" hidden="1">
      <c r="B470" s="12" t="s">
        <v>137</v>
      </c>
      <c r="C470" s="18">
        <v>1.2</v>
      </c>
      <c r="D470" s="18">
        <v>1.6</v>
      </c>
      <c r="E470" s="18">
        <v>2.1</v>
      </c>
      <c r="F470" s="18">
        <v>15.1</v>
      </c>
      <c r="G470" s="18">
        <v>9.8</v>
      </c>
      <c r="H470" s="18">
        <v>8.5</v>
      </c>
      <c r="I470" s="18">
        <v>8.4</v>
      </c>
    </row>
    <row r="471" spans="2:9" s="120" customFormat="1" ht="15.75" hidden="1">
      <c r="B471" s="12" t="s">
        <v>138</v>
      </c>
      <c r="C471" s="178">
        <v>0.4</v>
      </c>
      <c r="D471" s="178">
        <v>1.3</v>
      </c>
      <c r="E471" s="178">
        <v>1.2</v>
      </c>
      <c r="F471" s="178">
        <v>16.3</v>
      </c>
      <c r="G471" s="178">
        <v>10.4</v>
      </c>
      <c r="H471" s="178">
        <v>7.5</v>
      </c>
      <c r="I471" s="178">
        <v>8.3</v>
      </c>
    </row>
    <row r="472" spans="2:9" s="120" customFormat="1" ht="15" customHeight="1" hidden="1">
      <c r="B472" s="23" t="s">
        <v>22</v>
      </c>
      <c r="C472" s="178">
        <v>0.2</v>
      </c>
      <c r="D472" s="178">
        <v>0.7</v>
      </c>
      <c r="E472" s="178">
        <v>2.7</v>
      </c>
      <c r="F472" s="178">
        <v>6.2</v>
      </c>
      <c r="G472" s="178">
        <v>17.4</v>
      </c>
      <c r="H472" s="178">
        <v>11.2</v>
      </c>
      <c r="I472" s="178">
        <v>5.5</v>
      </c>
    </row>
    <row r="473" spans="2:9" s="120" customFormat="1" ht="15.75" hidden="1">
      <c r="B473" s="23" t="s">
        <v>131</v>
      </c>
      <c r="C473" s="178">
        <v>1.6</v>
      </c>
      <c r="D473" s="178">
        <v>2.5</v>
      </c>
      <c r="E473" s="178">
        <v>2.2</v>
      </c>
      <c r="F473" s="178">
        <v>19.3</v>
      </c>
      <c r="G473" s="178">
        <v>9.8</v>
      </c>
      <c r="H473" s="178">
        <v>8.3</v>
      </c>
      <c r="I473" s="178">
        <v>7.5</v>
      </c>
    </row>
    <row r="474" spans="2:9" s="120" customFormat="1" ht="15.75" hidden="1">
      <c r="B474" s="23" t="s">
        <v>109</v>
      </c>
      <c r="C474" s="178">
        <v>0</v>
      </c>
      <c r="D474" s="178">
        <v>0.5</v>
      </c>
      <c r="E474" s="178">
        <v>0.6</v>
      </c>
      <c r="F474" s="178">
        <v>10.3</v>
      </c>
      <c r="G474" s="178">
        <v>6.4</v>
      </c>
      <c r="H474" s="178">
        <v>3.8</v>
      </c>
      <c r="I474" s="178">
        <v>7.4</v>
      </c>
    </row>
    <row r="475" spans="2:9" s="120" customFormat="1" ht="15.75" hidden="1">
      <c r="B475" s="23" t="s">
        <v>110</v>
      </c>
      <c r="C475" s="178">
        <v>0</v>
      </c>
      <c r="D475" s="178">
        <v>0.7</v>
      </c>
      <c r="E475" s="178">
        <v>2.2</v>
      </c>
      <c r="F475" s="178">
        <v>12.1</v>
      </c>
      <c r="G475" s="178">
        <v>14.5</v>
      </c>
      <c r="H475" s="178">
        <v>13.7</v>
      </c>
      <c r="I475" s="178">
        <v>3.3</v>
      </c>
    </row>
    <row r="476" spans="2:9" s="120" customFormat="1" ht="15.75" hidden="1">
      <c r="B476" s="23" t="s">
        <v>111</v>
      </c>
      <c r="C476" s="178">
        <v>4.8</v>
      </c>
      <c r="D476" s="178">
        <v>2.6</v>
      </c>
      <c r="E476" s="178">
        <v>1.5</v>
      </c>
      <c r="F476" s="178">
        <v>9.6</v>
      </c>
      <c r="G476" s="178">
        <v>15.9</v>
      </c>
      <c r="H476" s="178">
        <v>7.7</v>
      </c>
      <c r="I476" s="178">
        <v>9.6</v>
      </c>
    </row>
    <row r="477" spans="2:9" s="120" customFormat="1" ht="15.75" hidden="1">
      <c r="B477" s="23" t="s">
        <v>49</v>
      </c>
      <c r="C477" s="178">
        <v>0.3</v>
      </c>
      <c r="D477" s="178">
        <v>1.1</v>
      </c>
      <c r="E477" s="178">
        <v>1</v>
      </c>
      <c r="F477" s="178">
        <v>18.4</v>
      </c>
      <c r="G477" s="178">
        <v>10</v>
      </c>
      <c r="H477" s="178">
        <v>5.7</v>
      </c>
      <c r="I477" s="178">
        <v>6.2</v>
      </c>
    </row>
    <row r="478" spans="2:9" s="120" customFormat="1" ht="15.75" hidden="1">
      <c r="B478" s="23" t="s">
        <v>113</v>
      </c>
      <c r="C478" s="178">
        <v>0</v>
      </c>
      <c r="D478" s="178">
        <v>0.3</v>
      </c>
      <c r="E478" s="178">
        <v>0.3</v>
      </c>
      <c r="F478" s="178">
        <v>14</v>
      </c>
      <c r="G478" s="178">
        <v>7</v>
      </c>
      <c r="H478" s="178">
        <v>5.6</v>
      </c>
      <c r="I478" s="178">
        <v>6.2</v>
      </c>
    </row>
    <row r="479" spans="2:9" s="120" customFormat="1" ht="15.75" hidden="1">
      <c r="B479" s="23" t="s">
        <v>114</v>
      </c>
      <c r="C479" s="178">
        <v>1.8</v>
      </c>
      <c r="D479" s="178">
        <v>0.9</v>
      </c>
      <c r="E479" s="178">
        <v>3.4</v>
      </c>
      <c r="F479" s="178">
        <v>17.5</v>
      </c>
      <c r="G479" s="178">
        <v>11.1</v>
      </c>
      <c r="H479" s="178">
        <v>3.7</v>
      </c>
      <c r="I479" s="178">
        <v>2</v>
      </c>
    </row>
    <row r="480" spans="2:9" s="120" customFormat="1" ht="15.75" hidden="1">
      <c r="B480" s="23" t="s">
        <v>51</v>
      </c>
      <c r="C480" s="178">
        <v>0</v>
      </c>
      <c r="D480" s="178">
        <v>1.4</v>
      </c>
      <c r="E480" s="178">
        <v>0</v>
      </c>
      <c r="F480" s="178">
        <v>5.1</v>
      </c>
      <c r="G480" s="178">
        <v>6.1</v>
      </c>
      <c r="H480" s="178">
        <v>8.8</v>
      </c>
      <c r="I480" s="178">
        <v>0</v>
      </c>
    </row>
    <row r="481" spans="2:9" s="120" customFormat="1" ht="15.75" hidden="1">
      <c r="B481" s="23" t="s">
        <v>116</v>
      </c>
      <c r="C481" s="178">
        <v>0</v>
      </c>
      <c r="D481" s="178">
        <v>0</v>
      </c>
      <c r="E481" s="178">
        <v>0.4</v>
      </c>
      <c r="F481" s="178">
        <v>19.5</v>
      </c>
      <c r="G481" s="178">
        <v>8.8</v>
      </c>
      <c r="H481" s="178">
        <v>6.1</v>
      </c>
      <c r="I481" s="178">
        <v>5.5</v>
      </c>
    </row>
    <row r="482" spans="2:9" s="120" customFormat="1" ht="15.75" hidden="1">
      <c r="B482" s="23" t="s">
        <v>117</v>
      </c>
      <c r="C482" s="178">
        <v>0.7</v>
      </c>
      <c r="D482" s="178">
        <v>0.5</v>
      </c>
      <c r="E482" s="178">
        <v>1.5</v>
      </c>
      <c r="F482" s="178">
        <v>11.1</v>
      </c>
      <c r="G482" s="178">
        <v>6</v>
      </c>
      <c r="H482" s="178">
        <v>2.1</v>
      </c>
      <c r="I482" s="178">
        <v>5.6</v>
      </c>
    </row>
    <row r="483" spans="2:9" s="120" customFormat="1" ht="15.75" hidden="1">
      <c r="B483" s="23" t="s">
        <v>118</v>
      </c>
      <c r="C483" s="178">
        <v>0.9</v>
      </c>
      <c r="D483" s="178">
        <v>0.4</v>
      </c>
      <c r="E483" s="178">
        <v>0.7</v>
      </c>
      <c r="F483" s="178">
        <v>8.4</v>
      </c>
      <c r="G483" s="178">
        <v>5</v>
      </c>
      <c r="H483" s="178">
        <v>2.9</v>
      </c>
      <c r="I483" s="178">
        <v>8.2</v>
      </c>
    </row>
    <row r="484" spans="2:9" s="120" customFormat="1" ht="15.75" hidden="1">
      <c r="B484" s="23" t="s">
        <v>119</v>
      </c>
      <c r="C484" s="178">
        <v>0.5</v>
      </c>
      <c r="D484" s="178">
        <v>3.1</v>
      </c>
      <c r="E484" s="178">
        <v>0.8</v>
      </c>
      <c r="F484" s="178">
        <v>16.5</v>
      </c>
      <c r="G484" s="178">
        <v>8.7</v>
      </c>
      <c r="H484" s="178">
        <v>3.7</v>
      </c>
      <c r="I484" s="178">
        <v>11.3</v>
      </c>
    </row>
    <row r="485" spans="2:9" s="120" customFormat="1" ht="15.75" hidden="1">
      <c r="B485" s="23" t="s">
        <v>120</v>
      </c>
      <c r="C485" s="178">
        <v>1.6</v>
      </c>
      <c r="D485" s="178">
        <v>0.8</v>
      </c>
      <c r="E485" s="178">
        <v>0.8</v>
      </c>
      <c r="F485" s="178">
        <v>7.7</v>
      </c>
      <c r="G485" s="178">
        <v>2</v>
      </c>
      <c r="H485" s="178">
        <v>0</v>
      </c>
      <c r="I485" s="178">
        <v>4.8</v>
      </c>
    </row>
    <row r="486" spans="2:12" s="4" customFormat="1" ht="15.75" hidden="1">
      <c r="B486" s="7" t="s">
        <v>252</v>
      </c>
      <c r="C486" s="120"/>
      <c r="D486" s="120"/>
      <c r="E486" s="120"/>
      <c r="F486" s="120"/>
      <c r="G486" s="120"/>
      <c r="H486" s="120"/>
      <c r="I486" s="120"/>
      <c r="J486" s="27"/>
      <c r="K486" s="27"/>
      <c r="L486" s="6"/>
    </row>
    <row r="487" spans="2:12" s="120" customFormat="1" ht="15" customHeight="1" hidden="1">
      <c r="B487" s="4"/>
      <c r="C487" s="9"/>
      <c r="D487" s="22"/>
      <c r="E487" s="22"/>
      <c r="F487" s="22"/>
      <c r="G487" s="9"/>
      <c r="H487" s="9"/>
      <c r="I487" s="9"/>
      <c r="J487" s="17"/>
      <c r="K487" s="17"/>
      <c r="L487" s="16"/>
    </row>
    <row r="488" spans="2:13" s="120" customFormat="1" ht="15" customHeight="1" hidden="1">
      <c r="B488" s="240" t="s">
        <v>254</v>
      </c>
      <c r="C488" s="240"/>
      <c r="D488" s="240"/>
      <c r="E488" s="240"/>
      <c r="F488" s="240"/>
      <c r="G488" s="240"/>
      <c r="H488" s="240"/>
      <c r="I488" s="240"/>
      <c r="J488" s="240"/>
      <c r="K488" s="240"/>
      <c r="L488" s="240"/>
      <c r="M488" s="240"/>
    </row>
    <row r="489" spans="2:9" s="120" customFormat="1" ht="15" customHeight="1" hidden="1">
      <c r="B489" s="20"/>
      <c r="C489" s="13" t="s">
        <v>151</v>
      </c>
      <c r="D489" s="13" t="s">
        <v>152</v>
      </c>
      <c r="E489" s="13" t="s">
        <v>153</v>
      </c>
      <c r="F489" s="13" t="s">
        <v>154</v>
      </c>
      <c r="G489" s="13" t="s">
        <v>155</v>
      </c>
      <c r="H489" s="13" t="s">
        <v>156</v>
      </c>
      <c r="I489" s="13" t="s">
        <v>157</v>
      </c>
    </row>
    <row r="490" spans="2:10" s="4" customFormat="1" ht="15.75" hidden="1">
      <c r="B490" s="12" t="s">
        <v>52</v>
      </c>
      <c r="C490" s="18">
        <v>1</v>
      </c>
      <c r="D490" s="18">
        <v>1.5</v>
      </c>
      <c r="E490" s="18">
        <v>2</v>
      </c>
      <c r="F490" s="18">
        <v>16.2</v>
      </c>
      <c r="G490" s="18">
        <v>8.8</v>
      </c>
      <c r="H490" s="18">
        <v>7.7</v>
      </c>
      <c r="I490" s="18">
        <v>11.5</v>
      </c>
      <c r="J490" s="121"/>
    </row>
    <row r="491" spans="2:9" s="120" customFormat="1" ht="15.75" hidden="1">
      <c r="B491" s="12" t="s">
        <v>137</v>
      </c>
      <c r="C491" s="178">
        <v>0.9</v>
      </c>
      <c r="D491" s="178">
        <v>1.6</v>
      </c>
      <c r="E491" s="178">
        <v>2.4</v>
      </c>
      <c r="F491" s="178">
        <v>16.2</v>
      </c>
      <c r="G491" s="178">
        <v>8.9</v>
      </c>
      <c r="H491" s="178">
        <v>8.2</v>
      </c>
      <c r="I491" s="178">
        <v>10.4</v>
      </c>
    </row>
    <row r="492" spans="2:9" s="120" customFormat="1" ht="15.75" hidden="1">
      <c r="B492" s="12" t="s">
        <v>138</v>
      </c>
      <c r="C492" s="178">
        <v>0.6</v>
      </c>
      <c r="D492" s="178">
        <v>1.4</v>
      </c>
      <c r="E492" s="178">
        <v>1.7</v>
      </c>
      <c r="F492" s="178">
        <v>16.6</v>
      </c>
      <c r="G492" s="178">
        <v>9.9</v>
      </c>
      <c r="H492" s="178">
        <v>6.4</v>
      </c>
      <c r="I492" s="178">
        <v>9.9</v>
      </c>
    </row>
    <row r="493" spans="2:9" s="120" customFormat="1" ht="15" customHeight="1" hidden="1">
      <c r="B493" s="23" t="s">
        <v>22</v>
      </c>
      <c r="C493" s="178">
        <v>1.6</v>
      </c>
      <c r="D493" s="178">
        <v>0.8</v>
      </c>
      <c r="E493" s="178">
        <v>4.4</v>
      </c>
      <c r="F493" s="178">
        <v>10.3</v>
      </c>
      <c r="G493" s="178">
        <v>12.5</v>
      </c>
      <c r="H493" s="178">
        <v>14</v>
      </c>
      <c r="I493" s="178">
        <v>3.2</v>
      </c>
    </row>
    <row r="494" spans="2:9" s="120" customFormat="1" ht="15.75" hidden="1">
      <c r="B494" s="23" t="s">
        <v>131</v>
      </c>
      <c r="C494" s="178">
        <v>1.1</v>
      </c>
      <c r="D494" s="178">
        <v>2.4</v>
      </c>
      <c r="E494" s="178">
        <v>2.6</v>
      </c>
      <c r="F494" s="178">
        <v>18</v>
      </c>
      <c r="G494" s="178">
        <v>8.1</v>
      </c>
      <c r="H494" s="178">
        <v>5.7</v>
      </c>
      <c r="I494" s="178">
        <v>9.5</v>
      </c>
    </row>
    <row r="495" spans="2:9" s="120" customFormat="1" ht="15.75" hidden="1">
      <c r="B495" s="23" t="s">
        <v>109</v>
      </c>
      <c r="C495" s="178">
        <v>0.6</v>
      </c>
      <c r="D495" s="178">
        <v>0.5</v>
      </c>
      <c r="E495" s="178">
        <v>0.4</v>
      </c>
      <c r="F495" s="178">
        <v>15.5</v>
      </c>
      <c r="G495" s="178">
        <v>4.2</v>
      </c>
      <c r="H495" s="178">
        <v>7.6</v>
      </c>
      <c r="I495" s="178">
        <v>11.4</v>
      </c>
    </row>
    <row r="496" spans="2:9" s="120" customFormat="1" ht="15.75" hidden="1">
      <c r="B496" s="23" t="s">
        <v>110</v>
      </c>
      <c r="C496" s="178">
        <v>0</v>
      </c>
      <c r="D496" s="178">
        <v>3.1</v>
      </c>
      <c r="E496" s="178">
        <v>3.3</v>
      </c>
      <c r="F496" s="178">
        <v>18.4</v>
      </c>
      <c r="G496" s="178">
        <v>16.3</v>
      </c>
      <c r="H496" s="178">
        <v>14.8</v>
      </c>
      <c r="I496" s="178">
        <v>5.9</v>
      </c>
    </row>
    <row r="497" spans="2:9" s="120" customFormat="1" ht="15.75" hidden="1">
      <c r="B497" s="23" t="s">
        <v>111</v>
      </c>
      <c r="C497" s="178">
        <v>2.4</v>
      </c>
      <c r="D497" s="178">
        <v>2.9</v>
      </c>
      <c r="E497" s="178">
        <v>2</v>
      </c>
      <c r="F497" s="178">
        <v>8.9</v>
      </c>
      <c r="G497" s="178">
        <v>22.3</v>
      </c>
      <c r="H497" s="178">
        <v>14.3</v>
      </c>
      <c r="I497" s="178">
        <v>9.9</v>
      </c>
    </row>
    <row r="498" spans="2:9" s="120" customFormat="1" ht="15.75" hidden="1">
      <c r="B498" s="23" t="s">
        <v>49</v>
      </c>
      <c r="C498" s="178">
        <v>0.3</v>
      </c>
      <c r="D498" s="178">
        <v>0.9</v>
      </c>
      <c r="E498" s="178">
        <v>1</v>
      </c>
      <c r="F498" s="178">
        <v>12.3</v>
      </c>
      <c r="G498" s="178">
        <v>5.8</v>
      </c>
      <c r="H498" s="178">
        <v>3.1</v>
      </c>
      <c r="I498" s="178">
        <v>6.7</v>
      </c>
    </row>
    <row r="499" spans="2:9" s="120" customFormat="1" ht="15.75" hidden="1">
      <c r="B499" s="23" t="s">
        <v>113</v>
      </c>
      <c r="C499" s="178">
        <v>0.3</v>
      </c>
      <c r="D499" s="178">
        <v>0.2</v>
      </c>
      <c r="E499" s="178">
        <v>0.6</v>
      </c>
      <c r="F499" s="178">
        <v>24.6</v>
      </c>
      <c r="G499" s="178">
        <v>7.6</v>
      </c>
      <c r="H499" s="178">
        <v>4.8</v>
      </c>
      <c r="I499" s="178">
        <v>8.2</v>
      </c>
    </row>
    <row r="500" spans="2:9" s="120" customFormat="1" ht="15.75" hidden="1">
      <c r="B500" s="23" t="s">
        <v>114</v>
      </c>
      <c r="C500" s="178">
        <v>1.5</v>
      </c>
      <c r="D500" s="178">
        <v>1.2</v>
      </c>
      <c r="E500" s="178">
        <v>4</v>
      </c>
      <c r="F500" s="178">
        <v>22.7</v>
      </c>
      <c r="G500" s="178">
        <v>20.3</v>
      </c>
      <c r="H500" s="178">
        <v>8.3</v>
      </c>
      <c r="I500" s="178">
        <v>12.2</v>
      </c>
    </row>
    <row r="501" spans="2:9" s="120" customFormat="1" ht="15.75" hidden="1">
      <c r="B501" s="23" t="s">
        <v>51</v>
      </c>
      <c r="C501" s="178">
        <v>0.7</v>
      </c>
      <c r="D501" s="178">
        <v>1.9</v>
      </c>
      <c r="E501" s="178">
        <v>0</v>
      </c>
      <c r="F501" s="178">
        <v>7.1</v>
      </c>
      <c r="G501" s="178">
        <v>13.4</v>
      </c>
      <c r="H501" s="178">
        <v>16.8</v>
      </c>
      <c r="I501" s="178">
        <v>8.9</v>
      </c>
    </row>
    <row r="502" spans="2:9" s="120" customFormat="1" ht="15.75" hidden="1">
      <c r="B502" s="23" t="s">
        <v>116</v>
      </c>
      <c r="C502" s="178">
        <v>0.3</v>
      </c>
      <c r="D502" s="178">
        <v>0.6</v>
      </c>
      <c r="E502" s="178">
        <v>4.1</v>
      </c>
      <c r="F502" s="178">
        <v>23.7</v>
      </c>
      <c r="G502" s="178">
        <v>13.7</v>
      </c>
      <c r="H502" s="178">
        <v>8.2</v>
      </c>
      <c r="I502" s="178">
        <v>12.6</v>
      </c>
    </row>
    <row r="503" spans="2:9" s="120" customFormat="1" ht="15.75" hidden="1">
      <c r="B503" s="23" t="s">
        <v>117</v>
      </c>
      <c r="C503" s="178">
        <v>0.8</v>
      </c>
      <c r="D503" s="178">
        <v>1.2</v>
      </c>
      <c r="E503" s="178">
        <v>2</v>
      </c>
      <c r="F503" s="178">
        <v>12.7</v>
      </c>
      <c r="G503" s="178">
        <v>5.1</v>
      </c>
      <c r="H503" s="178">
        <v>2.7</v>
      </c>
      <c r="I503" s="178">
        <v>8.9</v>
      </c>
    </row>
    <row r="504" spans="2:9" s="120" customFormat="1" ht="15.75" hidden="1">
      <c r="B504" s="23" t="s">
        <v>118</v>
      </c>
      <c r="C504" s="178">
        <v>0.7</v>
      </c>
      <c r="D504" s="178">
        <v>0.8</v>
      </c>
      <c r="E504" s="178">
        <v>1.4</v>
      </c>
      <c r="F504" s="178">
        <v>10.1</v>
      </c>
      <c r="G504" s="178">
        <v>5.2</v>
      </c>
      <c r="H504" s="178">
        <v>1.9</v>
      </c>
      <c r="I504" s="178">
        <v>10.9</v>
      </c>
    </row>
    <row r="505" spans="2:9" s="120" customFormat="1" ht="15.75" hidden="1">
      <c r="B505" s="23" t="s">
        <v>119</v>
      </c>
      <c r="C505" s="178">
        <v>0.2</v>
      </c>
      <c r="D505" s="178">
        <v>2.6</v>
      </c>
      <c r="E505" s="178">
        <v>1.8</v>
      </c>
      <c r="F505" s="178">
        <v>12.6</v>
      </c>
      <c r="G505" s="178">
        <v>10.8</v>
      </c>
      <c r="H505" s="178">
        <v>2.7</v>
      </c>
      <c r="I505" s="178">
        <v>10.2</v>
      </c>
    </row>
    <row r="506" spans="2:9" s="120" customFormat="1" ht="15.75" hidden="1">
      <c r="B506" s="23" t="s">
        <v>120</v>
      </c>
      <c r="C506" s="178">
        <v>0</v>
      </c>
      <c r="D506" s="178">
        <v>0</v>
      </c>
      <c r="E506" s="178">
        <v>2.1</v>
      </c>
      <c r="F506" s="178">
        <v>11.6</v>
      </c>
      <c r="G506" s="178">
        <v>1.8</v>
      </c>
      <c r="H506" s="178">
        <v>0.9</v>
      </c>
      <c r="I506" s="178">
        <v>6.2</v>
      </c>
    </row>
    <row r="507" spans="2:12" s="4" customFormat="1" ht="15.75" hidden="1">
      <c r="B507" s="7" t="s">
        <v>252</v>
      </c>
      <c r="C507" s="120"/>
      <c r="D507" s="120"/>
      <c r="E507" s="120"/>
      <c r="F507" s="120"/>
      <c r="G507" s="120"/>
      <c r="H507" s="120"/>
      <c r="I507" s="120"/>
      <c r="J507" s="27"/>
      <c r="K507" s="27"/>
      <c r="L507" s="6"/>
    </row>
    <row r="508" spans="2:12" s="120" customFormat="1" ht="15" customHeight="1" hidden="1">
      <c r="B508" s="4"/>
      <c r="C508" s="9"/>
      <c r="D508" s="22"/>
      <c r="E508" s="22"/>
      <c r="F508" s="22"/>
      <c r="G508" s="9"/>
      <c r="H508" s="9"/>
      <c r="I508" s="9"/>
      <c r="J508" s="17"/>
      <c r="K508" s="17"/>
      <c r="L508" s="16"/>
    </row>
    <row r="509" spans="2:13" s="120" customFormat="1" ht="15" customHeight="1" hidden="1">
      <c r="B509" s="240" t="s">
        <v>255</v>
      </c>
      <c r="C509" s="240"/>
      <c r="D509" s="240"/>
      <c r="E509" s="240"/>
      <c r="F509" s="240"/>
      <c r="G509" s="240"/>
      <c r="H509" s="240"/>
      <c r="I509" s="240"/>
      <c r="J509" s="240"/>
      <c r="K509" s="240"/>
      <c r="L509" s="240"/>
      <c r="M509" s="240"/>
    </row>
    <row r="510" spans="2:9" s="120" customFormat="1" ht="15" customHeight="1" hidden="1">
      <c r="B510" s="20"/>
      <c r="C510" s="20" t="s">
        <v>151</v>
      </c>
      <c r="D510" s="20" t="s">
        <v>152</v>
      </c>
      <c r="E510" s="20" t="s">
        <v>153</v>
      </c>
      <c r="F510" s="20" t="s">
        <v>154</v>
      </c>
      <c r="G510" s="20" t="s">
        <v>155</v>
      </c>
      <c r="H510" s="20" t="s">
        <v>156</v>
      </c>
      <c r="I510" s="20" t="s">
        <v>157</v>
      </c>
    </row>
    <row r="511" spans="2:9" s="120" customFormat="1" ht="15.75" hidden="1">
      <c r="B511" s="12" t="s">
        <v>52</v>
      </c>
      <c r="C511" s="18">
        <v>0.5</v>
      </c>
      <c r="D511" s="18">
        <v>0.8</v>
      </c>
      <c r="E511" s="18">
        <v>0.9</v>
      </c>
      <c r="F511" s="18">
        <v>6.4</v>
      </c>
      <c r="G511" s="18">
        <v>3.9</v>
      </c>
      <c r="H511" s="18">
        <v>3</v>
      </c>
      <c r="I511" s="18">
        <v>4.2</v>
      </c>
    </row>
    <row r="512" spans="2:9" s="120" customFormat="1" ht="15.75" hidden="1">
      <c r="B512" s="12" t="s">
        <v>137</v>
      </c>
      <c r="C512" s="178">
        <v>0.5</v>
      </c>
      <c r="D512" s="178">
        <v>0.7</v>
      </c>
      <c r="E512" s="178">
        <v>0.8</v>
      </c>
      <c r="F512" s="178">
        <v>5.7</v>
      </c>
      <c r="G512" s="178">
        <v>2.9</v>
      </c>
      <c r="H512" s="178">
        <v>4.1</v>
      </c>
      <c r="I512" s="178">
        <v>4.4</v>
      </c>
    </row>
    <row r="513" spans="2:9" s="120" customFormat="1" ht="15.75" hidden="1">
      <c r="B513" s="12" t="s">
        <v>138</v>
      </c>
      <c r="C513" s="178">
        <v>0.5</v>
      </c>
      <c r="D513" s="178">
        <v>0.9</v>
      </c>
      <c r="E513" s="178">
        <v>0.8</v>
      </c>
      <c r="F513" s="178">
        <v>7.3</v>
      </c>
      <c r="G513" s="178">
        <v>4.7</v>
      </c>
      <c r="H513" s="178">
        <v>2.9</v>
      </c>
      <c r="I513" s="178">
        <v>4.1</v>
      </c>
    </row>
    <row r="514" spans="2:9" s="120" customFormat="1" ht="15" customHeight="1" hidden="1">
      <c r="B514" s="23" t="s">
        <v>22</v>
      </c>
      <c r="C514" s="178">
        <v>0</v>
      </c>
      <c r="D514" s="178">
        <v>6.5</v>
      </c>
      <c r="E514" s="178">
        <v>0</v>
      </c>
      <c r="F514" s="178">
        <v>4</v>
      </c>
      <c r="G514" s="178">
        <v>15.6</v>
      </c>
      <c r="H514" s="178">
        <v>1.6</v>
      </c>
      <c r="I514" s="178">
        <v>2.6</v>
      </c>
    </row>
    <row r="515" spans="2:9" s="120" customFormat="1" ht="15.75" hidden="1">
      <c r="B515" s="23" t="s">
        <v>131</v>
      </c>
      <c r="C515" s="178">
        <v>1.9</v>
      </c>
      <c r="D515" s="178">
        <v>2.5</v>
      </c>
      <c r="E515" s="178">
        <v>2.1</v>
      </c>
      <c r="F515" s="178">
        <v>11.7</v>
      </c>
      <c r="G515" s="178">
        <v>4.5</v>
      </c>
      <c r="H515" s="178">
        <v>2.9</v>
      </c>
      <c r="I515" s="178">
        <v>5.4</v>
      </c>
    </row>
    <row r="516" spans="2:9" s="120" customFormat="1" ht="15.75" hidden="1">
      <c r="B516" s="23" t="s">
        <v>109</v>
      </c>
      <c r="C516" s="178">
        <v>0.2</v>
      </c>
      <c r="D516" s="178">
        <v>0</v>
      </c>
      <c r="E516" s="178">
        <v>1</v>
      </c>
      <c r="F516" s="178">
        <v>6.8</v>
      </c>
      <c r="G516" s="178">
        <v>2.3</v>
      </c>
      <c r="H516" s="178">
        <v>2.5</v>
      </c>
      <c r="I516" s="178">
        <v>3.8</v>
      </c>
    </row>
    <row r="517" spans="2:9" s="120" customFormat="1" ht="15.75" hidden="1">
      <c r="B517" s="23" t="s">
        <v>110</v>
      </c>
      <c r="C517" s="178">
        <v>3.6</v>
      </c>
      <c r="D517" s="178">
        <v>0</v>
      </c>
      <c r="E517" s="178">
        <v>2.6</v>
      </c>
      <c r="F517" s="178">
        <v>15.8</v>
      </c>
      <c r="G517" s="178">
        <v>20.5</v>
      </c>
      <c r="H517" s="178">
        <v>18.5</v>
      </c>
      <c r="I517" s="178">
        <v>2.7</v>
      </c>
    </row>
    <row r="518" spans="2:9" s="120" customFormat="1" ht="15.75" hidden="1">
      <c r="B518" s="23" t="s">
        <v>111</v>
      </c>
      <c r="C518" s="178">
        <v>0</v>
      </c>
      <c r="D518" s="178">
        <v>0</v>
      </c>
      <c r="E518" s="178">
        <v>3</v>
      </c>
      <c r="F518" s="178">
        <v>6</v>
      </c>
      <c r="G518" s="178">
        <v>5</v>
      </c>
      <c r="H518" s="178">
        <v>9.1</v>
      </c>
      <c r="I518" s="178">
        <v>9.8</v>
      </c>
    </row>
    <row r="519" spans="2:9" s="120" customFormat="1" ht="15.75" hidden="1">
      <c r="B519" s="23" t="s">
        <v>49</v>
      </c>
      <c r="C519" s="178">
        <v>0.3</v>
      </c>
      <c r="D519" s="178">
        <v>0.3</v>
      </c>
      <c r="E519" s="178">
        <v>0.2</v>
      </c>
      <c r="F519" s="178">
        <v>8</v>
      </c>
      <c r="G519" s="178">
        <v>3.6</v>
      </c>
      <c r="H519" s="178">
        <v>2.2</v>
      </c>
      <c r="I519" s="178">
        <v>4.2</v>
      </c>
    </row>
    <row r="520" spans="2:9" s="120" customFormat="1" ht="15.75" hidden="1">
      <c r="B520" s="23" t="s">
        <v>113</v>
      </c>
      <c r="C520" s="178">
        <v>0.6</v>
      </c>
      <c r="D520" s="178">
        <v>0.9</v>
      </c>
      <c r="E520" s="178">
        <v>0.3</v>
      </c>
      <c r="F520" s="178">
        <v>13</v>
      </c>
      <c r="G520" s="178">
        <v>3.2</v>
      </c>
      <c r="H520" s="178">
        <v>4.2</v>
      </c>
      <c r="I520" s="178">
        <v>3.7</v>
      </c>
    </row>
    <row r="521" spans="2:9" s="120" customFormat="1" ht="15.75" hidden="1">
      <c r="B521" s="23" t="s">
        <v>114</v>
      </c>
      <c r="C521" s="178">
        <v>0</v>
      </c>
      <c r="D521" s="178">
        <v>14.3</v>
      </c>
      <c r="E521" s="178">
        <v>15.4</v>
      </c>
      <c r="F521" s="178">
        <v>15.4</v>
      </c>
      <c r="G521" s="178">
        <v>9.1</v>
      </c>
      <c r="H521" s="178">
        <v>0</v>
      </c>
      <c r="I521" s="178">
        <v>27.3</v>
      </c>
    </row>
    <row r="522" spans="2:9" s="120" customFormat="1" ht="15.75" hidden="1">
      <c r="B522" s="23" t="s">
        <v>51</v>
      </c>
      <c r="C522" s="178">
        <v>0.5</v>
      </c>
      <c r="D522" s="178">
        <v>0.5</v>
      </c>
      <c r="E522" s="178">
        <v>0</v>
      </c>
      <c r="F522" s="178">
        <v>4.5</v>
      </c>
      <c r="G522" s="178">
        <v>9.5</v>
      </c>
      <c r="H522" s="178">
        <v>11.5</v>
      </c>
      <c r="I522" s="178">
        <v>1.3</v>
      </c>
    </row>
    <row r="523" spans="2:9" s="120" customFormat="1" ht="15.75" hidden="1">
      <c r="B523" s="23" t="s">
        <v>116</v>
      </c>
      <c r="C523" s="178">
        <v>0</v>
      </c>
      <c r="D523" s="178">
        <v>0.1</v>
      </c>
      <c r="E523" s="178">
        <v>0.4</v>
      </c>
      <c r="F523" s="178">
        <v>5.8</v>
      </c>
      <c r="G523" s="178">
        <v>2.2</v>
      </c>
      <c r="H523" s="178">
        <v>1</v>
      </c>
      <c r="I523" s="178">
        <v>3.7</v>
      </c>
    </row>
    <row r="524" spans="2:9" s="120" customFormat="1" ht="15.75" hidden="1">
      <c r="B524" s="23" t="s">
        <v>117</v>
      </c>
      <c r="C524" s="178">
        <v>0.7</v>
      </c>
      <c r="D524" s="178">
        <v>0.8</v>
      </c>
      <c r="E524" s="178">
        <v>1.9</v>
      </c>
      <c r="F524" s="178">
        <v>10.1</v>
      </c>
      <c r="G524" s="178">
        <v>3.8</v>
      </c>
      <c r="H524" s="178">
        <v>1.7</v>
      </c>
      <c r="I524" s="178">
        <v>4.5</v>
      </c>
    </row>
    <row r="525" spans="2:9" s="120" customFormat="1" ht="15.75" hidden="1">
      <c r="B525" s="23" t="s">
        <v>118</v>
      </c>
      <c r="C525" s="178">
        <v>0.3</v>
      </c>
      <c r="D525" s="178">
        <v>0.2</v>
      </c>
      <c r="E525" s="178">
        <v>0.4</v>
      </c>
      <c r="F525" s="178">
        <v>3.5</v>
      </c>
      <c r="G525" s="178">
        <v>0.5</v>
      </c>
      <c r="H525" s="178">
        <v>0.4</v>
      </c>
      <c r="I525" s="178">
        <v>4</v>
      </c>
    </row>
    <row r="526" spans="2:9" s="120" customFormat="1" ht="15.75" hidden="1">
      <c r="B526" s="23" t="s">
        <v>119</v>
      </c>
      <c r="C526" s="178">
        <v>0.2</v>
      </c>
      <c r="D526" s="178">
        <v>0.8</v>
      </c>
      <c r="E526" s="178">
        <v>0.7</v>
      </c>
      <c r="F526" s="178">
        <v>2.9</v>
      </c>
      <c r="G526" s="178">
        <v>1.4</v>
      </c>
      <c r="H526" s="178">
        <v>0.7</v>
      </c>
      <c r="I526" s="178">
        <v>4.2</v>
      </c>
    </row>
    <row r="527" spans="2:9" s="120" customFormat="1" ht="15.75" hidden="1">
      <c r="B527" s="23" t="s">
        <v>120</v>
      </c>
      <c r="C527" s="178">
        <v>0.8</v>
      </c>
      <c r="D527" s="178">
        <v>0.8</v>
      </c>
      <c r="E527" s="178">
        <v>0.4</v>
      </c>
      <c r="F527" s="178">
        <v>9.6</v>
      </c>
      <c r="G527" s="178">
        <v>1.7</v>
      </c>
      <c r="H527" s="178">
        <v>2.9</v>
      </c>
      <c r="I527" s="178">
        <v>3.1</v>
      </c>
    </row>
    <row r="528" spans="2:12" s="4" customFormat="1" ht="15.75" hidden="1">
      <c r="B528" s="7" t="s">
        <v>252</v>
      </c>
      <c r="C528" s="120"/>
      <c r="D528" s="120"/>
      <c r="E528" s="120"/>
      <c r="F528" s="120"/>
      <c r="G528" s="120"/>
      <c r="H528" s="120"/>
      <c r="I528" s="120"/>
      <c r="J528" s="27"/>
      <c r="K528" s="27"/>
      <c r="L528" s="6"/>
    </row>
    <row r="529" spans="2:12" s="120" customFormat="1" ht="15" customHeight="1" hidden="1">
      <c r="B529" s="4"/>
      <c r="C529" s="35"/>
      <c r="D529" s="35"/>
      <c r="E529" s="35"/>
      <c r="F529" s="35"/>
      <c r="G529" s="35"/>
      <c r="H529" s="35"/>
      <c r="I529" s="35"/>
      <c r="J529" s="17"/>
      <c r="K529" s="17"/>
      <c r="L529" s="16"/>
    </row>
    <row r="530" spans="2:13" s="120" customFormat="1" ht="15" customHeight="1" hidden="1">
      <c r="B530" s="240" t="s">
        <v>256</v>
      </c>
      <c r="C530" s="240"/>
      <c r="D530" s="240"/>
      <c r="E530" s="240"/>
      <c r="F530" s="240"/>
      <c r="G530" s="240"/>
      <c r="H530" s="240"/>
      <c r="I530" s="240"/>
      <c r="J530" s="240"/>
      <c r="K530" s="240"/>
      <c r="L530" s="240"/>
      <c r="M530" s="240"/>
    </row>
    <row r="531" spans="2:9" s="120" customFormat="1" ht="15" customHeight="1" hidden="1">
      <c r="B531" s="20"/>
      <c r="C531" s="13" t="s">
        <v>151</v>
      </c>
      <c r="D531" s="13" t="s">
        <v>152</v>
      </c>
      <c r="E531" s="13" t="s">
        <v>153</v>
      </c>
      <c r="F531" s="13" t="s">
        <v>154</v>
      </c>
      <c r="G531" s="13" t="s">
        <v>155</v>
      </c>
      <c r="H531" s="13" t="s">
        <v>156</v>
      </c>
      <c r="I531" s="13" t="s">
        <v>157</v>
      </c>
    </row>
    <row r="532" spans="2:10" s="4" customFormat="1" ht="15.75" hidden="1">
      <c r="B532" s="12" t="s">
        <v>52</v>
      </c>
      <c r="C532" s="18">
        <v>0.8</v>
      </c>
      <c r="D532" s="18">
        <v>1.2</v>
      </c>
      <c r="E532" s="18">
        <v>2</v>
      </c>
      <c r="F532" s="18">
        <v>11.6</v>
      </c>
      <c r="G532" s="18">
        <v>6.9</v>
      </c>
      <c r="H532" s="18">
        <v>4.3</v>
      </c>
      <c r="I532" s="18">
        <v>6.3</v>
      </c>
      <c r="J532" s="121"/>
    </row>
    <row r="533" spans="2:9" s="120" customFormat="1" ht="15.75" hidden="1">
      <c r="B533" s="12" t="s">
        <v>137</v>
      </c>
      <c r="C533" s="178">
        <v>1.2</v>
      </c>
      <c r="D533" s="178">
        <v>0.8</v>
      </c>
      <c r="E533" s="178">
        <v>2.4</v>
      </c>
      <c r="F533" s="178">
        <v>10</v>
      </c>
      <c r="G533" s="178">
        <v>4.8</v>
      </c>
      <c r="H533" s="178">
        <v>5.7</v>
      </c>
      <c r="I533" s="178">
        <v>5</v>
      </c>
    </row>
    <row r="534" spans="2:9" s="120" customFormat="1" ht="15.75" hidden="1">
      <c r="B534" s="12" t="s">
        <v>138</v>
      </c>
      <c r="C534" s="178">
        <v>0</v>
      </c>
      <c r="D534" s="178">
        <v>2.6</v>
      </c>
      <c r="E534" s="178">
        <v>0.4</v>
      </c>
      <c r="F534" s="178">
        <v>11.2</v>
      </c>
      <c r="G534" s="178">
        <v>4.1</v>
      </c>
      <c r="H534" s="178">
        <v>7.2</v>
      </c>
      <c r="I534" s="178">
        <v>6.1</v>
      </c>
    </row>
    <row r="535" spans="2:9" s="120" customFormat="1" ht="15" customHeight="1" hidden="1">
      <c r="B535" s="76" t="s">
        <v>22</v>
      </c>
      <c r="C535" s="178">
        <v>0</v>
      </c>
      <c r="D535" s="178">
        <v>0</v>
      </c>
      <c r="E535" s="178">
        <v>50</v>
      </c>
      <c r="F535" s="178">
        <v>0</v>
      </c>
      <c r="G535" s="178">
        <v>0</v>
      </c>
      <c r="H535" s="178">
        <v>0</v>
      </c>
      <c r="I535" s="178">
        <v>0</v>
      </c>
    </row>
    <row r="536" spans="2:9" s="120" customFormat="1" ht="15.75" hidden="1">
      <c r="B536" s="23" t="s">
        <v>131</v>
      </c>
      <c r="C536" s="178">
        <v>0</v>
      </c>
      <c r="D536" s="178">
        <v>4</v>
      </c>
      <c r="E536" s="178">
        <v>0</v>
      </c>
      <c r="F536" s="178">
        <v>18.2</v>
      </c>
      <c r="G536" s="178">
        <v>4.3</v>
      </c>
      <c r="H536" s="178">
        <v>4.5</v>
      </c>
      <c r="I536" s="178">
        <v>0</v>
      </c>
    </row>
    <row r="537" spans="2:9" s="78" customFormat="1" ht="15.75" hidden="1">
      <c r="B537" s="76" t="s">
        <v>109</v>
      </c>
      <c r="C537" s="178">
        <v>0</v>
      </c>
      <c r="D537" s="178">
        <v>0</v>
      </c>
      <c r="E537" s="178">
        <v>0</v>
      </c>
      <c r="F537" s="178">
        <v>0</v>
      </c>
      <c r="G537" s="178">
        <v>0</v>
      </c>
      <c r="H537" s="178">
        <v>0</v>
      </c>
      <c r="I537" s="178">
        <v>10</v>
      </c>
    </row>
    <row r="538" spans="2:9" s="120" customFormat="1" ht="15.75" hidden="1">
      <c r="B538" s="76" t="s">
        <v>110</v>
      </c>
      <c r="C538" s="178">
        <v>0</v>
      </c>
      <c r="D538" s="178">
        <v>0</v>
      </c>
      <c r="E538" s="178">
        <v>0</v>
      </c>
      <c r="F538" s="178">
        <v>0</v>
      </c>
      <c r="G538" s="178">
        <v>0</v>
      </c>
      <c r="H538" s="178">
        <v>0</v>
      </c>
      <c r="I538" s="178">
        <v>0</v>
      </c>
    </row>
    <row r="539" spans="2:9" s="120" customFormat="1" ht="15.75" hidden="1">
      <c r="B539" s="76" t="s">
        <v>111</v>
      </c>
      <c r="C539" s="178">
        <v>0</v>
      </c>
      <c r="D539" s="178">
        <v>0</v>
      </c>
      <c r="E539" s="178">
        <v>0</v>
      </c>
      <c r="F539" s="178">
        <v>0</v>
      </c>
      <c r="G539" s="178">
        <v>0</v>
      </c>
      <c r="H539" s="178">
        <v>0</v>
      </c>
      <c r="I539" s="178">
        <v>0</v>
      </c>
    </row>
    <row r="540" spans="2:9" s="78" customFormat="1" ht="15.75" hidden="1">
      <c r="B540" s="76" t="s">
        <v>49</v>
      </c>
      <c r="C540" s="178">
        <v>0</v>
      </c>
      <c r="D540" s="178">
        <v>0</v>
      </c>
      <c r="E540" s="178">
        <v>0</v>
      </c>
      <c r="F540" s="178">
        <v>7.1</v>
      </c>
      <c r="G540" s="178">
        <v>0</v>
      </c>
      <c r="H540" s="178">
        <v>0</v>
      </c>
      <c r="I540" s="178">
        <v>0</v>
      </c>
    </row>
    <row r="541" spans="2:9" s="120" customFormat="1" ht="15.75" hidden="1">
      <c r="B541" s="23" t="s">
        <v>113</v>
      </c>
      <c r="C541" s="178">
        <v>0</v>
      </c>
      <c r="D541" s="178">
        <v>0</v>
      </c>
      <c r="E541" s="178">
        <v>0</v>
      </c>
      <c r="F541" s="178">
        <v>15.4</v>
      </c>
      <c r="G541" s="178">
        <v>0</v>
      </c>
      <c r="H541" s="178">
        <v>0</v>
      </c>
      <c r="I541" s="178">
        <v>0</v>
      </c>
    </row>
    <row r="542" spans="2:9" s="120" customFormat="1" ht="15.75" hidden="1">
      <c r="B542" s="23" t="s">
        <v>114</v>
      </c>
      <c r="C542" s="178">
        <v>100</v>
      </c>
      <c r="D542" s="178">
        <v>0</v>
      </c>
      <c r="E542" s="178">
        <v>100</v>
      </c>
      <c r="F542" s="178">
        <v>0</v>
      </c>
      <c r="G542" s="178">
        <v>0</v>
      </c>
      <c r="H542" s="178">
        <v>100</v>
      </c>
      <c r="I542" s="178">
        <v>0</v>
      </c>
    </row>
    <row r="543" spans="2:9" s="120" customFormat="1" ht="15.75" hidden="1">
      <c r="B543" s="23" t="s">
        <v>51</v>
      </c>
      <c r="C543" s="178">
        <v>0</v>
      </c>
      <c r="D543" s="178">
        <v>0</v>
      </c>
      <c r="E543" s="178">
        <v>0</v>
      </c>
      <c r="F543" s="178">
        <v>0</v>
      </c>
      <c r="G543" s="178">
        <v>0</v>
      </c>
      <c r="H543" s="178">
        <v>0</v>
      </c>
      <c r="I543" s="178">
        <v>0</v>
      </c>
    </row>
    <row r="544" spans="2:9" s="120" customFormat="1" ht="15.75" hidden="1">
      <c r="B544" s="23" t="s">
        <v>116</v>
      </c>
      <c r="C544" s="178">
        <v>0</v>
      </c>
      <c r="D544" s="178">
        <v>0</v>
      </c>
      <c r="E544" s="178">
        <v>0</v>
      </c>
      <c r="F544" s="178">
        <v>0</v>
      </c>
      <c r="G544" s="178">
        <v>0</v>
      </c>
      <c r="H544" s="178">
        <v>0</v>
      </c>
      <c r="I544" s="178">
        <v>0</v>
      </c>
    </row>
    <row r="545" spans="2:9" s="120" customFormat="1" ht="15.75" hidden="1">
      <c r="B545" s="23" t="s">
        <v>117</v>
      </c>
      <c r="C545" s="178">
        <v>0</v>
      </c>
      <c r="D545" s="178">
        <v>0</v>
      </c>
      <c r="E545" s="178">
        <v>0</v>
      </c>
      <c r="F545" s="178">
        <v>15.4</v>
      </c>
      <c r="G545" s="178">
        <v>7.7</v>
      </c>
      <c r="H545" s="178">
        <v>0</v>
      </c>
      <c r="I545" s="178">
        <v>6.3</v>
      </c>
    </row>
    <row r="546" spans="2:9" s="120" customFormat="1" ht="15.75" hidden="1">
      <c r="B546" s="23" t="s">
        <v>118</v>
      </c>
      <c r="C546" s="178">
        <v>0</v>
      </c>
      <c r="D546" s="178">
        <v>0</v>
      </c>
      <c r="E546" s="178">
        <v>0</v>
      </c>
      <c r="F546" s="178">
        <v>8.7</v>
      </c>
      <c r="G546" s="178">
        <v>0</v>
      </c>
      <c r="H546" s="178">
        <v>8.3</v>
      </c>
      <c r="I546" s="178">
        <v>0</v>
      </c>
    </row>
    <row r="547" spans="2:9" s="120" customFormat="1" ht="15.75" hidden="1">
      <c r="B547" s="23" t="s">
        <v>119</v>
      </c>
      <c r="C547" s="178">
        <v>0</v>
      </c>
      <c r="D547" s="178">
        <v>0</v>
      </c>
      <c r="E547" s="178">
        <v>0</v>
      </c>
      <c r="F547" s="178">
        <v>0</v>
      </c>
      <c r="G547" s="178">
        <v>0</v>
      </c>
      <c r="H547" s="178">
        <v>0</v>
      </c>
      <c r="I547" s="178">
        <v>11.1</v>
      </c>
    </row>
    <row r="548" spans="2:9" s="120" customFormat="1" ht="15.75" hidden="1">
      <c r="B548" s="23" t="s">
        <v>120</v>
      </c>
      <c r="C548" s="178">
        <v>11.1</v>
      </c>
      <c r="D548" s="178">
        <v>0</v>
      </c>
      <c r="E548" s="178">
        <v>0</v>
      </c>
      <c r="F548" s="178">
        <v>14.3</v>
      </c>
      <c r="G548" s="178">
        <v>15.4</v>
      </c>
      <c r="H548" s="178">
        <v>0</v>
      </c>
      <c r="I548" s="178">
        <v>28.6</v>
      </c>
    </row>
    <row r="549" spans="2:12" s="4" customFormat="1" ht="15.75" hidden="1">
      <c r="B549" s="7" t="s">
        <v>252</v>
      </c>
      <c r="C549" s="120"/>
      <c r="D549" s="120"/>
      <c r="E549" s="120"/>
      <c r="F549" s="120"/>
      <c r="G549" s="120"/>
      <c r="H549" s="120"/>
      <c r="I549" s="120"/>
      <c r="J549" s="27"/>
      <c r="K549" s="27"/>
      <c r="L549" s="6"/>
    </row>
    <row r="550" spans="2:12" s="120" customFormat="1" ht="15" customHeight="1" hidden="1">
      <c r="B550" s="4"/>
      <c r="C550" s="9"/>
      <c r="D550" s="22"/>
      <c r="E550" s="22"/>
      <c r="F550" s="22"/>
      <c r="G550" s="9"/>
      <c r="H550" s="9"/>
      <c r="I550" s="9"/>
      <c r="J550" s="17"/>
      <c r="K550" s="17"/>
      <c r="L550" s="16"/>
    </row>
    <row r="551" spans="2:13" s="120" customFormat="1" ht="15" customHeight="1" hidden="1">
      <c r="B551" s="240" t="s">
        <v>259</v>
      </c>
      <c r="C551" s="240"/>
      <c r="D551" s="240"/>
      <c r="E551" s="240"/>
      <c r="F551" s="240"/>
      <c r="G551" s="240"/>
      <c r="H551" s="240"/>
      <c r="I551" s="240"/>
      <c r="J551" s="240"/>
      <c r="K551" s="240"/>
      <c r="L551" s="240"/>
      <c r="M551" s="240"/>
    </row>
    <row r="552" spans="2:9" s="120" customFormat="1" ht="15" customHeight="1" hidden="1">
      <c r="B552" s="20"/>
      <c r="C552" s="13" t="s">
        <v>151</v>
      </c>
      <c r="D552" s="13" t="s">
        <v>152</v>
      </c>
      <c r="E552" s="13" t="s">
        <v>153</v>
      </c>
      <c r="F552" s="13" t="s">
        <v>154</v>
      </c>
      <c r="G552" s="13" t="s">
        <v>155</v>
      </c>
      <c r="H552" s="13" t="s">
        <v>156</v>
      </c>
      <c r="I552" s="13" t="s">
        <v>157</v>
      </c>
    </row>
    <row r="553" spans="2:10" s="4" customFormat="1" ht="15.75" hidden="1">
      <c r="B553" s="12" t="s">
        <v>52</v>
      </c>
      <c r="C553" s="18">
        <v>0.2</v>
      </c>
      <c r="D553" s="18">
        <v>0.3</v>
      </c>
      <c r="E553" s="18">
        <v>0.6</v>
      </c>
      <c r="F553" s="18">
        <v>5.4</v>
      </c>
      <c r="G553" s="18">
        <v>2.8</v>
      </c>
      <c r="H553" s="18">
        <v>2.2</v>
      </c>
      <c r="I553" s="18">
        <v>3.6</v>
      </c>
      <c r="J553" s="121"/>
    </row>
    <row r="554" spans="2:9" s="120" customFormat="1" ht="15.75" hidden="1">
      <c r="B554" s="12" t="s">
        <v>137</v>
      </c>
      <c r="C554" s="178">
        <v>0.1</v>
      </c>
      <c r="D554" s="178">
        <v>0.2</v>
      </c>
      <c r="E554" s="178">
        <v>0.8</v>
      </c>
      <c r="F554" s="178">
        <v>4.3</v>
      </c>
      <c r="G554" s="178">
        <v>2.2</v>
      </c>
      <c r="H554" s="178">
        <v>2.2</v>
      </c>
      <c r="I554" s="178">
        <v>3.5</v>
      </c>
    </row>
    <row r="555" spans="2:9" s="120" customFormat="1" ht="15.75" hidden="1">
      <c r="B555" s="12" t="s">
        <v>138</v>
      </c>
      <c r="C555" s="178">
        <v>0.3</v>
      </c>
      <c r="D555" s="178">
        <v>0.5</v>
      </c>
      <c r="E555" s="178">
        <v>0.6</v>
      </c>
      <c r="F555" s="178">
        <v>7.5</v>
      </c>
      <c r="G555" s="178">
        <v>4</v>
      </c>
      <c r="H555" s="178">
        <v>2.3</v>
      </c>
      <c r="I555" s="178">
        <v>3.6</v>
      </c>
    </row>
    <row r="556" spans="2:9" s="120" customFormat="1" ht="15" customHeight="1" hidden="1">
      <c r="B556" s="23" t="s">
        <v>22</v>
      </c>
      <c r="C556" s="178">
        <v>0</v>
      </c>
      <c r="D556" s="178">
        <v>0</v>
      </c>
      <c r="E556" s="178">
        <v>0</v>
      </c>
      <c r="F556" s="178">
        <v>16.7</v>
      </c>
      <c r="G556" s="178">
        <v>0</v>
      </c>
      <c r="H556" s="178">
        <v>11.1</v>
      </c>
      <c r="I556" s="178">
        <v>20</v>
      </c>
    </row>
    <row r="557" spans="2:9" s="120" customFormat="1" ht="15.75" hidden="1">
      <c r="B557" s="23" t="s">
        <v>131</v>
      </c>
      <c r="C557" s="178">
        <v>0</v>
      </c>
      <c r="D557" s="178">
        <v>0</v>
      </c>
      <c r="E557" s="178">
        <v>5.8</v>
      </c>
      <c r="F557" s="178">
        <v>24</v>
      </c>
      <c r="G557" s="178">
        <v>4.6</v>
      </c>
      <c r="H557" s="178">
        <v>3.5</v>
      </c>
      <c r="I557" s="178">
        <v>3.6</v>
      </c>
    </row>
    <row r="558" spans="2:9" s="120" customFormat="1" ht="15.75" hidden="1">
      <c r="B558" s="23" t="s">
        <v>109</v>
      </c>
      <c r="C558" s="178">
        <v>0</v>
      </c>
      <c r="D558" s="178">
        <v>0</v>
      </c>
      <c r="E558" s="178">
        <v>0</v>
      </c>
      <c r="F558" s="178">
        <v>3.8</v>
      </c>
      <c r="G558" s="178">
        <v>0</v>
      </c>
      <c r="H558" s="178">
        <v>4</v>
      </c>
      <c r="I558" s="178">
        <v>3.3</v>
      </c>
    </row>
    <row r="559" spans="2:9" s="120" customFormat="1" ht="15.75" hidden="1">
      <c r="B559" s="23" t="s">
        <v>110</v>
      </c>
      <c r="C559" s="178">
        <v>0</v>
      </c>
      <c r="D559" s="178">
        <v>0</v>
      </c>
      <c r="E559" s="178">
        <v>25</v>
      </c>
      <c r="F559" s="178">
        <v>0</v>
      </c>
      <c r="G559" s="178">
        <v>0</v>
      </c>
      <c r="H559" s="178">
        <v>0</v>
      </c>
      <c r="I559" s="178">
        <v>0</v>
      </c>
    </row>
    <row r="560" spans="2:9" s="120" customFormat="1" ht="15.75" hidden="1">
      <c r="B560" s="23" t="s">
        <v>111</v>
      </c>
      <c r="C560" s="178">
        <v>0</v>
      </c>
      <c r="D560" s="178">
        <v>0</v>
      </c>
      <c r="E560" s="178">
        <v>0</v>
      </c>
      <c r="F560" s="178">
        <v>0</v>
      </c>
      <c r="G560" s="178">
        <v>7.1</v>
      </c>
      <c r="H560" s="178">
        <v>9.1</v>
      </c>
      <c r="I560" s="178">
        <v>10</v>
      </c>
    </row>
    <row r="561" spans="2:9" s="120" customFormat="1" ht="15.75" hidden="1">
      <c r="B561" s="23" t="s">
        <v>49</v>
      </c>
      <c r="C561" s="178">
        <v>0</v>
      </c>
      <c r="D561" s="178">
        <v>0</v>
      </c>
      <c r="E561" s="178">
        <v>2.2</v>
      </c>
      <c r="F561" s="178">
        <v>31.8</v>
      </c>
      <c r="G561" s="178">
        <v>1.3</v>
      </c>
      <c r="H561" s="178">
        <v>2.4</v>
      </c>
      <c r="I561" s="178">
        <v>3.9</v>
      </c>
    </row>
    <row r="562" spans="2:9" s="120" customFormat="1" ht="15.75" hidden="1">
      <c r="B562" s="23" t="s">
        <v>113</v>
      </c>
      <c r="C562" s="178">
        <v>1.4</v>
      </c>
      <c r="D562" s="178">
        <v>0</v>
      </c>
      <c r="E562" s="178">
        <v>0</v>
      </c>
      <c r="F562" s="178">
        <v>5.8</v>
      </c>
      <c r="G562" s="178">
        <v>1</v>
      </c>
      <c r="H562" s="178">
        <v>2.8</v>
      </c>
      <c r="I562" s="178">
        <v>1.9</v>
      </c>
    </row>
    <row r="563" spans="2:9" s="120" customFormat="1" ht="15.75" hidden="1">
      <c r="B563" s="23" t="s">
        <v>114</v>
      </c>
      <c r="C563" s="178">
        <v>0</v>
      </c>
      <c r="D563" s="178">
        <v>0</v>
      </c>
      <c r="E563" s="178">
        <v>0</v>
      </c>
      <c r="F563" s="178">
        <v>0</v>
      </c>
      <c r="G563" s="178">
        <v>0</v>
      </c>
      <c r="H563" s="178">
        <v>0</v>
      </c>
      <c r="I563" s="178">
        <v>0</v>
      </c>
    </row>
    <row r="564" spans="2:9" s="120" customFormat="1" ht="15.75" hidden="1">
      <c r="B564" s="23" t="s">
        <v>51</v>
      </c>
      <c r="C564" s="178">
        <v>0</v>
      </c>
      <c r="D564" s="178">
        <v>0</v>
      </c>
      <c r="E564" s="178">
        <v>0</v>
      </c>
      <c r="F564" s="178">
        <v>0</v>
      </c>
      <c r="G564" s="178">
        <v>0</v>
      </c>
      <c r="H564" s="178">
        <v>14.3</v>
      </c>
      <c r="I564" s="178">
        <v>0</v>
      </c>
    </row>
    <row r="565" spans="2:9" s="120" customFormat="1" ht="15.75" hidden="1">
      <c r="B565" s="23" t="s">
        <v>116</v>
      </c>
      <c r="C565" s="178">
        <v>0</v>
      </c>
      <c r="D565" s="178">
        <v>0</v>
      </c>
      <c r="E565" s="178">
        <v>0</v>
      </c>
      <c r="F565" s="178">
        <v>5.6</v>
      </c>
      <c r="G565" s="178">
        <v>0</v>
      </c>
      <c r="H565" s="178">
        <v>0</v>
      </c>
      <c r="I565" s="178">
        <v>0</v>
      </c>
    </row>
    <row r="566" spans="2:9" s="120" customFormat="1" ht="15.75" hidden="1">
      <c r="B566" s="23" t="s">
        <v>117</v>
      </c>
      <c r="C566" s="178">
        <v>1.8</v>
      </c>
      <c r="D566" s="178">
        <v>0</v>
      </c>
      <c r="E566" s="178">
        <v>0</v>
      </c>
      <c r="F566" s="178">
        <v>1.1</v>
      </c>
      <c r="G566" s="178">
        <v>0</v>
      </c>
      <c r="H566" s="178">
        <v>0.9</v>
      </c>
      <c r="I566" s="178">
        <v>0.9</v>
      </c>
    </row>
    <row r="567" spans="2:9" s="120" customFormat="1" ht="15.75" hidden="1">
      <c r="B567" s="23" t="s">
        <v>118</v>
      </c>
      <c r="C567" s="178">
        <v>0</v>
      </c>
      <c r="D567" s="178">
        <v>0.2</v>
      </c>
      <c r="E567" s="178">
        <v>0.3</v>
      </c>
      <c r="F567" s="178">
        <v>1.4</v>
      </c>
      <c r="G567" s="178">
        <v>1.2</v>
      </c>
      <c r="H567" s="178">
        <v>0.8</v>
      </c>
      <c r="I567" s="178">
        <v>2.5</v>
      </c>
    </row>
    <row r="568" spans="2:9" s="120" customFormat="1" ht="15.75" hidden="1">
      <c r="B568" s="23" t="s">
        <v>119</v>
      </c>
      <c r="C568" s="178">
        <v>0</v>
      </c>
      <c r="D568" s="178">
        <v>0.5</v>
      </c>
      <c r="E568" s="178">
        <v>0.5</v>
      </c>
      <c r="F568" s="178">
        <v>4.9</v>
      </c>
      <c r="G568" s="178">
        <v>3.7</v>
      </c>
      <c r="H568" s="178">
        <v>0</v>
      </c>
      <c r="I568" s="178">
        <v>9.5</v>
      </c>
    </row>
    <row r="569" spans="2:9" s="120" customFormat="1" ht="15.75" hidden="1">
      <c r="B569" s="23" t="s">
        <v>120</v>
      </c>
      <c r="C569" s="178">
        <v>0</v>
      </c>
      <c r="D569" s="178">
        <v>0</v>
      </c>
      <c r="E569" s="178">
        <v>0</v>
      </c>
      <c r="F569" s="178">
        <v>4.2</v>
      </c>
      <c r="G569" s="178">
        <v>2.3</v>
      </c>
      <c r="H569" s="178">
        <v>0</v>
      </c>
      <c r="I569" s="178">
        <v>2.6</v>
      </c>
    </row>
    <row r="570" spans="2:12" s="4" customFormat="1" ht="15.75" hidden="1">
      <c r="B570" s="7" t="s">
        <v>252</v>
      </c>
      <c r="C570" s="120"/>
      <c r="D570" s="120"/>
      <c r="E570" s="120"/>
      <c r="F570" s="120"/>
      <c r="G570" s="120"/>
      <c r="H570" s="120"/>
      <c r="I570" s="120"/>
      <c r="J570" s="27"/>
      <c r="K570" s="27"/>
      <c r="L570" s="6"/>
    </row>
    <row r="571" spans="2:12" s="120" customFormat="1" ht="15" customHeight="1" hidden="1">
      <c r="B571" s="4"/>
      <c r="C571" s="9"/>
      <c r="D571" s="22"/>
      <c r="E571" s="22"/>
      <c r="F571" s="22"/>
      <c r="G571" s="9"/>
      <c r="H571" s="9"/>
      <c r="I571" s="9"/>
      <c r="J571" s="17"/>
      <c r="K571" s="17"/>
      <c r="L571" s="16"/>
    </row>
    <row r="572" spans="2:13" s="120" customFormat="1" ht="15" customHeight="1" hidden="1">
      <c r="B572" s="240" t="s">
        <v>257</v>
      </c>
      <c r="C572" s="240"/>
      <c r="D572" s="240"/>
      <c r="E572" s="240"/>
      <c r="F572" s="240"/>
      <c r="G572" s="240"/>
      <c r="H572" s="240"/>
      <c r="I572" s="240"/>
      <c r="J572" s="240"/>
      <c r="K572" s="240"/>
      <c r="L572" s="240"/>
      <c r="M572" s="240"/>
    </row>
    <row r="573" spans="2:9" s="120" customFormat="1" ht="15" customHeight="1" hidden="1">
      <c r="B573" s="20"/>
      <c r="C573" s="13" t="s">
        <v>151</v>
      </c>
      <c r="D573" s="13" t="s">
        <v>152</v>
      </c>
      <c r="E573" s="13" t="s">
        <v>153</v>
      </c>
      <c r="F573" s="13" t="s">
        <v>154</v>
      </c>
      <c r="G573" s="13" t="s">
        <v>155</v>
      </c>
      <c r="H573" s="13" t="s">
        <v>156</v>
      </c>
      <c r="I573" s="13" t="s">
        <v>157</v>
      </c>
    </row>
    <row r="574" spans="2:10" s="4" customFormat="1" ht="15.75" hidden="1">
      <c r="B574" s="12" t="s">
        <v>52</v>
      </c>
      <c r="C574" s="18">
        <v>1</v>
      </c>
      <c r="D574" s="18">
        <v>1.4</v>
      </c>
      <c r="E574" s="18">
        <v>1.7</v>
      </c>
      <c r="F574" s="18">
        <v>13.5</v>
      </c>
      <c r="G574" s="18">
        <v>7.6</v>
      </c>
      <c r="H574" s="18">
        <v>6.7</v>
      </c>
      <c r="I574" s="18">
        <v>10.3</v>
      </c>
      <c r="J574" s="121"/>
    </row>
    <row r="575" spans="2:9" s="120" customFormat="1" ht="15.75" hidden="1">
      <c r="B575" s="12" t="s">
        <v>137</v>
      </c>
      <c r="C575" s="178">
        <v>0.9</v>
      </c>
      <c r="D575" s="178">
        <v>1.4</v>
      </c>
      <c r="E575" s="178">
        <v>2</v>
      </c>
      <c r="F575" s="178">
        <v>12.3</v>
      </c>
      <c r="G575" s="178">
        <v>7.3</v>
      </c>
      <c r="H575" s="178">
        <v>6.9</v>
      </c>
      <c r="I575" s="178">
        <v>9.3</v>
      </c>
    </row>
    <row r="576" spans="2:9" s="120" customFormat="1" ht="15.75" hidden="1">
      <c r="B576" s="12" t="s">
        <v>138</v>
      </c>
      <c r="C576" s="178">
        <v>0.6</v>
      </c>
      <c r="D576" s="178">
        <v>1.4</v>
      </c>
      <c r="E576" s="178">
        <v>1.5</v>
      </c>
      <c r="F576" s="178">
        <v>13.9</v>
      </c>
      <c r="G576" s="178">
        <v>9</v>
      </c>
      <c r="H576" s="178">
        <v>5.8</v>
      </c>
      <c r="I576" s="178">
        <v>9</v>
      </c>
    </row>
    <row r="577" spans="2:9" s="120" customFormat="1" ht="15" customHeight="1" hidden="1">
      <c r="B577" s="23" t="s">
        <v>22</v>
      </c>
      <c r="C577" s="178">
        <v>0</v>
      </c>
      <c r="D577" s="178">
        <v>1.1</v>
      </c>
      <c r="E577" s="178">
        <v>2.7</v>
      </c>
      <c r="F577" s="178">
        <v>8.1</v>
      </c>
      <c r="G577" s="178">
        <v>15.4</v>
      </c>
      <c r="H577" s="178">
        <v>14</v>
      </c>
      <c r="I577" s="178">
        <v>5.1</v>
      </c>
    </row>
    <row r="578" spans="2:9" s="120" customFormat="1" ht="15.75" hidden="1">
      <c r="B578" s="23" t="s">
        <v>131</v>
      </c>
      <c r="C578" s="178">
        <v>1.1</v>
      </c>
      <c r="D578" s="178">
        <v>1.7</v>
      </c>
      <c r="E578" s="178">
        <v>1.9</v>
      </c>
      <c r="F578" s="178">
        <v>13.3</v>
      </c>
      <c r="G578" s="178">
        <v>6.6</v>
      </c>
      <c r="H578" s="178">
        <v>4.9</v>
      </c>
      <c r="I578" s="178">
        <v>8.5</v>
      </c>
    </row>
    <row r="579" spans="2:9" s="120" customFormat="1" ht="15.75" hidden="1">
      <c r="B579" s="23" t="s">
        <v>109</v>
      </c>
      <c r="C579" s="178">
        <v>0.3</v>
      </c>
      <c r="D579" s="178">
        <v>0.4</v>
      </c>
      <c r="E579" s="178">
        <v>0.8</v>
      </c>
      <c r="F579" s="178">
        <v>11.4</v>
      </c>
      <c r="G579" s="178">
        <v>3.7</v>
      </c>
      <c r="H579" s="178">
        <v>7.4</v>
      </c>
      <c r="I579" s="178">
        <v>9.1</v>
      </c>
    </row>
    <row r="580" spans="2:9" s="120" customFormat="1" ht="15.75" hidden="1">
      <c r="B580" s="23" t="s">
        <v>110</v>
      </c>
      <c r="C580" s="178">
        <v>0.3</v>
      </c>
      <c r="D580" s="178">
        <v>1</v>
      </c>
      <c r="E580" s="178">
        <v>2.8</v>
      </c>
      <c r="F580" s="178">
        <v>13</v>
      </c>
      <c r="G580" s="178">
        <v>16</v>
      </c>
      <c r="H580" s="178">
        <v>15.6</v>
      </c>
      <c r="I580" s="178">
        <v>3</v>
      </c>
    </row>
    <row r="581" spans="2:9" s="120" customFormat="1" ht="15.75" hidden="1">
      <c r="B581" s="23" t="s">
        <v>111</v>
      </c>
      <c r="C581" s="178">
        <v>3.3</v>
      </c>
      <c r="D581" s="178">
        <v>2.6</v>
      </c>
      <c r="E581" s="178">
        <v>2.6</v>
      </c>
      <c r="F581" s="178">
        <v>7.5</v>
      </c>
      <c r="G581" s="178">
        <v>18.8</v>
      </c>
      <c r="H581" s="178">
        <v>12.2</v>
      </c>
      <c r="I581" s="178">
        <v>12.2</v>
      </c>
    </row>
    <row r="582" spans="2:9" s="120" customFormat="1" ht="15.75" hidden="1">
      <c r="B582" s="23" t="s">
        <v>49</v>
      </c>
      <c r="C582" s="178">
        <v>0.2</v>
      </c>
      <c r="D582" s="178">
        <v>0.5</v>
      </c>
      <c r="E582" s="178">
        <v>0.6</v>
      </c>
      <c r="F582" s="178">
        <v>9.8</v>
      </c>
      <c r="G582" s="178">
        <v>4.5</v>
      </c>
      <c r="H582" s="178">
        <v>3.1</v>
      </c>
      <c r="I582" s="178">
        <v>7.6</v>
      </c>
    </row>
    <row r="583" spans="2:9" s="120" customFormat="1" ht="15.75" hidden="1">
      <c r="B583" s="23" t="s">
        <v>113</v>
      </c>
      <c r="C583" s="178">
        <v>0.3</v>
      </c>
      <c r="D583" s="178">
        <v>0.2</v>
      </c>
      <c r="E583" s="178">
        <v>0.3</v>
      </c>
      <c r="F583" s="178">
        <v>20.4</v>
      </c>
      <c r="G583" s="178">
        <v>6.3</v>
      </c>
      <c r="H583" s="178">
        <v>3.9</v>
      </c>
      <c r="I583" s="178">
        <v>7.6</v>
      </c>
    </row>
    <row r="584" spans="2:9" s="120" customFormat="1" ht="15.75" hidden="1">
      <c r="B584" s="23" t="s">
        <v>114</v>
      </c>
      <c r="C584" s="178">
        <v>1.1</v>
      </c>
      <c r="D584" s="178">
        <v>0.7</v>
      </c>
      <c r="E584" s="178">
        <v>3.6</v>
      </c>
      <c r="F584" s="178">
        <v>16.9</v>
      </c>
      <c r="G584" s="178">
        <v>13.3</v>
      </c>
      <c r="H584" s="178">
        <v>4.8</v>
      </c>
      <c r="I584" s="178">
        <v>4.7</v>
      </c>
    </row>
    <row r="585" spans="2:9" s="120" customFormat="1" ht="15.75" hidden="1">
      <c r="B585" s="23" t="s">
        <v>51</v>
      </c>
      <c r="C585" s="178">
        <v>0.8</v>
      </c>
      <c r="D585" s="178">
        <v>1.7</v>
      </c>
      <c r="E585" s="178">
        <v>0</v>
      </c>
      <c r="F585" s="178">
        <v>6.8</v>
      </c>
      <c r="G585" s="178">
        <v>12.5</v>
      </c>
      <c r="H585" s="178">
        <v>15.8</v>
      </c>
      <c r="I585" s="178">
        <v>7.8</v>
      </c>
    </row>
    <row r="586" spans="2:9" s="120" customFormat="1" ht="15.75" hidden="1">
      <c r="B586" s="23" t="s">
        <v>116</v>
      </c>
      <c r="C586" s="178">
        <v>0</v>
      </c>
      <c r="D586" s="178">
        <v>0.3</v>
      </c>
      <c r="E586" s="178">
        <v>4.3</v>
      </c>
      <c r="F586" s="178">
        <v>23.2</v>
      </c>
      <c r="G586" s="178">
        <v>13</v>
      </c>
      <c r="H586" s="178">
        <v>6.8</v>
      </c>
      <c r="I586" s="178">
        <v>9.8</v>
      </c>
    </row>
    <row r="587" spans="2:9" s="120" customFormat="1" ht="15.75" hidden="1">
      <c r="B587" s="23" t="s">
        <v>117</v>
      </c>
      <c r="C587" s="178">
        <v>0.7</v>
      </c>
      <c r="D587" s="178">
        <v>1</v>
      </c>
      <c r="E587" s="178">
        <v>2</v>
      </c>
      <c r="F587" s="178">
        <v>11.6</v>
      </c>
      <c r="G587" s="178">
        <v>5.2</v>
      </c>
      <c r="H587" s="178">
        <v>1.6</v>
      </c>
      <c r="I587" s="178">
        <v>7.4</v>
      </c>
    </row>
    <row r="588" spans="2:9" s="120" customFormat="1" ht="15.75" hidden="1">
      <c r="B588" s="23" t="s">
        <v>118</v>
      </c>
      <c r="C588" s="178">
        <v>0.2</v>
      </c>
      <c r="D588" s="178">
        <v>0.7</v>
      </c>
      <c r="E588" s="178">
        <v>1</v>
      </c>
      <c r="F588" s="178">
        <v>10.1</v>
      </c>
      <c r="G588" s="178">
        <v>3.9</v>
      </c>
      <c r="H588" s="178">
        <v>2.1</v>
      </c>
      <c r="I588" s="178">
        <v>10.6</v>
      </c>
    </row>
    <row r="589" spans="2:9" s="120" customFormat="1" ht="15.75" hidden="1">
      <c r="B589" s="23" t="s">
        <v>119</v>
      </c>
      <c r="C589" s="178">
        <v>0.2</v>
      </c>
      <c r="D589" s="178">
        <v>2.9</v>
      </c>
      <c r="E589" s="178">
        <v>1.7</v>
      </c>
      <c r="F589" s="178">
        <v>11.7</v>
      </c>
      <c r="G589" s="178">
        <v>8.3</v>
      </c>
      <c r="H589" s="178">
        <v>2.6</v>
      </c>
      <c r="I589" s="178">
        <v>11.1</v>
      </c>
    </row>
    <row r="590" spans="2:9" s="120" customFormat="1" ht="15.75" hidden="1">
      <c r="B590" s="23" t="s">
        <v>120</v>
      </c>
      <c r="C590" s="178">
        <v>0.5</v>
      </c>
      <c r="D590" s="178">
        <v>0.9</v>
      </c>
      <c r="E590" s="178">
        <v>1.2</v>
      </c>
      <c r="F590" s="178">
        <v>13.7</v>
      </c>
      <c r="G590" s="178">
        <v>3.3</v>
      </c>
      <c r="H590" s="178">
        <v>0.9</v>
      </c>
      <c r="I590" s="178">
        <v>7.3</v>
      </c>
    </row>
    <row r="591" spans="2:12" s="4" customFormat="1" ht="15.75" hidden="1">
      <c r="B591" s="7" t="s">
        <v>252</v>
      </c>
      <c r="C591" s="120"/>
      <c r="D591" s="120"/>
      <c r="E591" s="120"/>
      <c r="F591" s="120"/>
      <c r="G591" s="120"/>
      <c r="H591" s="120"/>
      <c r="I591" s="120"/>
      <c r="J591" s="27"/>
      <c r="K591" s="27"/>
      <c r="L591" s="6"/>
    </row>
    <row r="592" spans="2:12" s="120" customFormat="1" ht="15" customHeight="1" hidden="1">
      <c r="B592" s="4"/>
      <c r="C592" s="9"/>
      <c r="D592" s="22"/>
      <c r="E592" s="22"/>
      <c r="F592" s="22"/>
      <c r="G592" s="9"/>
      <c r="H592" s="9"/>
      <c r="I592" s="9"/>
      <c r="J592" s="17"/>
      <c r="K592" s="17"/>
      <c r="L592" s="16"/>
    </row>
    <row r="593" spans="2:13" s="120" customFormat="1" ht="15" customHeight="1" hidden="1">
      <c r="B593" s="240" t="s">
        <v>258</v>
      </c>
      <c r="C593" s="240"/>
      <c r="D593" s="240"/>
      <c r="E593" s="240"/>
      <c r="F593" s="240"/>
      <c r="G593" s="240"/>
      <c r="H593" s="240"/>
      <c r="I593" s="240"/>
      <c r="J593" s="240"/>
      <c r="K593" s="240"/>
      <c r="L593" s="240"/>
      <c r="M593" s="240"/>
    </row>
    <row r="594" spans="2:9" s="120" customFormat="1" ht="15" customHeight="1" hidden="1">
      <c r="B594" s="20"/>
      <c r="C594" s="13" t="s">
        <v>151</v>
      </c>
      <c r="D594" s="13" t="s">
        <v>152</v>
      </c>
      <c r="E594" s="13" t="s">
        <v>153</v>
      </c>
      <c r="F594" s="13" t="s">
        <v>154</v>
      </c>
      <c r="G594" s="13" t="s">
        <v>155</v>
      </c>
      <c r="H594" s="13" t="s">
        <v>156</v>
      </c>
      <c r="I594" s="13" t="s">
        <v>157</v>
      </c>
    </row>
    <row r="595" spans="2:10" s="4" customFormat="1" ht="15.75" hidden="1">
      <c r="B595" s="12" t="s">
        <v>52</v>
      </c>
      <c r="C595" s="18">
        <v>1.1</v>
      </c>
      <c r="D595" s="18">
        <v>1.6</v>
      </c>
      <c r="E595" s="18">
        <v>1.7</v>
      </c>
      <c r="F595" s="18">
        <v>14.8</v>
      </c>
      <c r="G595" s="18">
        <v>8.2</v>
      </c>
      <c r="H595" s="18">
        <v>6.7</v>
      </c>
      <c r="I595" s="18">
        <v>7.9</v>
      </c>
      <c r="J595" s="121"/>
    </row>
    <row r="596" spans="2:9" s="120" customFormat="1" ht="15.75" hidden="1">
      <c r="B596" s="12" t="s">
        <v>137</v>
      </c>
      <c r="C596" s="178">
        <v>1.1</v>
      </c>
      <c r="D596" s="178">
        <v>1.7</v>
      </c>
      <c r="E596" s="178">
        <v>1.8</v>
      </c>
      <c r="F596" s="178">
        <v>14.5</v>
      </c>
      <c r="G596" s="178">
        <v>8</v>
      </c>
      <c r="H596" s="178">
        <v>7.2</v>
      </c>
      <c r="I596" s="178">
        <v>7.3</v>
      </c>
    </row>
    <row r="597" spans="2:9" s="120" customFormat="1" ht="15.75" hidden="1">
      <c r="B597" s="12" t="s">
        <v>138</v>
      </c>
      <c r="C597" s="178">
        <v>0.7</v>
      </c>
      <c r="D597" s="178">
        <v>1.4</v>
      </c>
      <c r="E597" s="178">
        <v>1.3</v>
      </c>
      <c r="F597" s="178">
        <v>13.8</v>
      </c>
      <c r="G597" s="178">
        <v>8.3</v>
      </c>
      <c r="H597" s="178">
        <v>5.4</v>
      </c>
      <c r="I597" s="178">
        <v>6.4</v>
      </c>
    </row>
    <row r="598" spans="2:9" s="120" customFormat="1" ht="15" customHeight="1" hidden="1">
      <c r="B598" s="23" t="s">
        <v>22</v>
      </c>
      <c r="C598" s="178">
        <v>0.6</v>
      </c>
      <c r="D598" s="178">
        <v>2</v>
      </c>
      <c r="E598" s="178">
        <v>2.9</v>
      </c>
      <c r="F598" s="178">
        <v>9.7</v>
      </c>
      <c r="G598" s="178">
        <v>19.1</v>
      </c>
      <c r="H598" s="178">
        <v>13.2</v>
      </c>
      <c r="I598" s="178">
        <v>5.1</v>
      </c>
    </row>
    <row r="599" spans="2:9" s="120" customFormat="1" ht="15.75" hidden="1">
      <c r="B599" s="23" t="s">
        <v>131</v>
      </c>
      <c r="C599" s="178">
        <v>1.8</v>
      </c>
      <c r="D599" s="178">
        <v>3.2</v>
      </c>
      <c r="E599" s="178">
        <v>2.8</v>
      </c>
      <c r="F599" s="178">
        <v>21.6</v>
      </c>
      <c r="G599" s="178">
        <v>10.8</v>
      </c>
      <c r="H599" s="178">
        <v>8.1</v>
      </c>
      <c r="I599" s="178">
        <v>9.3</v>
      </c>
    </row>
    <row r="600" spans="2:9" s="120" customFormat="1" ht="15.75" hidden="1">
      <c r="B600" s="23" t="s">
        <v>109</v>
      </c>
      <c r="C600" s="178">
        <v>0.2</v>
      </c>
      <c r="D600" s="178">
        <v>0</v>
      </c>
      <c r="E600" s="178">
        <v>0.9</v>
      </c>
      <c r="F600" s="178">
        <v>7.1</v>
      </c>
      <c r="G600" s="178">
        <v>2.9</v>
      </c>
      <c r="H600" s="178">
        <v>2.7</v>
      </c>
      <c r="I600" s="178">
        <v>5</v>
      </c>
    </row>
    <row r="601" spans="2:9" s="120" customFormat="1" ht="15.75" hidden="1">
      <c r="B601" s="23" t="s">
        <v>110</v>
      </c>
      <c r="C601" s="178">
        <v>0.3</v>
      </c>
      <c r="D601" s="178">
        <v>1.6</v>
      </c>
      <c r="E601" s="178">
        <v>3.4</v>
      </c>
      <c r="F601" s="178">
        <v>16.8</v>
      </c>
      <c r="G601" s="178">
        <v>17.2</v>
      </c>
      <c r="H601" s="178">
        <v>19.9</v>
      </c>
      <c r="I601" s="178">
        <v>6</v>
      </c>
    </row>
    <row r="602" spans="2:9" s="120" customFormat="1" ht="15.75" hidden="1">
      <c r="B602" s="23" t="s">
        <v>111</v>
      </c>
      <c r="C602" s="178">
        <v>3.8</v>
      </c>
      <c r="D602" s="178">
        <v>3.5</v>
      </c>
      <c r="E602" s="178">
        <v>1.8</v>
      </c>
      <c r="F602" s="178">
        <v>10.5</v>
      </c>
      <c r="G602" s="178">
        <v>20</v>
      </c>
      <c r="H602" s="178">
        <v>11.7</v>
      </c>
      <c r="I602" s="178">
        <v>7.5</v>
      </c>
    </row>
    <row r="603" spans="2:9" s="120" customFormat="1" ht="15.75" hidden="1">
      <c r="B603" s="23" t="s">
        <v>49</v>
      </c>
      <c r="C603" s="178">
        <v>0.4</v>
      </c>
      <c r="D603" s="178">
        <v>1.1</v>
      </c>
      <c r="E603" s="178">
        <v>1.2</v>
      </c>
      <c r="F603" s="178">
        <v>16</v>
      </c>
      <c r="G603" s="178">
        <v>8</v>
      </c>
      <c r="H603" s="178">
        <v>4.7</v>
      </c>
      <c r="I603" s="178">
        <v>7.2</v>
      </c>
    </row>
    <row r="604" spans="2:9" s="120" customFormat="1" ht="15.75" hidden="1">
      <c r="B604" s="23" t="s">
        <v>113</v>
      </c>
      <c r="C604" s="178">
        <v>0.6</v>
      </c>
      <c r="D604" s="178">
        <v>0.3</v>
      </c>
      <c r="E604" s="178">
        <v>0.6</v>
      </c>
      <c r="F604" s="178">
        <v>24.5</v>
      </c>
      <c r="G604" s="178">
        <v>8.1</v>
      </c>
      <c r="H604" s="178">
        <v>6.5</v>
      </c>
      <c r="I604" s="178">
        <v>6.9</v>
      </c>
    </row>
    <row r="605" spans="2:9" s="120" customFormat="1" ht="15.75" hidden="1">
      <c r="B605" s="23" t="s">
        <v>114</v>
      </c>
      <c r="C605" s="178">
        <v>1</v>
      </c>
      <c r="D605" s="178">
        <v>1.9</v>
      </c>
      <c r="E605" s="178">
        <v>3.8</v>
      </c>
      <c r="F605" s="178">
        <v>23.1</v>
      </c>
      <c r="G605" s="178">
        <v>17</v>
      </c>
      <c r="H605" s="178">
        <v>5.6</v>
      </c>
      <c r="I605" s="178">
        <v>5.6</v>
      </c>
    </row>
    <row r="606" spans="2:9" s="120" customFormat="1" ht="15.75" hidden="1">
      <c r="B606" s="23" t="s">
        <v>51</v>
      </c>
      <c r="C606" s="178">
        <v>0.5</v>
      </c>
      <c r="D606" s="178">
        <v>2.3</v>
      </c>
      <c r="E606" s="178">
        <v>0</v>
      </c>
      <c r="F606" s="178">
        <v>7.3</v>
      </c>
      <c r="G606" s="178">
        <v>11.9</v>
      </c>
      <c r="H606" s="178">
        <v>14.9</v>
      </c>
      <c r="I606" s="178">
        <v>3.1</v>
      </c>
    </row>
    <row r="607" spans="2:9" s="120" customFormat="1" ht="15.75" hidden="1">
      <c r="B607" s="23" t="s">
        <v>116</v>
      </c>
      <c r="C607" s="178">
        <v>0.1</v>
      </c>
      <c r="D607" s="178">
        <v>0</v>
      </c>
      <c r="E607" s="178">
        <v>1.1</v>
      </c>
      <c r="F607" s="178">
        <v>15.3</v>
      </c>
      <c r="G607" s="178">
        <v>6.5</v>
      </c>
      <c r="H607" s="178">
        <v>4.2</v>
      </c>
      <c r="I607" s="178">
        <v>5.6</v>
      </c>
    </row>
    <row r="608" spans="2:9" s="120" customFormat="1" ht="15.75" hidden="1">
      <c r="B608" s="23" t="s">
        <v>117</v>
      </c>
      <c r="C608" s="178">
        <v>1.1</v>
      </c>
      <c r="D608" s="178">
        <v>1.2</v>
      </c>
      <c r="E608" s="178">
        <v>2.3</v>
      </c>
      <c r="F608" s="178">
        <v>15.4</v>
      </c>
      <c r="G608" s="178">
        <v>6.1</v>
      </c>
      <c r="H608" s="178">
        <v>2.6</v>
      </c>
      <c r="I608" s="178">
        <v>6.3</v>
      </c>
    </row>
    <row r="609" spans="2:9" s="120" customFormat="1" ht="15.75" hidden="1">
      <c r="B609" s="23" t="s">
        <v>118</v>
      </c>
      <c r="C609" s="178">
        <v>0.5</v>
      </c>
      <c r="D609" s="178">
        <v>0.4</v>
      </c>
      <c r="E609" s="178">
        <v>0.6</v>
      </c>
      <c r="F609" s="178">
        <v>6.3</v>
      </c>
      <c r="G609" s="178">
        <v>2.4</v>
      </c>
      <c r="H609" s="178">
        <v>1.4</v>
      </c>
      <c r="I609" s="178">
        <v>5.7</v>
      </c>
    </row>
    <row r="610" spans="2:9" s="120" customFormat="1" ht="15.75" hidden="1">
      <c r="B610" s="23" t="s">
        <v>119</v>
      </c>
      <c r="C610" s="178">
        <v>0.4</v>
      </c>
      <c r="D610" s="178">
        <v>2.9</v>
      </c>
      <c r="E610" s="178">
        <v>1.1</v>
      </c>
      <c r="F610" s="178">
        <v>11.8</v>
      </c>
      <c r="G610" s="178">
        <v>8.5</v>
      </c>
      <c r="H610" s="178">
        <v>1.7</v>
      </c>
      <c r="I610" s="178">
        <v>8.6</v>
      </c>
    </row>
    <row r="611" spans="2:9" s="120" customFormat="1" ht="15.75" hidden="1">
      <c r="B611" s="23" t="s">
        <v>120</v>
      </c>
      <c r="C611" s="178">
        <v>1.4</v>
      </c>
      <c r="D611" s="178">
        <v>1.1</v>
      </c>
      <c r="E611" s="178">
        <v>0.8</v>
      </c>
      <c r="F611" s="178">
        <v>11.8</v>
      </c>
      <c r="G611" s="178">
        <v>2.5</v>
      </c>
      <c r="H611" s="178">
        <v>2.2</v>
      </c>
      <c r="I611" s="178">
        <v>5.4</v>
      </c>
    </row>
    <row r="612" spans="2:13" s="120" customFormat="1" ht="15" customHeight="1" hidden="1">
      <c r="B612" s="240" t="s">
        <v>258</v>
      </c>
      <c r="C612" s="240"/>
      <c r="D612" s="240"/>
      <c r="E612" s="240"/>
      <c r="F612" s="240"/>
      <c r="G612" s="240"/>
      <c r="H612" s="240"/>
      <c r="I612" s="240"/>
      <c r="J612" s="240"/>
      <c r="K612" s="240"/>
      <c r="L612" s="240"/>
      <c r="M612" s="240"/>
    </row>
    <row r="613" spans="2:12" s="120" customFormat="1" ht="15" customHeight="1" hidden="1">
      <c r="B613" s="4"/>
      <c r="C613" s="9"/>
      <c r="D613" s="22"/>
      <c r="E613" s="22"/>
      <c r="F613" s="22"/>
      <c r="G613" s="9"/>
      <c r="H613" s="9"/>
      <c r="I613" s="9"/>
      <c r="J613" s="17"/>
      <c r="K613" s="17"/>
      <c r="L613" s="16"/>
    </row>
    <row r="614" spans="2:13" s="120" customFormat="1" ht="15" customHeight="1" hidden="1">
      <c r="B614" s="240" t="s">
        <v>260</v>
      </c>
      <c r="C614" s="240"/>
      <c r="D614" s="240"/>
      <c r="E614" s="240"/>
      <c r="F614" s="240"/>
      <c r="G614" s="240"/>
      <c r="H614" s="240"/>
      <c r="I614" s="240"/>
      <c r="J614" s="240"/>
      <c r="K614" s="240"/>
      <c r="L614" s="240"/>
      <c r="M614" s="240"/>
    </row>
    <row r="615" spans="2:9" s="120" customFormat="1" ht="15" customHeight="1" hidden="1">
      <c r="B615" s="20"/>
      <c r="C615" s="13" t="s">
        <v>151</v>
      </c>
      <c r="D615" s="13" t="s">
        <v>152</v>
      </c>
      <c r="E615" s="13" t="s">
        <v>153</v>
      </c>
      <c r="F615" s="13" t="s">
        <v>154</v>
      </c>
      <c r="G615" s="13" t="s">
        <v>155</v>
      </c>
      <c r="H615" s="13" t="s">
        <v>156</v>
      </c>
      <c r="I615" s="13" t="s">
        <v>157</v>
      </c>
    </row>
    <row r="616" spans="2:9" s="120" customFormat="1" ht="15.75" hidden="1">
      <c r="B616" s="12" t="s">
        <v>52</v>
      </c>
      <c r="C616" s="18">
        <v>0.5</v>
      </c>
      <c r="D616" s="18">
        <v>0.9</v>
      </c>
      <c r="E616" s="18">
        <v>1.4</v>
      </c>
      <c r="F616" s="18">
        <v>9.5</v>
      </c>
      <c r="G616" s="18">
        <v>5.3</v>
      </c>
      <c r="H616" s="18">
        <v>4.5</v>
      </c>
      <c r="I616" s="18">
        <v>7.8</v>
      </c>
    </row>
    <row r="617" spans="2:9" s="120" customFormat="1" ht="15.75" hidden="1">
      <c r="B617" s="12" t="s">
        <v>137</v>
      </c>
      <c r="C617" s="128">
        <v>0.4</v>
      </c>
      <c r="D617" s="128">
        <v>0.7</v>
      </c>
      <c r="E617" s="128">
        <v>1.5</v>
      </c>
      <c r="F617" s="128">
        <v>8.5</v>
      </c>
      <c r="G617" s="128">
        <v>4.8</v>
      </c>
      <c r="H617" s="128">
        <v>5.3</v>
      </c>
      <c r="I617" s="128">
        <v>6.7</v>
      </c>
    </row>
    <row r="618" spans="2:9" s="120" customFormat="1" ht="15.75" hidden="1">
      <c r="B618" s="12" t="s">
        <v>138</v>
      </c>
      <c r="C618" s="128">
        <v>0.3</v>
      </c>
      <c r="D618" s="128">
        <v>0.7</v>
      </c>
      <c r="E618" s="128">
        <v>0.9</v>
      </c>
      <c r="F618" s="128">
        <v>8.7</v>
      </c>
      <c r="G618" s="128">
        <v>5.4</v>
      </c>
      <c r="H618" s="128">
        <v>3.5</v>
      </c>
      <c r="I618" s="128">
        <v>5.7</v>
      </c>
    </row>
    <row r="619" spans="2:9" s="120" customFormat="1" ht="15" customHeight="1" hidden="1">
      <c r="B619" s="23" t="s">
        <v>22</v>
      </c>
      <c r="C619" s="128">
        <v>0.4</v>
      </c>
      <c r="D619" s="128">
        <v>0.3</v>
      </c>
      <c r="E619" s="128">
        <v>2.9</v>
      </c>
      <c r="F619" s="128">
        <v>3.5</v>
      </c>
      <c r="G619" s="128">
        <v>13</v>
      </c>
      <c r="H619" s="128">
        <v>8.2</v>
      </c>
      <c r="I619" s="128">
        <v>4.7</v>
      </c>
    </row>
    <row r="620" spans="2:9" s="120" customFormat="1" ht="15.75" hidden="1">
      <c r="B620" s="23" t="s">
        <v>131</v>
      </c>
      <c r="C620" s="128">
        <v>0.7</v>
      </c>
      <c r="D620" s="128">
        <v>1.6</v>
      </c>
      <c r="E620" s="128">
        <v>2.2</v>
      </c>
      <c r="F620" s="128">
        <v>14.2</v>
      </c>
      <c r="G620" s="128">
        <v>6</v>
      </c>
      <c r="H620" s="128">
        <v>4.9</v>
      </c>
      <c r="I620" s="128">
        <v>7.6</v>
      </c>
    </row>
    <row r="621" spans="2:9" s="120" customFormat="1" ht="15.75" hidden="1">
      <c r="B621" s="23" t="s">
        <v>109</v>
      </c>
      <c r="C621" s="128">
        <v>0.4</v>
      </c>
      <c r="D621" s="128">
        <v>0.4</v>
      </c>
      <c r="E621" s="128">
        <v>0.5</v>
      </c>
      <c r="F621" s="128">
        <v>12.5</v>
      </c>
      <c r="G621" s="128">
        <v>3.7</v>
      </c>
      <c r="H621" s="128">
        <v>5.6</v>
      </c>
      <c r="I621" s="128">
        <v>7.5</v>
      </c>
    </row>
    <row r="622" spans="2:9" s="120" customFormat="1" ht="15.75" hidden="1">
      <c r="B622" s="23" t="s">
        <v>110</v>
      </c>
      <c r="C622" s="128">
        <v>0</v>
      </c>
      <c r="D622" s="128">
        <v>0.3</v>
      </c>
      <c r="E622" s="128">
        <v>1.4</v>
      </c>
      <c r="F622" s="128">
        <v>9.1</v>
      </c>
      <c r="G622" s="128">
        <v>12.9</v>
      </c>
      <c r="H622" s="128">
        <v>8</v>
      </c>
      <c r="I622" s="128">
        <v>1.3</v>
      </c>
    </row>
    <row r="623" spans="2:9" s="120" customFormat="1" ht="15.75" hidden="1">
      <c r="B623" s="23" t="s">
        <v>111</v>
      </c>
      <c r="C623" s="128">
        <v>2.6</v>
      </c>
      <c r="D623" s="128">
        <v>1.4</v>
      </c>
      <c r="E623" s="128">
        <v>1.8</v>
      </c>
      <c r="F623" s="128">
        <v>6.9</v>
      </c>
      <c r="G623" s="128">
        <v>13.4</v>
      </c>
      <c r="H623" s="128">
        <v>8.6</v>
      </c>
      <c r="I623" s="128">
        <v>11.5</v>
      </c>
    </row>
    <row r="624" spans="2:9" s="120" customFormat="1" ht="15.75" hidden="1">
      <c r="B624" s="23" t="s">
        <v>49</v>
      </c>
      <c r="C624" s="128">
        <v>0.2</v>
      </c>
      <c r="D624" s="128">
        <v>0.6</v>
      </c>
      <c r="E624" s="128">
        <v>0.6</v>
      </c>
      <c r="F624" s="128">
        <v>11.3</v>
      </c>
      <c r="G624" s="128">
        <v>4.7</v>
      </c>
      <c r="H624" s="128">
        <v>2.6</v>
      </c>
      <c r="I624" s="128">
        <v>4.8</v>
      </c>
    </row>
    <row r="625" spans="2:9" s="120" customFormat="1" ht="15.75" hidden="1">
      <c r="B625" s="23" t="s">
        <v>113</v>
      </c>
      <c r="C625" s="128">
        <v>0</v>
      </c>
      <c r="D625" s="128">
        <v>0.3</v>
      </c>
      <c r="E625" s="128">
        <v>0.4</v>
      </c>
      <c r="F625" s="128">
        <v>16</v>
      </c>
      <c r="G625" s="128">
        <v>4.4</v>
      </c>
      <c r="H625" s="128">
        <v>2.7</v>
      </c>
      <c r="I625" s="128">
        <v>6.3</v>
      </c>
    </row>
    <row r="626" spans="2:9" s="120" customFormat="1" ht="15.75" hidden="1">
      <c r="B626" s="23" t="s">
        <v>114</v>
      </c>
      <c r="C626" s="128">
        <v>2.8</v>
      </c>
      <c r="D626" s="128">
        <v>0.4</v>
      </c>
      <c r="E626" s="128">
        <v>4.2</v>
      </c>
      <c r="F626" s="128">
        <v>13</v>
      </c>
      <c r="G626" s="128">
        <v>7.3</v>
      </c>
      <c r="H626" s="128">
        <v>3.2</v>
      </c>
      <c r="I626" s="128">
        <v>2.3</v>
      </c>
    </row>
    <row r="627" spans="2:9" s="120" customFormat="1" ht="15.75" hidden="1">
      <c r="B627" s="23" t="s">
        <v>51</v>
      </c>
      <c r="C627" s="128">
        <v>0.5</v>
      </c>
      <c r="D627" s="128">
        <v>0</v>
      </c>
      <c r="E627" s="128">
        <v>0</v>
      </c>
      <c r="F627" s="128">
        <v>2.9</v>
      </c>
      <c r="G627" s="128">
        <v>7.5</v>
      </c>
      <c r="H627" s="128">
        <v>10.7</v>
      </c>
      <c r="I627" s="128">
        <v>3.6</v>
      </c>
    </row>
    <row r="628" spans="2:9" s="120" customFormat="1" ht="15.75" hidden="1">
      <c r="B628" s="23" t="s">
        <v>116</v>
      </c>
      <c r="C628" s="128">
        <v>0</v>
      </c>
      <c r="D628" s="128">
        <v>0.4</v>
      </c>
      <c r="E628" s="128">
        <v>1.3</v>
      </c>
      <c r="F628" s="128">
        <v>6.9</v>
      </c>
      <c r="G628" s="128">
        <v>4.2</v>
      </c>
      <c r="H628" s="128">
        <v>1.6</v>
      </c>
      <c r="I628" s="128">
        <v>5.7</v>
      </c>
    </row>
    <row r="629" spans="2:9" s="120" customFormat="1" ht="15.75" hidden="1">
      <c r="B629" s="23" t="s">
        <v>117</v>
      </c>
      <c r="C629" s="128">
        <v>0.3</v>
      </c>
      <c r="D629" s="128">
        <v>0.5</v>
      </c>
      <c r="E629" s="128">
        <v>1.2</v>
      </c>
      <c r="F629" s="128">
        <v>6.4</v>
      </c>
      <c r="G629" s="128">
        <v>3.4</v>
      </c>
      <c r="H629" s="128">
        <v>1.6</v>
      </c>
      <c r="I629" s="128">
        <v>5.7</v>
      </c>
    </row>
    <row r="630" spans="2:9" s="120" customFormat="1" ht="15.75" hidden="1">
      <c r="B630" s="23" t="s">
        <v>118</v>
      </c>
      <c r="C630" s="128">
        <v>0.2</v>
      </c>
      <c r="D630" s="128">
        <v>0.2</v>
      </c>
      <c r="E630" s="128">
        <v>0.6</v>
      </c>
      <c r="F630" s="128">
        <v>3.2</v>
      </c>
      <c r="G630" s="128">
        <v>1.4</v>
      </c>
      <c r="H630" s="128">
        <v>0.5</v>
      </c>
      <c r="I630" s="128">
        <v>4.2</v>
      </c>
    </row>
    <row r="631" spans="2:9" s="120" customFormat="1" ht="15.75" hidden="1">
      <c r="B631" s="23" t="s">
        <v>119</v>
      </c>
      <c r="C631" s="128">
        <v>0.2</v>
      </c>
      <c r="D631" s="128">
        <v>1</v>
      </c>
      <c r="E631" s="128">
        <v>1</v>
      </c>
      <c r="F631" s="128">
        <v>6.7</v>
      </c>
      <c r="G631" s="128">
        <v>3.4</v>
      </c>
      <c r="H631" s="128">
        <v>2</v>
      </c>
      <c r="I631" s="128">
        <v>6.5</v>
      </c>
    </row>
    <row r="632" spans="2:9" s="120" customFormat="1" ht="15.75" hidden="1">
      <c r="B632" s="23" t="s">
        <v>120</v>
      </c>
      <c r="C632" s="128">
        <v>0.2</v>
      </c>
      <c r="D632" s="128">
        <v>0</v>
      </c>
      <c r="E632" s="128">
        <v>0.7</v>
      </c>
      <c r="F632" s="128">
        <v>6.5</v>
      </c>
      <c r="G632" s="128">
        <v>1.7</v>
      </c>
      <c r="H632" s="128">
        <v>1.7</v>
      </c>
      <c r="I632" s="128">
        <v>2.7</v>
      </c>
    </row>
    <row r="633" spans="2:13" s="120" customFormat="1" ht="15" customHeight="1" hidden="1">
      <c r="B633" s="240" t="s">
        <v>258</v>
      </c>
      <c r="C633" s="240"/>
      <c r="D633" s="240"/>
      <c r="E633" s="240"/>
      <c r="F633" s="240"/>
      <c r="G633" s="240"/>
      <c r="H633" s="240"/>
      <c r="I633" s="240"/>
      <c r="J633" s="240"/>
      <c r="K633" s="240"/>
      <c r="L633" s="240"/>
      <c r="M633" s="240"/>
    </row>
    <row r="634" spans="2:12" s="120" customFormat="1" ht="15" customHeight="1" hidden="1">
      <c r="B634" s="4"/>
      <c r="C634" s="35"/>
      <c r="D634" s="35"/>
      <c r="E634" s="35"/>
      <c r="F634" s="35"/>
      <c r="G634" s="35"/>
      <c r="H634" s="35"/>
      <c r="I634" s="35"/>
      <c r="J634" s="17"/>
      <c r="K634" s="17"/>
      <c r="L634" s="16"/>
    </row>
    <row r="635" spans="2:12" s="120" customFormat="1" ht="15" customHeight="1" hidden="1">
      <c r="B635" s="240" t="s">
        <v>213</v>
      </c>
      <c r="C635" s="240"/>
      <c r="D635" s="240"/>
      <c r="E635" s="240"/>
      <c r="F635" s="240"/>
      <c r="G635" s="240"/>
      <c r="H635" s="240"/>
      <c r="I635" s="240"/>
      <c r="J635" s="240"/>
      <c r="K635" s="240"/>
      <c r="L635" s="240"/>
    </row>
    <row r="636" spans="2:9" s="120" customFormat="1" ht="15" customHeight="1" hidden="1">
      <c r="B636" s="20"/>
      <c r="C636" s="13" t="s">
        <v>151</v>
      </c>
      <c r="D636" s="13" t="s">
        <v>152</v>
      </c>
      <c r="E636" s="13" t="s">
        <v>153</v>
      </c>
      <c r="F636" s="13" t="s">
        <v>154</v>
      </c>
      <c r="G636" s="13" t="s">
        <v>155</v>
      </c>
      <c r="H636" s="13" t="s">
        <v>156</v>
      </c>
      <c r="I636" s="13" t="s">
        <v>157</v>
      </c>
    </row>
    <row r="637" spans="2:10" s="4" customFormat="1" ht="15.75" hidden="1">
      <c r="B637" s="12" t="s">
        <v>52</v>
      </c>
      <c r="C637" s="18">
        <v>1</v>
      </c>
      <c r="D637" s="18">
        <v>1.5</v>
      </c>
      <c r="E637" s="18">
        <v>1.9</v>
      </c>
      <c r="F637" s="18">
        <v>14.7</v>
      </c>
      <c r="G637" s="18">
        <v>7.2</v>
      </c>
      <c r="H637" s="18">
        <v>5.7</v>
      </c>
      <c r="I637" s="18">
        <v>8</v>
      </c>
      <c r="J637" s="121"/>
    </row>
    <row r="638" spans="2:9" s="120" customFormat="1" ht="15.75" hidden="1">
      <c r="B638" s="12" t="s">
        <v>137</v>
      </c>
      <c r="C638" s="18">
        <v>0.8</v>
      </c>
      <c r="D638" s="18">
        <v>1.6</v>
      </c>
      <c r="E638" s="18">
        <v>2.2</v>
      </c>
      <c r="F638" s="18">
        <v>14.4</v>
      </c>
      <c r="G638" s="18">
        <v>7.5</v>
      </c>
      <c r="H638" s="18">
        <v>6.7</v>
      </c>
      <c r="I638" s="18">
        <v>7.1</v>
      </c>
    </row>
    <row r="639" spans="2:9" s="120" customFormat="1" ht="15.75" hidden="1">
      <c r="B639" s="12" t="s">
        <v>138</v>
      </c>
      <c r="C639" s="18">
        <v>0.7</v>
      </c>
      <c r="D639" s="18">
        <v>1.3</v>
      </c>
      <c r="E639" s="18">
        <v>1.4</v>
      </c>
      <c r="F639" s="18">
        <v>13.4</v>
      </c>
      <c r="G639" s="18">
        <v>7.1</v>
      </c>
      <c r="H639" s="18">
        <v>4.7</v>
      </c>
      <c r="I639" s="18">
        <v>7</v>
      </c>
    </row>
    <row r="640" spans="2:9" s="120" customFormat="1" ht="15" customHeight="1" hidden="1">
      <c r="B640" s="23" t="s">
        <v>22</v>
      </c>
      <c r="C640" s="18">
        <v>0.4</v>
      </c>
      <c r="D640" s="18">
        <v>2.7</v>
      </c>
      <c r="E640" s="18">
        <v>2.6</v>
      </c>
      <c r="F640" s="18">
        <v>12.2</v>
      </c>
      <c r="G640" s="18">
        <v>12.1</v>
      </c>
      <c r="H640" s="18">
        <v>7</v>
      </c>
      <c r="I640" s="18">
        <v>5.6</v>
      </c>
    </row>
    <row r="641" spans="2:9" s="120" customFormat="1" ht="15.75" hidden="1">
      <c r="B641" s="23" t="s">
        <v>131</v>
      </c>
      <c r="C641" s="18">
        <v>1.6</v>
      </c>
      <c r="D641" s="18">
        <v>3.2</v>
      </c>
      <c r="E641" s="18">
        <v>3.9</v>
      </c>
      <c r="F641" s="18">
        <v>26.2</v>
      </c>
      <c r="G641" s="18">
        <v>11.2</v>
      </c>
      <c r="H641" s="18">
        <v>7.9</v>
      </c>
      <c r="I641" s="18">
        <v>9.1</v>
      </c>
    </row>
    <row r="642" spans="2:9" s="120" customFormat="1" ht="15.75" hidden="1">
      <c r="B642" s="23" t="s">
        <v>109</v>
      </c>
      <c r="C642" s="18">
        <v>0.9</v>
      </c>
      <c r="D642" s="18">
        <v>0.8</v>
      </c>
      <c r="E642" s="18">
        <v>1.6</v>
      </c>
      <c r="F642" s="18">
        <v>14.5</v>
      </c>
      <c r="G642" s="18">
        <v>2.9</v>
      </c>
      <c r="H642" s="18">
        <v>6.8</v>
      </c>
      <c r="I642" s="18">
        <v>8.4</v>
      </c>
    </row>
    <row r="643" spans="2:9" s="120" customFormat="1" ht="15.75" hidden="1">
      <c r="B643" s="23" t="s">
        <v>110</v>
      </c>
      <c r="C643" s="18">
        <v>1</v>
      </c>
      <c r="D643" s="18">
        <v>2.6</v>
      </c>
      <c r="E643" s="18">
        <v>1.9</v>
      </c>
      <c r="F643" s="18">
        <v>14.9</v>
      </c>
      <c r="G643" s="18">
        <v>14</v>
      </c>
      <c r="H643" s="18">
        <v>16.5</v>
      </c>
      <c r="I643" s="18">
        <v>8.8</v>
      </c>
    </row>
    <row r="644" spans="2:9" s="120" customFormat="1" ht="15.75" hidden="1">
      <c r="B644" s="23" t="s">
        <v>111</v>
      </c>
      <c r="C644" s="18">
        <v>1.1</v>
      </c>
      <c r="D644" s="18">
        <v>2.5</v>
      </c>
      <c r="E644" s="18">
        <v>2.7</v>
      </c>
      <c r="F644" s="18">
        <v>5.4</v>
      </c>
      <c r="G644" s="18">
        <v>19</v>
      </c>
      <c r="H644" s="18">
        <v>7.3</v>
      </c>
      <c r="I644" s="18">
        <v>18</v>
      </c>
    </row>
    <row r="645" spans="2:9" s="120" customFormat="1" ht="15.75" hidden="1">
      <c r="B645" s="23" t="s">
        <v>49</v>
      </c>
      <c r="C645" s="18">
        <v>0.4</v>
      </c>
      <c r="D645" s="18">
        <v>1.1</v>
      </c>
      <c r="E645" s="18">
        <v>1.1</v>
      </c>
      <c r="F645" s="18">
        <v>15.2</v>
      </c>
      <c r="G645" s="18">
        <v>6.7</v>
      </c>
      <c r="H645" s="18">
        <v>3.3</v>
      </c>
      <c r="I645" s="18">
        <v>8.5</v>
      </c>
    </row>
    <row r="646" spans="2:9" s="120" customFormat="1" ht="15.75" hidden="1">
      <c r="B646" s="23" t="s">
        <v>113</v>
      </c>
      <c r="C646" s="75">
        <v>0.4</v>
      </c>
      <c r="D646" s="18">
        <v>0.8</v>
      </c>
      <c r="E646" s="18">
        <v>0.8</v>
      </c>
      <c r="F646" s="18">
        <v>19.1</v>
      </c>
      <c r="G646" s="18">
        <v>7.1</v>
      </c>
      <c r="H646" s="18">
        <v>5</v>
      </c>
      <c r="I646" s="18">
        <v>8.4</v>
      </c>
    </row>
    <row r="647" spans="2:9" s="120" customFormat="1" ht="15.75" hidden="1">
      <c r="B647" s="23" t="s">
        <v>114</v>
      </c>
      <c r="C647" s="18">
        <v>3.7</v>
      </c>
      <c r="D647" s="18">
        <v>4</v>
      </c>
      <c r="E647" s="18">
        <v>3.4</v>
      </c>
      <c r="F647" s="18">
        <v>11.7</v>
      </c>
      <c r="G647" s="18">
        <v>5</v>
      </c>
      <c r="H647" s="18">
        <v>2.6</v>
      </c>
      <c r="I647" s="18">
        <v>8.8</v>
      </c>
    </row>
    <row r="648" spans="2:9" s="120" customFormat="1" ht="15.75" hidden="1">
      <c r="B648" s="23" t="s">
        <v>51</v>
      </c>
      <c r="C648" s="18">
        <v>0.5</v>
      </c>
      <c r="D648" s="18">
        <v>1.6</v>
      </c>
      <c r="E648" s="18">
        <v>5.7</v>
      </c>
      <c r="F648" s="18">
        <v>10.3</v>
      </c>
      <c r="G648" s="18">
        <v>11</v>
      </c>
      <c r="H648" s="18">
        <v>6.3</v>
      </c>
      <c r="I648" s="18">
        <v>3.7</v>
      </c>
    </row>
    <row r="649" spans="2:9" s="120" customFormat="1" ht="15.75" hidden="1">
      <c r="B649" s="23" t="s">
        <v>116</v>
      </c>
      <c r="C649" s="18">
        <v>0.1</v>
      </c>
      <c r="D649" s="18">
        <v>0.1</v>
      </c>
      <c r="E649" s="18">
        <v>2.5</v>
      </c>
      <c r="F649" s="18">
        <v>11.7</v>
      </c>
      <c r="G649" s="18">
        <v>4.6</v>
      </c>
      <c r="H649" s="18">
        <v>2.8</v>
      </c>
      <c r="I649" s="18">
        <v>5.4</v>
      </c>
    </row>
    <row r="650" spans="2:9" s="120" customFormat="1" ht="15.75" hidden="1">
      <c r="B650" s="23" t="s">
        <v>117</v>
      </c>
      <c r="C650" s="18">
        <v>0.7</v>
      </c>
      <c r="D650" s="18">
        <v>1.1</v>
      </c>
      <c r="E650" s="18">
        <v>1.4</v>
      </c>
      <c r="F650" s="18">
        <v>11.8</v>
      </c>
      <c r="G650" s="18">
        <v>5.1</v>
      </c>
      <c r="H650" s="18">
        <v>2.3</v>
      </c>
      <c r="I650" s="18">
        <v>3</v>
      </c>
    </row>
    <row r="651" spans="2:9" s="120" customFormat="1" ht="15.75" hidden="1">
      <c r="B651" s="23" t="s">
        <v>118</v>
      </c>
      <c r="C651" s="18">
        <v>0.4</v>
      </c>
      <c r="D651" s="18">
        <v>0.6</v>
      </c>
      <c r="E651" s="18">
        <v>1.1</v>
      </c>
      <c r="F651" s="18">
        <v>7.4</v>
      </c>
      <c r="G651" s="18">
        <v>2</v>
      </c>
      <c r="H651" s="18">
        <v>1.5</v>
      </c>
      <c r="I651" s="18">
        <v>5.9</v>
      </c>
    </row>
    <row r="652" spans="2:9" s="120" customFormat="1" ht="15.75" hidden="1">
      <c r="B652" s="23" t="s">
        <v>119</v>
      </c>
      <c r="C652" s="18">
        <v>0.1</v>
      </c>
      <c r="D652" s="18">
        <v>3.3</v>
      </c>
      <c r="E652" s="18">
        <v>2.3</v>
      </c>
      <c r="F652" s="18">
        <v>10.5</v>
      </c>
      <c r="G652" s="18">
        <v>5.3</v>
      </c>
      <c r="H652" s="18">
        <v>3.2</v>
      </c>
      <c r="I652" s="18">
        <v>8.7</v>
      </c>
    </row>
    <row r="653" spans="2:9" s="120" customFormat="1" ht="15.75" hidden="1">
      <c r="B653" s="23" t="s">
        <v>120</v>
      </c>
      <c r="C653" s="18">
        <v>0.1</v>
      </c>
      <c r="D653" s="18">
        <v>0.9</v>
      </c>
      <c r="E653" s="18">
        <v>1.4</v>
      </c>
      <c r="F653" s="18">
        <v>11.2</v>
      </c>
      <c r="G653" s="18">
        <v>4.1</v>
      </c>
      <c r="H653" s="18">
        <v>4.4</v>
      </c>
      <c r="I653" s="18">
        <v>2.1</v>
      </c>
    </row>
    <row r="654" spans="2:12" s="4" customFormat="1" ht="15.75" hidden="1">
      <c r="B654" s="7" t="s">
        <v>221</v>
      </c>
      <c r="C654" s="120"/>
      <c r="D654" s="120"/>
      <c r="E654" s="120"/>
      <c r="F654" s="120"/>
      <c r="G654" s="120"/>
      <c r="H654" s="120"/>
      <c r="I654" s="120"/>
      <c r="J654" s="27"/>
      <c r="K654" s="27"/>
      <c r="L654" s="6"/>
    </row>
    <row r="655" spans="2:12" s="4" customFormat="1" ht="15.75" hidden="1">
      <c r="B655" s="7"/>
      <c r="C655" s="120"/>
      <c r="D655" s="120"/>
      <c r="E655" s="120"/>
      <c r="F655" s="120"/>
      <c r="G655" s="120"/>
      <c r="H655" s="120"/>
      <c r="I655" s="120"/>
      <c r="J655" s="27"/>
      <c r="K655" s="27"/>
      <c r="L655" s="6"/>
    </row>
    <row r="656" spans="2:13" s="68" customFormat="1" ht="15" customHeight="1" hidden="1">
      <c r="B656" s="240" t="s">
        <v>214</v>
      </c>
      <c r="C656" s="240"/>
      <c r="D656" s="240"/>
      <c r="E656" s="240"/>
      <c r="F656" s="240"/>
      <c r="G656" s="240"/>
      <c r="H656" s="240"/>
      <c r="I656" s="240"/>
      <c r="J656" s="240"/>
      <c r="K656" s="240"/>
      <c r="L656" s="240"/>
      <c r="M656" s="240"/>
    </row>
    <row r="657" spans="2:9" s="68" customFormat="1" ht="15" customHeight="1" hidden="1">
      <c r="B657" s="20"/>
      <c r="C657" s="13" t="s">
        <v>151</v>
      </c>
      <c r="D657" s="13" t="s">
        <v>152</v>
      </c>
      <c r="E657" s="13" t="s">
        <v>153</v>
      </c>
      <c r="F657" s="13" t="s">
        <v>154</v>
      </c>
      <c r="G657" s="13" t="s">
        <v>155</v>
      </c>
      <c r="H657" s="13" t="s">
        <v>156</v>
      </c>
      <c r="I657" s="13" t="s">
        <v>157</v>
      </c>
    </row>
    <row r="658" spans="2:10" s="4" customFormat="1" ht="15.75" hidden="1">
      <c r="B658" s="12" t="s">
        <v>52</v>
      </c>
      <c r="C658" s="18">
        <v>1.4</v>
      </c>
      <c r="D658" s="18">
        <v>2.1</v>
      </c>
      <c r="E658" s="18">
        <v>2.4</v>
      </c>
      <c r="F658" s="18">
        <v>18.3</v>
      </c>
      <c r="G658" s="18">
        <v>10</v>
      </c>
      <c r="H658" s="18">
        <v>7.7</v>
      </c>
      <c r="I658" s="18">
        <v>9.7</v>
      </c>
      <c r="J658" s="69"/>
    </row>
    <row r="659" spans="2:9" s="68" customFormat="1" ht="15.75" hidden="1">
      <c r="B659" s="12" t="s">
        <v>137</v>
      </c>
      <c r="C659" s="18">
        <v>0.9</v>
      </c>
      <c r="D659" s="18">
        <v>2.2</v>
      </c>
      <c r="E659" s="18">
        <v>2.6</v>
      </c>
      <c r="F659" s="18">
        <v>18.3</v>
      </c>
      <c r="G659" s="18">
        <v>10.9</v>
      </c>
      <c r="H659" s="18">
        <v>8</v>
      </c>
      <c r="I659" s="18">
        <v>9.4</v>
      </c>
    </row>
    <row r="660" spans="2:9" s="68" customFormat="1" ht="15.75" hidden="1">
      <c r="B660" s="12" t="s">
        <v>138</v>
      </c>
      <c r="C660" s="18">
        <v>0.9</v>
      </c>
      <c r="D660" s="18">
        <v>1.6</v>
      </c>
      <c r="E660" s="18">
        <v>1.6</v>
      </c>
      <c r="F660" s="18">
        <v>18.9</v>
      </c>
      <c r="G660" s="18">
        <v>10.9</v>
      </c>
      <c r="H660" s="18">
        <v>8.5</v>
      </c>
      <c r="I660" s="18">
        <v>11</v>
      </c>
    </row>
    <row r="661" spans="2:9" s="68" customFormat="1" ht="15" customHeight="1" hidden="1">
      <c r="B661" s="23" t="s">
        <v>22</v>
      </c>
      <c r="C661" s="18">
        <v>0.3</v>
      </c>
      <c r="D661" s="18">
        <v>2.8</v>
      </c>
      <c r="E661" s="18">
        <v>3</v>
      </c>
      <c r="F661" s="18">
        <v>12.4</v>
      </c>
      <c r="G661" s="18">
        <v>13.3</v>
      </c>
      <c r="H661" s="18">
        <v>7.4</v>
      </c>
      <c r="I661" s="18">
        <v>5.7</v>
      </c>
    </row>
    <row r="662" spans="2:9" s="68" customFormat="1" ht="15.75" hidden="1">
      <c r="B662" s="23" t="s">
        <v>131</v>
      </c>
      <c r="C662" s="18">
        <v>1.4</v>
      </c>
      <c r="D662" s="18">
        <v>3</v>
      </c>
      <c r="E662" s="18">
        <v>2.9</v>
      </c>
      <c r="F662" s="18">
        <v>27.1</v>
      </c>
      <c r="G662" s="18">
        <v>13.2</v>
      </c>
      <c r="H662" s="18">
        <v>8.4</v>
      </c>
      <c r="I662" s="18">
        <v>7.8</v>
      </c>
    </row>
    <row r="663" spans="2:9" s="68" customFormat="1" ht="15.75" hidden="1">
      <c r="B663" s="23" t="s">
        <v>109</v>
      </c>
      <c r="C663" s="18">
        <v>2.2</v>
      </c>
      <c r="D663" s="18">
        <v>1.2</v>
      </c>
      <c r="E663" s="18">
        <v>2.9</v>
      </c>
      <c r="F663" s="18">
        <v>16.2</v>
      </c>
      <c r="G663" s="18">
        <v>6</v>
      </c>
      <c r="H663" s="18">
        <v>12.1</v>
      </c>
      <c r="I663" s="18">
        <v>12.7</v>
      </c>
    </row>
    <row r="664" spans="2:9" s="68" customFormat="1" ht="15.75" hidden="1">
      <c r="B664" s="23" t="s">
        <v>110</v>
      </c>
      <c r="C664" s="18">
        <v>1.1</v>
      </c>
      <c r="D664" s="18">
        <v>2.4</v>
      </c>
      <c r="E664" s="18">
        <v>1.5</v>
      </c>
      <c r="F664" s="18">
        <v>14.6</v>
      </c>
      <c r="G664" s="18">
        <v>13</v>
      </c>
      <c r="H664" s="18">
        <v>16.1</v>
      </c>
      <c r="I664" s="18">
        <v>8</v>
      </c>
    </row>
    <row r="665" spans="2:9" s="68" customFormat="1" ht="15.75" hidden="1">
      <c r="B665" s="23" t="s">
        <v>111</v>
      </c>
      <c r="C665" s="18">
        <v>0.5</v>
      </c>
      <c r="D665" s="18">
        <v>2.5</v>
      </c>
      <c r="E665" s="18">
        <v>1.3</v>
      </c>
      <c r="F665" s="18">
        <v>5.4</v>
      </c>
      <c r="G665" s="18">
        <v>17.2</v>
      </c>
      <c r="H665" s="18">
        <v>8.1</v>
      </c>
      <c r="I665" s="18">
        <v>18.5</v>
      </c>
    </row>
    <row r="666" spans="2:9" s="68" customFormat="1" ht="15.75" hidden="1">
      <c r="B666" s="23" t="s">
        <v>49</v>
      </c>
      <c r="C666" s="18">
        <v>0.4</v>
      </c>
      <c r="D666" s="18">
        <v>1.3</v>
      </c>
      <c r="E666" s="18">
        <v>1.3</v>
      </c>
      <c r="F666" s="18">
        <v>21.3</v>
      </c>
      <c r="G666" s="18">
        <v>9</v>
      </c>
      <c r="H666" s="18">
        <v>4.7</v>
      </c>
      <c r="I666" s="18">
        <v>9.5</v>
      </c>
    </row>
    <row r="667" spans="2:9" s="68" customFormat="1" ht="15.75" hidden="1">
      <c r="B667" s="23" t="s">
        <v>113</v>
      </c>
      <c r="C667" s="18">
        <v>0.3</v>
      </c>
      <c r="D667" s="18">
        <v>1</v>
      </c>
      <c r="E667" s="18">
        <v>0.7</v>
      </c>
      <c r="F667" s="18">
        <v>15.9</v>
      </c>
      <c r="G667" s="18">
        <v>6.5</v>
      </c>
      <c r="H667" s="18">
        <v>5.1</v>
      </c>
      <c r="I667" s="18">
        <v>8</v>
      </c>
    </row>
    <row r="668" spans="2:9" s="68" customFormat="1" ht="15.75" hidden="1">
      <c r="B668" s="23" t="s">
        <v>114</v>
      </c>
      <c r="C668" s="18">
        <v>4.5</v>
      </c>
      <c r="D668" s="18">
        <v>5.1</v>
      </c>
      <c r="E668" s="18">
        <v>3</v>
      </c>
      <c r="F668" s="18">
        <v>10.8</v>
      </c>
      <c r="G668" s="18">
        <v>4.5</v>
      </c>
      <c r="H668" s="18">
        <v>2.2</v>
      </c>
      <c r="I668" s="18">
        <v>5.3</v>
      </c>
    </row>
    <row r="669" spans="2:9" s="68" customFormat="1" ht="15.75" hidden="1">
      <c r="B669" s="23" t="s">
        <v>51</v>
      </c>
      <c r="C669" s="18">
        <v>0</v>
      </c>
      <c r="D669" s="18">
        <v>1.7</v>
      </c>
      <c r="E669" s="18">
        <v>6.5</v>
      </c>
      <c r="F669" s="18">
        <v>6.2</v>
      </c>
      <c r="G669" s="18">
        <v>7.1</v>
      </c>
      <c r="H669" s="18">
        <v>6.5</v>
      </c>
      <c r="I669" s="18">
        <v>0</v>
      </c>
    </row>
    <row r="670" spans="2:9" s="68" customFormat="1" ht="15.75" hidden="1">
      <c r="B670" s="23" t="s">
        <v>116</v>
      </c>
      <c r="C670" s="18">
        <v>0.4</v>
      </c>
      <c r="D670" s="18">
        <v>0.5</v>
      </c>
      <c r="E670" s="18">
        <v>5.1</v>
      </c>
      <c r="F670" s="18">
        <v>15.2</v>
      </c>
      <c r="G670" s="18">
        <v>8.1</v>
      </c>
      <c r="H670" s="18">
        <v>4.6</v>
      </c>
      <c r="I670" s="18">
        <v>7.5</v>
      </c>
    </row>
    <row r="671" spans="2:9" s="68" customFormat="1" ht="15.75" hidden="1">
      <c r="B671" s="23" t="s">
        <v>117</v>
      </c>
      <c r="C671" s="18">
        <v>0.1</v>
      </c>
      <c r="D671" s="18">
        <v>1.1</v>
      </c>
      <c r="E671" s="18">
        <v>1.1</v>
      </c>
      <c r="F671" s="18">
        <v>13</v>
      </c>
      <c r="G671" s="18">
        <v>5.5</v>
      </c>
      <c r="H671" s="18">
        <v>2.9</v>
      </c>
      <c r="I671" s="18">
        <v>3.2</v>
      </c>
    </row>
    <row r="672" spans="2:9" s="68" customFormat="1" ht="15.75" hidden="1">
      <c r="B672" s="23" t="s">
        <v>118</v>
      </c>
      <c r="C672" s="18">
        <v>0.7</v>
      </c>
      <c r="D672" s="18">
        <v>1</v>
      </c>
      <c r="E672" s="18">
        <v>2.6</v>
      </c>
      <c r="F672" s="18">
        <v>15</v>
      </c>
      <c r="G672" s="18">
        <v>5.1</v>
      </c>
      <c r="H672" s="18">
        <v>2.8</v>
      </c>
      <c r="I672" s="18">
        <v>9.7</v>
      </c>
    </row>
    <row r="673" spans="2:9" s="68" customFormat="1" ht="15.75" hidden="1">
      <c r="B673" s="23" t="s">
        <v>119</v>
      </c>
      <c r="C673" s="18">
        <v>0.2</v>
      </c>
      <c r="D673" s="18">
        <v>4.8</v>
      </c>
      <c r="E673" s="18">
        <v>3.4</v>
      </c>
      <c r="F673" s="18">
        <v>16.9</v>
      </c>
      <c r="G673" s="18">
        <v>10.4</v>
      </c>
      <c r="H673" s="18">
        <v>7</v>
      </c>
      <c r="I673" s="18">
        <v>17.1</v>
      </c>
    </row>
    <row r="674" spans="2:9" s="68" customFormat="1" ht="15.75" hidden="1">
      <c r="B674" s="23" t="s">
        <v>120</v>
      </c>
      <c r="C674" s="18">
        <v>0</v>
      </c>
      <c r="D674" s="18">
        <v>0</v>
      </c>
      <c r="E674" s="18">
        <v>1.8</v>
      </c>
      <c r="F674" s="18">
        <v>14.3</v>
      </c>
      <c r="G674" s="18">
        <v>5.1</v>
      </c>
      <c r="H674" s="18">
        <v>3.5</v>
      </c>
      <c r="I674" s="18">
        <v>5.1</v>
      </c>
    </row>
    <row r="675" spans="2:12" s="4" customFormat="1" ht="15.75" hidden="1">
      <c r="B675" s="7" t="s">
        <v>221</v>
      </c>
      <c r="C675" s="120"/>
      <c r="D675" s="120"/>
      <c r="E675" s="120"/>
      <c r="F675" s="120"/>
      <c r="G675" s="120"/>
      <c r="H675" s="120"/>
      <c r="I675" s="120"/>
      <c r="J675" s="27"/>
      <c r="K675" s="27"/>
      <c r="L675" s="6"/>
    </row>
    <row r="676" spans="2:12" s="68" customFormat="1" ht="15" customHeight="1" hidden="1">
      <c r="B676" s="4"/>
      <c r="C676" s="9"/>
      <c r="D676" s="22"/>
      <c r="E676" s="22"/>
      <c r="F676" s="22"/>
      <c r="G676" s="9"/>
      <c r="H676" s="9"/>
      <c r="I676" s="9"/>
      <c r="J676" s="17"/>
      <c r="K676" s="17"/>
      <c r="L676" s="16"/>
    </row>
    <row r="677" spans="2:13" s="68" customFormat="1" ht="15" customHeight="1" hidden="1">
      <c r="B677" s="240" t="s">
        <v>215</v>
      </c>
      <c r="C677" s="240"/>
      <c r="D677" s="240"/>
      <c r="E677" s="240"/>
      <c r="F677" s="240"/>
      <c r="G677" s="240"/>
      <c r="H677" s="240"/>
      <c r="I677" s="240"/>
      <c r="J677" s="240"/>
      <c r="K677" s="240"/>
      <c r="L677" s="240"/>
      <c r="M677" s="240"/>
    </row>
    <row r="678" spans="2:9" s="68" customFormat="1" ht="15" customHeight="1" hidden="1">
      <c r="B678" s="20"/>
      <c r="C678" s="13" t="s">
        <v>151</v>
      </c>
      <c r="D678" s="13" t="s">
        <v>152</v>
      </c>
      <c r="E678" s="13" t="s">
        <v>153</v>
      </c>
      <c r="F678" s="13" t="s">
        <v>154</v>
      </c>
      <c r="G678" s="13" t="s">
        <v>155</v>
      </c>
      <c r="H678" s="13" t="s">
        <v>156</v>
      </c>
      <c r="I678" s="13" t="s">
        <v>157</v>
      </c>
    </row>
    <row r="679" spans="2:10" s="4" customFormat="1" ht="15.75" hidden="1">
      <c r="B679" s="12" t="s">
        <v>52</v>
      </c>
      <c r="C679" s="18">
        <v>1.1</v>
      </c>
      <c r="D679" s="18">
        <v>1.9</v>
      </c>
      <c r="E679" s="18">
        <v>2.6</v>
      </c>
      <c r="F679" s="18">
        <v>19.3</v>
      </c>
      <c r="G679" s="18">
        <v>9.5</v>
      </c>
      <c r="H679" s="18">
        <v>7.9</v>
      </c>
      <c r="I679" s="18">
        <v>12.1</v>
      </c>
      <c r="J679" s="69"/>
    </row>
    <row r="680" spans="2:9" s="68" customFormat="1" ht="15.75" hidden="1">
      <c r="B680" s="12" t="s">
        <v>137</v>
      </c>
      <c r="C680" s="18">
        <v>1</v>
      </c>
      <c r="D680" s="12">
        <v>2.1</v>
      </c>
      <c r="E680" s="18">
        <v>3.3</v>
      </c>
      <c r="F680" s="18">
        <v>20.2</v>
      </c>
      <c r="G680" s="18">
        <v>10.7</v>
      </c>
      <c r="H680" s="74">
        <v>8</v>
      </c>
      <c r="I680" s="18">
        <v>11.3</v>
      </c>
    </row>
    <row r="681" spans="2:9" s="68" customFormat="1" ht="15.75" hidden="1">
      <c r="B681" s="12" t="s">
        <v>138</v>
      </c>
      <c r="C681" s="18">
        <v>0.7</v>
      </c>
      <c r="D681" s="18">
        <v>1.6</v>
      </c>
      <c r="E681" s="18">
        <v>2.2</v>
      </c>
      <c r="F681" s="18">
        <v>19.2</v>
      </c>
      <c r="G681" s="18">
        <v>9.9</v>
      </c>
      <c r="H681" s="18">
        <v>6.3</v>
      </c>
      <c r="I681" s="18">
        <v>12.3</v>
      </c>
    </row>
    <row r="682" spans="2:9" s="68" customFormat="1" ht="15" customHeight="1" hidden="1">
      <c r="B682" s="23" t="s">
        <v>22</v>
      </c>
      <c r="C682" s="18">
        <v>0.9</v>
      </c>
      <c r="D682" s="18">
        <v>2.3</v>
      </c>
      <c r="E682" s="18">
        <v>1.9</v>
      </c>
      <c r="F682" s="18">
        <v>16.2</v>
      </c>
      <c r="G682" s="18">
        <v>11.4</v>
      </c>
      <c r="H682" s="18">
        <v>7.9</v>
      </c>
      <c r="I682" s="18">
        <v>10</v>
      </c>
    </row>
    <row r="683" spans="2:9" s="68" customFormat="1" ht="15.75" hidden="1">
      <c r="B683" s="23" t="s">
        <v>131</v>
      </c>
      <c r="C683" s="18">
        <v>1.6</v>
      </c>
      <c r="D683" s="18">
        <v>3.4</v>
      </c>
      <c r="E683" s="18">
        <v>4.5</v>
      </c>
      <c r="F683" s="18">
        <v>26.3</v>
      </c>
      <c r="G683" s="18">
        <v>10.7</v>
      </c>
      <c r="H683" s="18">
        <v>8</v>
      </c>
      <c r="I683" s="18">
        <v>10.5</v>
      </c>
    </row>
    <row r="684" spans="2:9" s="68" customFormat="1" ht="15.75" hidden="1">
      <c r="B684" s="23" t="s">
        <v>109</v>
      </c>
      <c r="C684" s="18">
        <v>0.9</v>
      </c>
      <c r="D684" s="18">
        <v>1.1</v>
      </c>
      <c r="E684" s="12">
        <v>1.3</v>
      </c>
      <c r="F684" s="18">
        <v>21.2</v>
      </c>
      <c r="G684" s="18">
        <v>5.7</v>
      </c>
      <c r="H684" s="18">
        <v>11.3</v>
      </c>
      <c r="I684" s="18">
        <v>16.4</v>
      </c>
    </row>
    <row r="685" spans="2:9" s="68" customFormat="1" ht="15.75" hidden="1">
      <c r="B685" s="23" t="s">
        <v>110</v>
      </c>
      <c r="C685" s="18">
        <v>1</v>
      </c>
      <c r="D685" s="18">
        <v>5.1</v>
      </c>
      <c r="E685" s="18">
        <v>1.1</v>
      </c>
      <c r="F685" s="18">
        <v>16.9</v>
      </c>
      <c r="G685" s="18">
        <v>20.5</v>
      </c>
      <c r="H685" s="18">
        <v>17.7</v>
      </c>
      <c r="I685" s="18">
        <v>14.3</v>
      </c>
    </row>
    <row r="686" spans="2:9" s="68" customFormat="1" ht="15.75" hidden="1">
      <c r="B686" s="23" t="s">
        <v>111</v>
      </c>
      <c r="C686" s="18">
        <v>0.5</v>
      </c>
      <c r="D686" s="18">
        <v>3</v>
      </c>
      <c r="E686" s="18">
        <v>4.6</v>
      </c>
      <c r="F686" s="18">
        <v>6.6</v>
      </c>
      <c r="G686" s="18">
        <v>26.4</v>
      </c>
      <c r="H686" s="18">
        <v>8.1</v>
      </c>
      <c r="I686" s="18">
        <v>24.6</v>
      </c>
    </row>
    <row r="687" spans="2:9" s="68" customFormat="1" ht="15.75" hidden="1">
      <c r="B687" s="23" t="s">
        <v>49</v>
      </c>
      <c r="C687" s="18">
        <v>0.5</v>
      </c>
      <c r="D687" s="18">
        <v>1</v>
      </c>
      <c r="E687" s="18">
        <v>0.9</v>
      </c>
      <c r="F687" s="18">
        <v>14.3</v>
      </c>
      <c r="G687" s="18">
        <v>6.5</v>
      </c>
      <c r="H687" s="18">
        <v>3.2</v>
      </c>
      <c r="I687" s="18">
        <v>9.4</v>
      </c>
    </row>
    <row r="688" spans="2:9" s="68" customFormat="1" ht="15.75" hidden="1">
      <c r="B688" s="23" t="s">
        <v>113</v>
      </c>
      <c r="C688" s="18">
        <v>0.4</v>
      </c>
      <c r="D688" s="18">
        <v>0.7</v>
      </c>
      <c r="E688" s="18">
        <v>0.7</v>
      </c>
      <c r="F688" s="18">
        <v>22.8</v>
      </c>
      <c r="G688" s="18">
        <v>8.7</v>
      </c>
      <c r="H688" s="18">
        <v>5.6</v>
      </c>
      <c r="I688" s="18">
        <v>11.6</v>
      </c>
    </row>
    <row r="689" spans="2:9" s="68" customFormat="1" ht="15.75" hidden="1">
      <c r="B689" s="23" t="s">
        <v>114</v>
      </c>
      <c r="C689" s="18">
        <v>1.1</v>
      </c>
      <c r="D689" s="18">
        <v>0</v>
      </c>
      <c r="E689" s="18">
        <v>5.6</v>
      </c>
      <c r="F689" s="18">
        <v>16.9</v>
      </c>
      <c r="G689" s="18">
        <v>8.3</v>
      </c>
      <c r="H689" s="18">
        <v>5.5</v>
      </c>
      <c r="I689" s="18">
        <v>41.7</v>
      </c>
    </row>
    <row r="690" spans="2:9" s="68" customFormat="1" ht="15.75" hidden="1">
      <c r="B690" s="23" t="s">
        <v>51</v>
      </c>
      <c r="C690" s="18">
        <v>0</v>
      </c>
      <c r="D690" s="18">
        <v>2.8</v>
      </c>
      <c r="E690" s="18">
        <v>6.6</v>
      </c>
      <c r="F690" s="18">
        <v>12.9</v>
      </c>
      <c r="G690" s="18">
        <v>13.1</v>
      </c>
      <c r="H690" s="18">
        <v>12.1</v>
      </c>
      <c r="I690" s="18">
        <v>9.1</v>
      </c>
    </row>
    <row r="691" spans="2:9" s="68" customFormat="1" ht="15.75" hidden="1">
      <c r="B691" s="23" t="s">
        <v>116</v>
      </c>
      <c r="C691" s="18">
        <v>0</v>
      </c>
      <c r="D691" s="18">
        <v>0</v>
      </c>
      <c r="E691" s="18">
        <v>4.8</v>
      </c>
      <c r="F691" s="18">
        <v>23.8</v>
      </c>
      <c r="G691" s="18">
        <v>10.6</v>
      </c>
      <c r="H691" s="18">
        <v>6.3</v>
      </c>
      <c r="I691" s="18">
        <v>13.3</v>
      </c>
    </row>
    <row r="692" spans="2:9" s="68" customFormat="1" ht="15.75" hidden="1">
      <c r="B692" s="23" t="s">
        <v>117</v>
      </c>
      <c r="C692" s="18">
        <v>1.2</v>
      </c>
      <c r="D692" s="18">
        <v>0.9</v>
      </c>
      <c r="E692" s="18">
        <v>1.7</v>
      </c>
      <c r="F692" s="18">
        <v>13.8</v>
      </c>
      <c r="G692" s="18">
        <v>7.8</v>
      </c>
      <c r="H692" s="18">
        <v>3.2</v>
      </c>
      <c r="I692" s="18">
        <v>4.7</v>
      </c>
    </row>
    <row r="693" spans="2:9" s="68" customFormat="1" ht="15.75" hidden="1">
      <c r="B693" s="23" t="s">
        <v>118</v>
      </c>
      <c r="C693" s="18">
        <v>0.6</v>
      </c>
      <c r="D693" s="18">
        <v>1</v>
      </c>
      <c r="E693" s="18">
        <v>2</v>
      </c>
      <c r="F693" s="18">
        <v>17.1</v>
      </c>
      <c r="G693" s="18">
        <v>6.1</v>
      </c>
      <c r="H693" s="18">
        <v>4.5</v>
      </c>
      <c r="I693" s="18">
        <v>13</v>
      </c>
    </row>
    <row r="694" spans="2:9" s="68" customFormat="1" ht="15.75" hidden="1">
      <c r="B694" s="23" t="s">
        <v>119</v>
      </c>
      <c r="C694" s="18">
        <v>0.3</v>
      </c>
      <c r="D694" s="18">
        <v>5</v>
      </c>
      <c r="E694" s="18">
        <v>3.8</v>
      </c>
      <c r="F694" s="18">
        <v>15.2</v>
      </c>
      <c r="G694" s="18">
        <v>8.4</v>
      </c>
      <c r="H694" s="18">
        <v>5</v>
      </c>
      <c r="I694" s="18">
        <v>12.3</v>
      </c>
    </row>
    <row r="695" spans="2:9" s="68" customFormat="1" ht="15.75" hidden="1">
      <c r="B695" s="23" t="s">
        <v>120</v>
      </c>
      <c r="C695" s="18">
        <v>0</v>
      </c>
      <c r="D695" s="18">
        <v>0.7</v>
      </c>
      <c r="E695" s="18">
        <v>2.3</v>
      </c>
      <c r="F695" s="18">
        <v>17.9</v>
      </c>
      <c r="G695" s="18">
        <v>5.3</v>
      </c>
      <c r="H695" s="18">
        <v>7.3</v>
      </c>
      <c r="I695" s="18">
        <v>0</v>
      </c>
    </row>
    <row r="696" spans="2:12" s="4" customFormat="1" ht="15.75" hidden="1">
      <c r="B696" s="7" t="s">
        <v>221</v>
      </c>
      <c r="C696" s="120"/>
      <c r="D696" s="120"/>
      <c r="E696" s="120"/>
      <c r="F696" s="120"/>
      <c r="G696" s="120"/>
      <c r="H696" s="120"/>
      <c r="I696" s="120"/>
      <c r="J696" s="27"/>
      <c r="K696" s="27"/>
      <c r="L696" s="6"/>
    </row>
    <row r="697" spans="2:12" s="68" customFormat="1" ht="15" customHeight="1" hidden="1">
      <c r="B697" s="4"/>
      <c r="C697" s="9"/>
      <c r="D697" s="22"/>
      <c r="E697" s="22"/>
      <c r="F697" s="22"/>
      <c r="G697" s="9"/>
      <c r="H697" s="9"/>
      <c r="I697" s="9"/>
      <c r="J697" s="17"/>
      <c r="K697" s="17"/>
      <c r="L697" s="16"/>
    </row>
    <row r="698" spans="2:13" s="68" customFormat="1" ht="15" customHeight="1" hidden="1">
      <c r="B698" s="240" t="s">
        <v>216</v>
      </c>
      <c r="C698" s="240"/>
      <c r="D698" s="240"/>
      <c r="E698" s="240"/>
      <c r="F698" s="240"/>
      <c r="G698" s="240"/>
      <c r="H698" s="240"/>
      <c r="I698" s="240"/>
      <c r="J698" s="240"/>
      <c r="K698" s="240"/>
      <c r="L698" s="240"/>
      <c r="M698" s="240"/>
    </row>
    <row r="699" spans="2:9" s="68" customFormat="1" ht="15" customHeight="1" hidden="1">
      <c r="B699" s="20"/>
      <c r="C699" s="20" t="s">
        <v>151</v>
      </c>
      <c r="D699" s="20" t="s">
        <v>152</v>
      </c>
      <c r="E699" s="20" t="s">
        <v>153</v>
      </c>
      <c r="F699" s="20" t="s">
        <v>154</v>
      </c>
      <c r="G699" s="20" t="s">
        <v>155</v>
      </c>
      <c r="H699" s="20" t="s">
        <v>156</v>
      </c>
      <c r="I699" s="20" t="s">
        <v>157</v>
      </c>
    </row>
    <row r="700" spans="2:9" s="68" customFormat="1" ht="15.75" hidden="1">
      <c r="B700" s="12" t="s">
        <v>52</v>
      </c>
      <c r="C700" s="18">
        <v>0.6</v>
      </c>
      <c r="D700" s="18">
        <v>0.9</v>
      </c>
      <c r="E700" s="18">
        <v>1.1</v>
      </c>
      <c r="F700" s="18">
        <v>7.8</v>
      </c>
      <c r="G700" s="18">
        <v>4.1</v>
      </c>
      <c r="H700" s="18">
        <v>3.1</v>
      </c>
      <c r="I700" s="18">
        <v>4.1</v>
      </c>
    </row>
    <row r="701" spans="2:9" s="68" customFormat="1" ht="15.75" hidden="1">
      <c r="B701" s="12" t="s">
        <v>137</v>
      </c>
      <c r="C701" s="18">
        <v>0.5</v>
      </c>
      <c r="D701" s="18">
        <v>0.8</v>
      </c>
      <c r="E701" s="18">
        <v>1</v>
      </c>
      <c r="F701" s="18">
        <v>7.1</v>
      </c>
      <c r="G701" s="18">
        <v>3.8</v>
      </c>
      <c r="H701" s="18">
        <v>3.3</v>
      </c>
      <c r="I701" s="18">
        <v>3.9</v>
      </c>
    </row>
    <row r="702" spans="2:9" s="68" customFormat="1" ht="15.75" hidden="1">
      <c r="B702" s="12" t="s">
        <v>138</v>
      </c>
      <c r="C702" s="18">
        <v>0.6</v>
      </c>
      <c r="D702" s="18">
        <v>1.1</v>
      </c>
      <c r="E702" s="75">
        <v>1.1</v>
      </c>
      <c r="F702" s="18">
        <v>9.1</v>
      </c>
      <c r="G702" s="18">
        <v>5</v>
      </c>
      <c r="H702" s="18">
        <v>3.3</v>
      </c>
      <c r="I702" s="18">
        <v>4.3</v>
      </c>
    </row>
    <row r="703" spans="2:9" s="68" customFormat="1" ht="15" customHeight="1" hidden="1">
      <c r="B703" s="23" t="s">
        <v>22</v>
      </c>
      <c r="C703" s="18">
        <v>0</v>
      </c>
      <c r="D703" s="18">
        <v>2.7</v>
      </c>
      <c r="E703" s="18">
        <v>1.3</v>
      </c>
      <c r="F703" s="18">
        <v>6.2</v>
      </c>
      <c r="G703" s="18">
        <v>4.9</v>
      </c>
      <c r="H703" s="18">
        <v>4.6</v>
      </c>
      <c r="I703" s="18">
        <v>3.2</v>
      </c>
    </row>
    <row r="704" spans="2:9" s="68" customFormat="1" ht="15.75" hidden="1">
      <c r="B704" s="23" t="s">
        <v>131</v>
      </c>
      <c r="C704" s="18">
        <v>1.8</v>
      </c>
      <c r="D704" s="18">
        <v>2.1</v>
      </c>
      <c r="E704" s="18">
        <v>2</v>
      </c>
      <c r="F704" s="18">
        <v>17.3</v>
      </c>
      <c r="G704" s="18">
        <v>5.7</v>
      </c>
      <c r="H704" s="18">
        <v>4.6</v>
      </c>
      <c r="I704" s="18">
        <v>5</v>
      </c>
    </row>
    <row r="705" spans="2:9" s="68" customFormat="1" ht="15.75" hidden="1">
      <c r="B705" s="23" t="s">
        <v>109</v>
      </c>
      <c r="C705" s="18">
        <v>0.7</v>
      </c>
      <c r="D705" s="18">
        <v>0.6</v>
      </c>
      <c r="E705" s="18">
        <v>1.5</v>
      </c>
      <c r="F705" s="18">
        <v>10.6</v>
      </c>
      <c r="G705" s="18">
        <v>0.9</v>
      </c>
      <c r="H705" s="18">
        <v>3.6</v>
      </c>
      <c r="I705" s="18">
        <v>4.6</v>
      </c>
    </row>
    <row r="706" spans="2:9" s="68" customFormat="1" ht="15.75" hidden="1">
      <c r="B706" s="23" t="s">
        <v>110</v>
      </c>
      <c r="C706" s="18">
        <v>0</v>
      </c>
      <c r="D706" s="18">
        <v>0</v>
      </c>
      <c r="E706" s="18">
        <v>8.6</v>
      </c>
      <c r="F706" s="18">
        <v>13.2</v>
      </c>
      <c r="G706" s="18">
        <v>17.1</v>
      </c>
      <c r="H706" s="18">
        <v>18.4</v>
      </c>
      <c r="I706" s="18">
        <v>9.8</v>
      </c>
    </row>
    <row r="707" spans="2:9" s="68" customFormat="1" ht="15.75" hidden="1">
      <c r="B707" s="23" t="s">
        <v>111</v>
      </c>
      <c r="C707" s="18">
        <v>6.2</v>
      </c>
      <c r="D707" s="18">
        <v>1</v>
      </c>
      <c r="E707" s="18">
        <v>2.4</v>
      </c>
      <c r="F707" s="18">
        <v>2.9</v>
      </c>
      <c r="G707" s="18">
        <v>5.3</v>
      </c>
      <c r="H707" s="18">
        <v>4.1</v>
      </c>
      <c r="I707" s="18">
        <v>6.2</v>
      </c>
    </row>
    <row r="708" spans="2:9" s="68" customFormat="1" ht="15.75" hidden="1">
      <c r="B708" s="23" t="s">
        <v>49</v>
      </c>
      <c r="C708" s="18">
        <v>0.1</v>
      </c>
      <c r="D708" s="18">
        <v>0.9</v>
      </c>
      <c r="E708" s="18">
        <v>1.2</v>
      </c>
      <c r="F708" s="18">
        <v>8.8</v>
      </c>
      <c r="G708" s="18">
        <v>4.3</v>
      </c>
      <c r="H708" s="18">
        <v>1.7</v>
      </c>
      <c r="I708" s="18">
        <v>5.6</v>
      </c>
    </row>
    <row r="709" spans="2:9" s="68" customFormat="1" ht="15.75" hidden="1">
      <c r="B709" s="23" t="s">
        <v>113</v>
      </c>
      <c r="C709" s="18">
        <v>0.9</v>
      </c>
      <c r="D709" s="18">
        <v>1</v>
      </c>
      <c r="E709" s="18">
        <v>1.1</v>
      </c>
      <c r="F709" s="18">
        <v>10.4</v>
      </c>
      <c r="G709" s="18">
        <v>4.8</v>
      </c>
      <c r="H709" s="18">
        <v>4.1</v>
      </c>
      <c r="I709" s="18">
        <v>3.8</v>
      </c>
    </row>
    <row r="710" spans="2:9" s="68" customFormat="1" ht="15.75" hidden="1">
      <c r="B710" s="23" t="s">
        <v>114</v>
      </c>
      <c r="C710" s="18">
        <v>0</v>
      </c>
      <c r="D710" s="18">
        <v>0</v>
      </c>
      <c r="E710" s="18">
        <v>0</v>
      </c>
      <c r="F710" s="18">
        <v>7.7</v>
      </c>
      <c r="G710" s="18">
        <v>11.1</v>
      </c>
      <c r="H710" s="18">
        <v>0</v>
      </c>
      <c r="I710" s="18">
        <v>8.3</v>
      </c>
    </row>
    <row r="711" spans="2:9" s="68" customFormat="1" ht="15.75" hidden="1">
      <c r="B711" s="23" t="s">
        <v>51</v>
      </c>
      <c r="C711" s="18">
        <v>1.2</v>
      </c>
      <c r="D711" s="18">
        <v>1.6</v>
      </c>
      <c r="E711" s="18">
        <v>5.2</v>
      </c>
      <c r="F711" s="18">
        <v>10.7</v>
      </c>
      <c r="G711" s="18">
        <v>11.1</v>
      </c>
      <c r="H711" s="18">
        <v>2.9</v>
      </c>
      <c r="I711" s="18">
        <v>2.3</v>
      </c>
    </row>
    <row r="712" spans="2:9" s="68" customFormat="1" ht="15.75" hidden="1">
      <c r="B712" s="23" t="s">
        <v>116</v>
      </c>
      <c r="C712" s="18">
        <v>0</v>
      </c>
      <c r="D712" s="18">
        <v>0.1</v>
      </c>
      <c r="E712" s="18">
        <v>1.4</v>
      </c>
      <c r="F712" s="18">
        <v>6.3</v>
      </c>
      <c r="G712" s="18">
        <v>2.3</v>
      </c>
      <c r="H712" s="18">
        <v>1.3</v>
      </c>
      <c r="I712" s="18">
        <v>3.2</v>
      </c>
    </row>
    <row r="713" spans="2:9" s="68" customFormat="1" ht="15.75" hidden="1">
      <c r="B713" s="23" t="s">
        <v>117</v>
      </c>
      <c r="C713" s="18">
        <v>0.6</v>
      </c>
      <c r="D713" s="18">
        <v>1.3</v>
      </c>
      <c r="E713" s="18">
        <v>1.6</v>
      </c>
      <c r="F713" s="18">
        <v>9</v>
      </c>
      <c r="G713" s="18">
        <v>2.9</v>
      </c>
      <c r="H713" s="18">
        <v>1.3</v>
      </c>
      <c r="I713" s="18">
        <v>2.3</v>
      </c>
    </row>
    <row r="714" spans="2:9" s="68" customFormat="1" ht="15.75" hidden="1">
      <c r="B714" s="23" t="s">
        <v>118</v>
      </c>
      <c r="C714" s="18">
        <v>0.4</v>
      </c>
      <c r="D714" s="18">
        <v>0.6</v>
      </c>
      <c r="E714" s="18">
        <v>0.7</v>
      </c>
      <c r="F714" s="18">
        <v>4.3</v>
      </c>
      <c r="G714" s="18">
        <v>0.9</v>
      </c>
      <c r="H714" s="18">
        <v>0.9</v>
      </c>
      <c r="I714" s="18">
        <v>4.7</v>
      </c>
    </row>
    <row r="715" spans="2:9" s="68" customFormat="1" ht="15.75" hidden="1">
      <c r="B715" s="23" t="s">
        <v>119</v>
      </c>
      <c r="C715" s="18">
        <v>0</v>
      </c>
      <c r="D715" s="18">
        <v>1.1</v>
      </c>
      <c r="E715" s="18">
        <v>0.5</v>
      </c>
      <c r="F715" s="18">
        <v>3.3</v>
      </c>
      <c r="G715" s="18">
        <v>0.8</v>
      </c>
      <c r="H715" s="18">
        <v>0.9</v>
      </c>
      <c r="I715" s="18">
        <v>3.8</v>
      </c>
    </row>
    <row r="716" spans="2:9" s="68" customFormat="1" ht="15.75" hidden="1">
      <c r="B716" s="23" t="s">
        <v>120</v>
      </c>
      <c r="C716" s="18">
        <v>0.2</v>
      </c>
      <c r="D716" s="18">
        <v>1.3</v>
      </c>
      <c r="E716" s="18">
        <v>1.1</v>
      </c>
      <c r="F716" s="18">
        <v>8.2</v>
      </c>
      <c r="G716" s="18">
        <v>3.6</v>
      </c>
      <c r="H716" s="18">
        <v>3.8</v>
      </c>
      <c r="I716" s="18">
        <v>1.9</v>
      </c>
    </row>
    <row r="717" spans="2:12" s="4" customFormat="1" ht="15.75" hidden="1">
      <c r="B717" s="7" t="s">
        <v>221</v>
      </c>
      <c r="C717" s="120"/>
      <c r="D717" s="120"/>
      <c r="E717" s="120"/>
      <c r="F717" s="120"/>
      <c r="G717" s="120"/>
      <c r="H717" s="120"/>
      <c r="I717" s="120"/>
      <c r="J717" s="27"/>
      <c r="K717" s="27"/>
      <c r="L717" s="6"/>
    </row>
    <row r="718" spans="2:12" s="68" customFormat="1" ht="15" customHeight="1" hidden="1">
      <c r="B718" s="4"/>
      <c r="C718" s="35"/>
      <c r="D718" s="35"/>
      <c r="E718" s="35"/>
      <c r="F718" s="35"/>
      <c r="G718" s="35"/>
      <c r="H718" s="35"/>
      <c r="I718" s="35"/>
      <c r="J718" s="17"/>
      <c r="K718" s="17"/>
      <c r="L718" s="16"/>
    </row>
    <row r="719" spans="2:13" s="68" customFormat="1" ht="15" customHeight="1" hidden="1">
      <c r="B719" s="240" t="s">
        <v>217</v>
      </c>
      <c r="C719" s="240"/>
      <c r="D719" s="240"/>
      <c r="E719" s="240"/>
      <c r="F719" s="240"/>
      <c r="G719" s="240"/>
      <c r="H719" s="240"/>
      <c r="I719" s="240"/>
      <c r="J719" s="240"/>
      <c r="K719" s="240"/>
      <c r="L719" s="240"/>
      <c r="M719" s="240"/>
    </row>
    <row r="720" spans="2:9" s="68" customFormat="1" ht="15" customHeight="1" hidden="1">
      <c r="B720" s="20"/>
      <c r="C720" s="13" t="s">
        <v>151</v>
      </c>
      <c r="D720" s="13" t="s">
        <v>152</v>
      </c>
      <c r="E720" s="13" t="s">
        <v>153</v>
      </c>
      <c r="F720" s="13" t="s">
        <v>154</v>
      </c>
      <c r="G720" s="13" t="s">
        <v>155</v>
      </c>
      <c r="H720" s="13" t="s">
        <v>156</v>
      </c>
      <c r="I720" s="13" t="s">
        <v>157</v>
      </c>
    </row>
    <row r="721" spans="2:10" s="4" customFormat="1" ht="15.75" hidden="1">
      <c r="B721" s="12" t="s">
        <v>52</v>
      </c>
      <c r="C721" s="18">
        <v>1.1</v>
      </c>
      <c r="D721" s="18">
        <v>0.8</v>
      </c>
      <c r="E721" s="18">
        <v>1.2</v>
      </c>
      <c r="F721" s="18">
        <v>13.4</v>
      </c>
      <c r="G721" s="18">
        <v>6.2</v>
      </c>
      <c r="H721" s="18">
        <v>7</v>
      </c>
      <c r="I721" s="18">
        <v>5.4</v>
      </c>
      <c r="J721" s="69"/>
    </row>
    <row r="722" spans="2:9" s="68" customFormat="1" ht="15.75" hidden="1">
      <c r="B722" s="12" t="s">
        <v>137</v>
      </c>
      <c r="C722" s="18">
        <v>0.9</v>
      </c>
      <c r="D722" s="18">
        <v>1.2</v>
      </c>
      <c r="E722" s="18">
        <v>0.5</v>
      </c>
      <c r="F722" s="18">
        <v>11.2</v>
      </c>
      <c r="G722" s="18">
        <v>4.7</v>
      </c>
      <c r="H722" s="18">
        <v>7.2</v>
      </c>
      <c r="I722" s="18">
        <v>4.4</v>
      </c>
    </row>
    <row r="723" spans="2:9" s="68" customFormat="1" ht="15.75" hidden="1">
      <c r="B723" s="12" t="s">
        <v>138</v>
      </c>
      <c r="C723" s="18">
        <v>2</v>
      </c>
      <c r="D723" s="18">
        <v>1.3</v>
      </c>
      <c r="E723" s="18">
        <v>0.5</v>
      </c>
      <c r="F723" s="18">
        <v>18.1</v>
      </c>
      <c r="G723" s="18">
        <v>6.3</v>
      </c>
      <c r="H723" s="18">
        <v>4.6</v>
      </c>
      <c r="I723" s="18">
        <v>7.9</v>
      </c>
    </row>
    <row r="724" spans="2:9" s="68" customFormat="1" ht="15" customHeight="1" hidden="1">
      <c r="B724" s="76" t="s">
        <v>22</v>
      </c>
      <c r="C724" s="77">
        <v>0</v>
      </c>
      <c r="D724" s="77">
        <v>0</v>
      </c>
      <c r="E724" s="77">
        <v>0</v>
      </c>
      <c r="F724" s="77">
        <v>0</v>
      </c>
      <c r="G724" s="77">
        <v>0</v>
      </c>
      <c r="H724" s="77">
        <v>0</v>
      </c>
      <c r="I724" s="77">
        <v>0</v>
      </c>
    </row>
    <row r="725" spans="2:9" s="68" customFormat="1" ht="15.75" hidden="1">
      <c r="B725" s="23" t="s">
        <v>131</v>
      </c>
      <c r="C725" s="18">
        <v>0</v>
      </c>
      <c r="D725" s="18">
        <v>0</v>
      </c>
      <c r="E725" s="18">
        <v>0</v>
      </c>
      <c r="F725" s="18">
        <v>27</v>
      </c>
      <c r="G725" s="18">
        <v>11.1</v>
      </c>
      <c r="H725" s="18">
        <v>4.3</v>
      </c>
      <c r="I725" s="18">
        <v>5.6</v>
      </c>
    </row>
    <row r="726" spans="2:9" s="78" customFormat="1" ht="15.75" hidden="1">
      <c r="B726" s="76" t="s">
        <v>109</v>
      </c>
      <c r="C726" s="79">
        <v>0</v>
      </c>
      <c r="D726" s="77">
        <v>0</v>
      </c>
      <c r="E726" s="77">
        <v>0</v>
      </c>
      <c r="F726" s="77">
        <v>14.3</v>
      </c>
      <c r="G726" s="77">
        <v>0</v>
      </c>
      <c r="H726" s="77">
        <v>0</v>
      </c>
      <c r="I726" s="77">
        <v>25</v>
      </c>
    </row>
    <row r="727" spans="2:9" s="68" customFormat="1" ht="15.75" hidden="1">
      <c r="B727" s="76" t="s">
        <v>110</v>
      </c>
      <c r="C727" s="77">
        <v>0</v>
      </c>
      <c r="D727" s="77">
        <v>0</v>
      </c>
      <c r="E727" s="77">
        <v>0</v>
      </c>
      <c r="F727" s="77">
        <v>0</v>
      </c>
      <c r="G727" s="77">
        <v>0</v>
      </c>
      <c r="H727" s="77">
        <v>0</v>
      </c>
      <c r="I727" s="77">
        <v>0</v>
      </c>
    </row>
    <row r="728" spans="2:9" s="68" customFormat="1" ht="15.75" hidden="1">
      <c r="B728" s="76" t="s">
        <v>111</v>
      </c>
      <c r="C728" s="77">
        <v>0</v>
      </c>
      <c r="D728" s="77">
        <v>0</v>
      </c>
      <c r="E728" s="77">
        <v>0</v>
      </c>
      <c r="F728" s="77">
        <v>0</v>
      </c>
      <c r="G728" s="77">
        <v>0</v>
      </c>
      <c r="H728" s="77">
        <v>0</v>
      </c>
      <c r="I728" s="77">
        <v>0</v>
      </c>
    </row>
    <row r="729" spans="2:9" s="78" customFormat="1" ht="15.75" hidden="1">
      <c r="B729" s="76" t="s">
        <v>49</v>
      </c>
      <c r="C729" s="77">
        <v>5.3</v>
      </c>
      <c r="D729" s="77">
        <v>0</v>
      </c>
      <c r="E729" s="77">
        <v>0</v>
      </c>
      <c r="F729" s="77">
        <v>16.7</v>
      </c>
      <c r="G729" s="77">
        <v>0</v>
      </c>
      <c r="H729" s="77">
        <v>0</v>
      </c>
      <c r="I729" s="77">
        <v>11.1</v>
      </c>
    </row>
    <row r="730" spans="2:9" s="68" customFormat="1" ht="15.75" hidden="1">
      <c r="B730" s="23" t="s">
        <v>113</v>
      </c>
      <c r="C730" s="18">
        <v>0</v>
      </c>
      <c r="D730" s="18">
        <v>5.9</v>
      </c>
      <c r="E730" s="18">
        <v>0</v>
      </c>
      <c r="F730" s="18">
        <v>29.4</v>
      </c>
      <c r="G730" s="18">
        <v>0</v>
      </c>
      <c r="H730" s="18">
        <v>0</v>
      </c>
      <c r="I730" s="18">
        <v>25</v>
      </c>
    </row>
    <row r="731" spans="2:9" s="68" customFormat="1" ht="15.75" hidden="1">
      <c r="B731" s="23" t="s">
        <v>114</v>
      </c>
      <c r="C731" s="77">
        <v>0</v>
      </c>
      <c r="D731" s="77">
        <v>0</v>
      </c>
      <c r="E731" s="77">
        <v>0</v>
      </c>
      <c r="F731" s="77">
        <v>0</v>
      </c>
      <c r="G731" s="77">
        <v>0</v>
      </c>
      <c r="H731" s="77">
        <v>0</v>
      </c>
      <c r="I731" s="77">
        <v>0</v>
      </c>
    </row>
    <row r="732" spans="2:9" s="68" customFormat="1" ht="15.75" hidden="1">
      <c r="B732" s="23" t="s">
        <v>51</v>
      </c>
      <c r="C732" s="77">
        <v>0</v>
      </c>
      <c r="D732" s="77">
        <v>0</v>
      </c>
      <c r="E732" s="77">
        <v>0</v>
      </c>
      <c r="F732" s="77">
        <v>0</v>
      </c>
      <c r="G732" s="77">
        <v>0</v>
      </c>
      <c r="H732" s="77">
        <v>0</v>
      </c>
      <c r="I732" s="77">
        <v>0</v>
      </c>
    </row>
    <row r="733" spans="2:9" s="68" customFormat="1" ht="15.75" hidden="1">
      <c r="B733" s="23" t="s">
        <v>116</v>
      </c>
      <c r="C733" s="18">
        <v>0</v>
      </c>
      <c r="D733" s="18">
        <v>0</v>
      </c>
      <c r="E733" s="18">
        <v>0</v>
      </c>
      <c r="F733" s="18">
        <v>50</v>
      </c>
      <c r="G733" s="18">
        <v>0</v>
      </c>
      <c r="H733" s="18">
        <v>0</v>
      </c>
      <c r="I733" s="18">
        <v>0</v>
      </c>
    </row>
    <row r="734" spans="2:9" s="68" customFormat="1" ht="15.75" hidden="1">
      <c r="B734" s="23" t="s">
        <v>117</v>
      </c>
      <c r="C734" s="18">
        <v>0</v>
      </c>
      <c r="D734" s="18">
        <v>0</v>
      </c>
      <c r="E734" s="18">
        <v>0</v>
      </c>
      <c r="F734" s="18">
        <v>10</v>
      </c>
      <c r="G734" s="18">
        <v>0</v>
      </c>
      <c r="H734" s="18">
        <v>0</v>
      </c>
      <c r="I734" s="18">
        <v>0</v>
      </c>
    </row>
    <row r="735" spans="2:9" s="68" customFormat="1" ht="15.75" hidden="1">
      <c r="B735" s="23" t="s">
        <v>118</v>
      </c>
      <c r="C735" s="18">
        <v>0</v>
      </c>
      <c r="D735" s="18">
        <v>0</v>
      </c>
      <c r="E735" s="18">
        <v>0</v>
      </c>
      <c r="F735" s="18">
        <v>0</v>
      </c>
      <c r="G735" s="18">
        <v>0</v>
      </c>
      <c r="H735" s="18">
        <v>0</v>
      </c>
      <c r="I735" s="18">
        <v>0</v>
      </c>
    </row>
    <row r="736" spans="2:9" s="68" customFormat="1" ht="15.75" hidden="1">
      <c r="B736" s="23" t="s">
        <v>119</v>
      </c>
      <c r="C736" s="18">
        <v>0</v>
      </c>
      <c r="D736" s="18">
        <v>0</v>
      </c>
      <c r="E736" s="18">
        <v>0</v>
      </c>
      <c r="F736" s="18">
        <v>0</v>
      </c>
      <c r="G736" s="18">
        <v>7.1</v>
      </c>
      <c r="H736" s="18">
        <v>0</v>
      </c>
      <c r="I736" s="18">
        <v>5</v>
      </c>
    </row>
    <row r="737" spans="2:9" s="68" customFormat="1" ht="15.75" hidden="1">
      <c r="B737" s="23" t="s">
        <v>120</v>
      </c>
      <c r="C737" s="18">
        <v>0</v>
      </c>
      <c r="D737" s="18">
        <v>0</v>
      </c>
      <c r="E737" s="18">
        <v>0</v>
      </c>
      <c r="F737" s="18">
        <v>23.1</v>
      </c>
      <c r="G737" s="18">
        <v>16.7</v>
      </c>
      <c r="H737" s="18">
        <v>0</v>
      </c>
      <c r="I737" s="18">
        <v>0</v>
      </c>
    </row>
    <row r="738" spans="2:12" s="4" customFormat="1" ht="15.75" hidden="1">
      <c r="B738" s="7" t="s">
        <v>221</v>
      </c>
      <c r="C738" s="68"/>
      <c r="D738" s="68"/>
      <c r="E738" s="68"/>
      <c r="F738" s="68"/>
      <c r="G738" s="68"/>
      <c r="H738" s="68"/>
      <c r="I738" s="68"/>
      <c r="J738" s="27"/>
      <c r="K738" s="27"/>
      <c r="L738" s="6"/>
    </row>
    <row r="739" spans="2:12" s="68" customFormat="1" ht="15" customHeight="1" hidden="1">
      <c r="B739" s="4"/>
      <c r="C739" s="9"/>
      <c r="D739" s="22"/>
      <c r="E739" s="22"/>
      <c r="F739" s="22"/>
      <c r="G739" s="9"/>
      <c r="H739" s="9"/>
      <c r="I739" s="9"/>
      <c r="J739" s="17"/>
      <c r="K739" s="17"/>
      <c r="L739" s="16"/>
    </row>
    <row r="740" spans="2:13" s="68" customFormat="1" ht="15" customHeight="1" hidden="1">
      <c r="B740" s="240" t="s">
        <v>218</v>
      </c>
      <c r="C740" s="240"/>
      <c r="D740" s="240"/>
      <c r="E740" s="240"/>
      <c r="F740" s="240"/>
      <c r="G740" s="240"/>
      <c r="H740" s="240"/>
      <c r="I740" s="240"/>
      <c r="J740" s="240"/>
      <c r="K740" s="240"/>
      <c r="L740" s="240"/>
      <c r="M740" s="240"/>
    </row>
    <row r="741" spans="2:9" s="68" customFormat="1" ht="15" customHeight="1" hidden="1">
      <c r="B741" s="20"/>
      <c r="C741" s="13" t="s">
        <v>151</v>
      </c>
      <c r="D741" s="13" t="s">
        <v>152</v>
      </c>
      <c r="E741" s="13" t="s">
        <v>153</v>
      </c>
      <c r="F741" s="13" t="s">
        <v>154</v>
      </c>
      <c r="G741" s="13" t="s">
        <v>155</v>
      </c>
      <c r="H741" s="13" t="s">
        <v>156</v>
      </c>
      <c r="I741" s="13" t="s">
        <v>157</v>
      </c>
    </row>
    <row r="742" spans="2:10" s="4" customFormat="1" ht="15.75" hidden="1">
      <c r="B742" s="12" t="s">
        <v>52</v>
      </c>
      <c r="C742" s="18">
        <v>0.2</v>
      </c>
      <c r="D742" s="18">
        <v>0.5</v>
      </c>
      <c r="E742" s="18">
        <v>0.6</v>
      </c>
      <c r="F742" s="18">
        <v>5.6</v>
      </c>
      <c r="G742" s="18">
        <v>2.8</v>
      </c>
      <c r="H742" s="18">
        <v>2.3</v>
      </c>
      <c r="I742" s="18">
        <v>4</v>
      </c>
      <c r="J742" s="69"/>
    </row>
    <row r="743" spans="2:9" s="68" customFormat="1" ht="15.75" hidden="1">
      <c r="B743" s="12" t="s">
        <v>137</v>
      </c>
      <c r="C743" s="18">
        <v>0.2</v>
      </c>
      <c r="D743" s="18">
        <v>0.3</v>
      </c>
      <c r="E743" s="18">
        <v>0.6</v>
      </c>
      <c r="F743" s="18">
        <v>5.3</v>
      </c>
      <c r="G743" s="18">
        <v>2</v>
      </c>
      <c r="H743" s="18">
        <v>2.3</v>
      </c>
      <c r="I743" s="18">
        <v>4.2</v>
      </c>
    </row>
    <row r="744" spans="2:9" s="68" customFormat="1" ht="15.75" hidden="1">
      <c r="B744" s="12" t="s">
        <v>138</v>
      </c>
      <c r="C744" s="18">
        <v>0.1</v>
      </c>
      <c r="D744" s="18">
        <v>0.5</v>
      </c>
      <c r="E744" s="18">
        <v>0.8</v>
      </c>
      <c r="F744" s="18">
        <v>7.3</v>
      </c>
      <c r="G744" s="18">
        <v>5</v>
      </c>
      <c r="H744" s="18">
        <v>2.3</v>
      </c>
      <c r="I744" s="18">
        <v>5</v>
      </c>
    </row>
    <row r="745" spans="2:9" s="68" customFormat="1" ht="15" customHeight="1" hidden="1">
      <c r="B745" s="23" t="s">
        <v>22</v>
      </c>
      <c r="C745" s="80">
        <v>0</v>
      </c>
      <c r="D745" s="80">
        <v>0</v>
      </c>
      <c r="E745" s="80">
        <v>0</v>
      </c>
      <c r="F745" s="80">
        <v>0</v>
      </c>
      <c r="G745" s="80">
        <v>22.2</v>
      </c>
      <c r="H745" s="80">
        <v>0</v>
      </c>
      <c r="I745" s="80">
        <v>0</v>
      </c>
    </row>
    <row r="746" spans="2:9" s="68" customFormat="1" ht="15.75" hidden="1">
      <c r="B746" s="23" t="s">
        <v>131</v>
      </c>
      <c r="C746" s="18">
        <v>0</v>
      </c>
      <c r="D746" s="18">
        <v>2.5</v>
      </c>
      <c r="E746" s="18">
        <v>4.3</v>
      </c>
      <c r="F746" s="18">
        <v>29.4</v>
      </c>
      <c r="G746" s="18">
        <v>6.2</v>
      </c>
      <c r="H746" s="18">
        <v>6.3</v>
      </c>
      <c r="I746" s="18">
        <v>9.3</v>
      </c>
    </row>
    <row r="747" spans="2:9" s="68" customFormat="1" ht="15.75" hidden="1">
      <c r="B747" s="23" t="s">
        <v>109</v>
      </c>
      <c r="C747" s="18">
        <v>0</v>
      </c>
      <c r="D747" s="18">
        <v>0</v>
      </c>
      <c r="E747" s="18">
        <v>0</v>
      </c>
      <c r="F747" s="18">
        <v>0</v>
      </c>
      <c r="G747" s="18">
        <v>3.6</v>
      </c>
      <c r="H747" s="18">
        <v>0</v>
      </c>
      <c r="I747" s="18">
        <v>12</v>
      </c>
    </row>
    <row r="748" spans="2:9" s="68" customFormat="1" ht="15.75" hidden="1">
      <c r="B748" s="23" t="s">
        <v>110</v>
      </c>
      <c r="C748" s="18">
        <v>0</v>
      </c>
      <c r="D748" s="18">
        <v>0</v>
      </c>
      <c r="E748" s="18">
        <v>25</v>
      </c>
      <c r="F748" s="74">
        <v>25</v>
      </c>
      <c r="G748" s="18">
        <v>0</v>
      </c>
      <c r="H748" s="18">
        <v>25</v>
      </c>
      <c r="I748" s="18">
        <v>0</v>
      </c>
    </row>
    <row r="749" spans="2:9" s="68" customFormat="1" ht="15.75" hidden="1">
      <c r="B749" s="23" t="s">
        <v>111</v>
      </c>
      <c r="C749" s="18">
        <v>0</v>
      </c>
      <c r="D749" s="18">
        <v>0</v>
      </c>
      <c r="E749" s="18">
        <v>0</v>
      </c>
      <c r="F749" s="18">
        <v>0</v>
      </c>
      <c r="G749" s="18">
        <v>8</v>
      </c>
      <c r="H749" s="18">
        <v>4.8</v>
      </c>
      <c r="I749" s="18">
        <v>8.7</v>
      </c>
    </row>
    <row r="750" spans="2:9" s="68" customFormat="1" ht="15.75" hidden="1">
      <c r="B750" s="23" t="s">
        <v>49</v>
      </c>
      <c r="C750" s="18">
        <v>0</v>
      </c>
      <c r="D750" s="18">
        <v>2.5</v>
      </c>
      <c r="E750" s="18">
        <v>0</v>
      </c>
      <c r="F750" s="18">
        <v>9.7</v>
      </c>
      <c r="G750" s="18">
        <v>2.3</v>
      </c>
      <c r="H750" s="18">
        <v>0</v>
      </c>
      <c r="I750" s="18">
        <v>5.9</v>
      </c>
    </row>
    <row r="751" spans="2:9" s="68" customFormat="1" ht="15.75" hidden="1">
      <c r="B751" s="23" t="s">
        <v>113</v>
      </c>
      <c r="C751" s="18">
        <v>0</v>
      </c>
      <c r="D751" s="18">
        <v>0</v>
      </c>
      <c r="E751" s="18">
        <v>0</v>
      </c>
      <c r="F751" s="18">
        <v>5.2</v>
      </c>
      <c r="G751" s="18">
        <v>0</v>
      </c>
      <c r="H751" s="18">
        <v>2.8</v>
      </c>
      <c r="I751" s="18">
        <v>1</v>
      </c>
    </row>
    <row r="752" spans="2:9" s="68" customFormat="1" ht="15.75" hidden="1">
      <c r="B752" s="23" t="s">
        <v>114</v>
      </c>
      <c r="C752" s="18">
        <v>0</v>
      </c>
      <c r="D752" s="18">
        <v>0</v>
      </c>
      <c r="E752" s="18">
        <v>0</v>
      </c>
      <c r="F752" s="18">
        <v>0</v>
      </c>
      <c r="G752" s="18">
        <v>0</v>
      </c>
      <c r="H752" s="18">
        <v>0</v>
      </c>
      <c r="I752" s="18">
        <v>0</v>
      </c>
    </row>
    <row r="753" spans="2:9" s="68" customFormat="1" ht="15.75" hidden="1">
      <c r="B753" s="23" t="s">
        <v>51</v>
      </c>
      <c r="C753" s="18">
        <v>0</v>
      </c>
      <c r="D753" s="18">
        <v>0</v>
      </c>
      <c r="E753" s="18">
        <v>0</v>
      </c>
      <c r="F753" s="18">
        <v>0</v>
      </c>
      <c r="G753" s="18">
        <v>0</v>
      </c>
      <c r="H753" s="18">
        <v>0</v>
      </c>
      <c r="I753" s="18">
        <v>0</v>
      </c>
    </row>
    <row r="754" spans="2:9" s="68" customFormat="1" ht="15.75" hidden="1">
      <c r="B754" s="23" t="s">
        <v>116</v>
      </c>
      <c r="C754" s="18">
        <v>0</v>
      </c>
      <c r="D754" s="18">
        <v>0</v>
      </c>
      <c r="E754" s="18">
        <v>0</v>
      </c>
      <c r="F754" s="18">
        <v>4.4</v>
      </c>
      <c r="G754" s="18">
        <v>2.5</v>
      </c>
      <c r="H754" s="18">
        <v>2.9</v>
      </c>
      <c r="I754" s="18">
        <v>3.7</v>
      </c>
    </row>
    <row r="755" spans="2:9" s="68" customFormat="1" ht="15.75" hidden="1">
      <c r="B755" s="23" t="s">
        <v>117</v>
      </c>
      <c r="C755" s="18">
        <v>0</v>
      </c>
      <c r="D755" s="18">
        <v>0</v>
      </c>
      <c r="E755" s="18">
        <v>0</v>
      </c>
      <c r="F755" s="18">
        <v>6.2</v>
      </c>
      <c r="G755" s="18">
        <v>0</v>
      </c>
      <c r="H755" s="18">
        <v>0.9</v>
      </c>
      <c r="I755" s="18">
        <v>0</v>
      </c>
    </row>
    <row r="756" spans="2:9" s="68" customFormat="1" ht="15.75" hidden="1">
      <c r="B756" s="23" t="s">
        <v>118</v>
      </c>
      <c r="C756" s="18">
        <v>0.1</v>
      </c>
      <c r="D756" s="18">
        <v>0</v>
      </c>
      <c r="E756" s="18">
        <v>0.4</v>
      </c>
      <c r="F756" s="18">
        <v>2.4</v>
      </c>
      <c r="G756" s="18">
        <v>0.5</v>
      </c>
      <c r="H756" s="18">
        <v>1.2</v>
      </c>
      <c r="I756" s="18">
        <v>3.5</v>
      </c>
    </row>
    <row r="757" spans="2:9" s="68" customFormat="1" ht="15.75" hidden="1">
      <c r="B757" s="23" t="s">
        <v>119</v>
      </c>
      <c r="C757" s="18">
        <v>0</v>
      </c>
      <c r="D757" s="18">
        <v>1.1</v>
      </c>
      <c r="E757" s="18">
        <v>1.6</v>
      </c>
      <c r="F757" s="18">
        <v>5.9</v>
      </c>
      <c r="G757" s="18">
        <v>2</v>
      </c>
      <c r="H757" s="18">
        <v>1.2</v>
      </c>
      <c r="I757" s="18">
        <v>7.6</v>
      </c>
    </row>
    <row r="758" spans="2:9" s="68" customFormat="1" ht="15.75" hidden="1">
      <c r="B758" s="23" t="s">
        <v>120</v>
      </c>
      <c r="C758" s="18">
        <v>0</v>
      </c>
      <c r="D758" s="18">
        <v>0</v>
      </c>
      <c r="E758" s="18">
        <v>0</v>
      </c>
      <c r="F758" s="18">
        <v>12</v>
      </c>
      <c r="G758" s="18">
        <v>2.2</v>
      </c>
      <c r="H758" s="18">
        <v>6.1</v>
      </c>
      <c r="I758" s="18">
        <v>3.1</v>
      </c>
    </row>
    <row r="759" spans="2:12" s="4" customFormat="1" ht="15.75" hidden="1">
      <c r="B759" s="7" t="s">
        <v>221</v>
      </c>
      <c r="C759" s="68"/>
      <c r="D759" s="68"/>
      <c r="E759" s="68"/>
      <c r="F759" s="68"/>
      <c r="G759" s="68"/>
      <c r="H759" s="68"/>
      <c r="I759" s="68"/>
      <c r="J759" s="27"/>
      <c r="K759" s="27"/>
      <c r="L759" s="6"/>
    </row>
    <row r="760" spans="2:12" s="68" customFormat="1" ht="15" customHeight="1" hidden="1">
      <c r="B760" s="4"/>
      <c r="C760" s="9"/>
      <c r="D760" s="22"/>
      <c r="E760" s="22"/>
      <c r="F760" s="22"/>
      <c r="G760" s="9"/>
      <c r="H760" s="9"/>
      <c r="I760" s="9"/>
      <c r="J760" s="17"/>
      <c r="K760" s="17"/>
      <c r="L760" s="16"/>
    </row>
    <row r="761" spans="2:13" s="68" customFormat="1" ht="15" customHeight="1" hidden="1">
      <c r="B761" s="240" t="s">
        <v>219</v>
      </c>
      <c r="C761" s="240"/>
      <c r="D761" s="240"/>
      <c r="E761" s="240"/>
      <c r="F761" s="240"/>
      <c r="G761" s="240"/>
      <c r="H761" s="240"/>
      <c r="I761" s="240"/>
      <c r="J761" s="240"/>
      <c r="K761" s="240"/>
      <c r="L761" s="240"/>
      <c r="M761" s="240"/>
    </row>
    <row r="762" spans="2:9" s="68" customFormat="1" ht="15" customHeight="1" hidden="1">
      <c r="B762" s="20"/>
      <c r="C762" s="13" t="s">
        <v>151</v>
      </c>
      <c r="D762" s="13" t="s">
        <v>152</v>
      </c>
      <c r="E762" s="13" t="s">
        <v>153</v>
      </c>
      <c r="F762" s="13" t="s">
        <v>154</v>
      </c>
      <c r="G762" s="13" t="s">
        <v>155</v>
      </c>
      <c r="H762" s="13" t="s">
        <v>156</v>
      </c>
      <c r="I762" s="13" t="s">
        <v>157</v>
      </c>
    </row>
    <row r="763" spans="2:10" s="4" customFormat="1" ht="15.75" hidden="1">
      <c r="B763" s="12" t="s">
        <v>52</v>
      </c>
      <c r="C763" s="18">
        <v>1.3</v>
      </c>
      <c r="D763" s="18">
        <v>2</v>
      </c>
      <c r="E763" s="18">
        <v>2.6</v>
      </c>
      <c r="F763" s="18">
        <v>18.9</v>
      </c>
      <c r="G763" s="18">
        <v>9.5</v>
      </c>
      <c r="H763" s="18">
        <v>7.8</v>
      </c>
      <c r="I763" s="18">
        <v>11.9</v>
      </c>
      <c r="J763" s="69"/>
    </row>
    <row r="764" spans="2:9" s="68" customFormat="1" ht="15.75" hidden="1">
      <c r="B764" s="12" t="s">
        <v>137</v>
      </c>
      <c r="C764" s="18">
        <v>1.1</v>
      </c>
      <c r="D764" s="18">
        <v>2.2</v>
      </c>
      <c r="E764" s="18">
        <v>3.1</v>
      </c>
      <c r="F764" s="18">
        <v>19.3</v>
      </c>
      <c r="G764" s="18">
        <v>10.6</v>
      </c>
      <c r="H764" s="18">
        <v>7.9</v>
      </c>
      <c r="I764" s="18">
        <v>10.5</v>
      </c>
    </row>
    <row r="765" spans="2:9" s="68" customFormat="1" ht="15.75" hidden="1">
      <c r="B765" s="12" t="s">
        <v>138</v>
      </c>
      <c r="C765" s="18">
        <v>0.9</v>
      </c>
      <c r="D765" s="18">
        <v>1.9</v>
      </c>
      <c r="E765" s="18">
        <v>2.3</v>
      </c>
      <c r="F765" s="18">
        <v>19.3</v>
      </c>
      <c r="G765" s="18">
        <v>10.2</v>
      </c>
      <c r="H765" s="18">
        <v>7.3</v>
      </c>
      <c r="I765" s="18">
        <v>12.2</v>
      </c>
    </row>
    <row r="766" spans="2:9" s="68" customFormat="1" ht="15" customHeight="1" hidden="1">
      <c r="B766" s="23" t="s">
        <v>22</v>
      </c>
      <c r="C766" s="18">
        <v>0.3</v>
      </c>
      <c r="D766" s="18">
        <v>3.8</v>
      </c>
      <c r="E766" s="18">
        <v>4.2</v>
      </c>
      <c r="F766" s="18">
        <v>14.6</v>
      </c>
      <c r="G766" s="18">
        <v>17.6</v>
      </c>
      <c r="H766" s="18">
        <v>9.6</v>
      </c>
      <c r="I766" s="18">
        <v>8</v>
      </c>
    </row>
    <row r="767" spans="2:9" s="68" customFormat="1" ht="15.75" hidden="1">
      <c r="B767" s="23" t="s">
        <v>131</v>
      </c>
      <c r="C767" s="18">
        <v>1.5</v>
      </c>
      <c r="D767" s="18">
        <v>3.1</v>
      </c>
      <c r="E767" s="18">
        <v>3.8</v>
      </c>
      <c r="F767" s="18">
        <v>25.4</v>
      </c>
      <c r="G767" s="18">
        <v>10.8</v>
      </c>
      <c r="H767" s="18">
        <v>7.4</v>
      </c>
      <c r="I767" s="18">
        <v>9.2</v>
      </c>
    </row>
    <row r="768" spans="2:9" s="68" customFormat="1" ht="15.75" hidden="1">
      <c r="B768" s="23" t="s">
        <v>109</v>
      </c>
      <c r="C768" s="18">
        <v>1.6</v>
      </c>
      <c r="D768" s="18">
        <v>1.8</v>
      </c>
      <c r="E768" s="18">
        <v>2.8</v>
      </c>
      <c r="F768" s="18">
        <v>20.3</v>
      </c>
      <c r="G768" s="18">
        <v>5.5</v>
      </c>
      <c r="H768" s="18">
        <v>12.7</v>
      </c>
      <c r="I768" s="18">
        <v>14.6</v>
      </c>
    </row>
    <row r="769" spans="2:9" s="68" customFormat="1" ht="15.75" hidden="1">
      <c r="B769" s="23" t="s">
        <v>110</v>
      </c>
      <c r="C769" s="18">
        <v>1.9</v>
      </c>
      <c r="D769" s="18">
        <v>3.6</v>
      </c>
      <c r="E769" s="18">
        <v>3.2</v>
      </c>
      <c r="F769" s="18">
        <v>17.9</v>
      </c>
      <c r="G769" s="18">
        <v>16.7</v>
      </c>
      <c r="H769" s="18">
        <v>20.5</v>
      </c>
      <c r="I769" s="18">
        <v>12.3</v>
      </c>
    </row>
    <row r="770" spans="2:9" s="68" customFormat="1" ht="15.75" hidden="1">
      <c r="B770" s="23" t="s">
        <v>111</v>
      </c>
      <c r="C770" s="18">
        <v>0.9</v>
      </c>
      <c r="D770" s="18">
        <v>3.4</v>
      </c>
      <c r="E770" s="18">
        <v>3</v>
      </c>
      <c r="F770" s="18">
        <v>5.9</v>
      </c>
      <c r="G770" s="18">
        <v>23.2</v>
      </c>
      <c r="H770" s="18">
        <v>9.9</v>
      </c>
      <c r="I770" s="18">
        <v>13.2</v>
      </c>
    </row>
    <row r="771" spans="2:9" s="68" customFormat="1" ht="15.75" hidden="1">
      <c r="B771" s="23" t="s">
        <v>49</v>
      </c>
      <c r="C771" s="75">
        <v>0.4</v>
      </c>
      <c r="D771" s="18">
        <v>0.9</v>
      </c>
      <c r="E771" s="18">
        <v>1.1</v>
      </c>
      <c r="F771" s="18">
        <v>15.1</v>
      </c>
      <c r="G771" s="18">
        <v>6.4</v>
      </c>
      <c r="H771" s="18">
        <v>3.7</v>
      </c>
      <c r="I771" s="18">
        <v>11.1</v>
      </c>
    </row>
    <row r="772" spans="2:9" s="68" customFormat="1" ht="15.75" hidden="1">
      <c r="B772" s="23" t="s">
        <v>113</v>
      </c>
      <c r="C772" s="18">
        <v>0.4</v>
      </c>
      <c r="D772" s="18">
        <v>0.9</v>
      </c>
      <c r="E772" s="18">
        <v>1</v>
      </c>
      <c r="F772" s="18">
        <v>20.8</v>
      </c>
      <c r="G772" s="18">
        <v>7.5</v>
      </c>
      <c r="H772" s="18">
        <v>5</v>
      </c>
      <c r="I772" s="18">
        <v>11.3</v>
      </c>
    </row>
    <row r="773" spans="2:9" s="68" customFormat="1" ht="15.75" hidden="1">
      <c r="B773" s="23" t="s">
        <v>114</v>
      </c>
      <c r="C773" s="18">
        <v>3.7</v>
      </c>
      <c r="D773" s="18">
        <v>5</v>
      </c>
      <c r="E773" s="18">
        <v>4</v>
      </c>
      <c r="F773" s="18">
        <v>12.6</v>
      </c>
      <c r="G773" s="18">
        <v>5.7</v>
      </c>
      <c r="H773" s="18">
        <v>3.5</v>
      </c>
      <c r="I773" s="18">
        <v>12.4</v>
      </c>
    </row>
    <row r="774" spans="2:9" s="68" customFormat="1" ht="15.75" hidden="1">
      <c r="B774" s="23" t="s">
        <v>51</v>
      </c>
      <c r="C774" s="18">
        <v>0</v>
      </c>
      <c r="D774" s="18">
        <v>2.2</v>
      </c>
      <c r="E774" s="18">
        <v>5.1</v>
      </c>
      <c r="F774" s="18">
        <v>14.4</v>
      </c>
      <c r="G774" s="18">
        <v>8.3</v>
      </c>
      <c r="H774" s="18">
        <v>11</v>
      </c>
      <c r="I774" s="18">
        <v>7.4</v>
      </c>
    </row>
    <row r="775" spans="2:9" s="68" customFormat="1" ht="15.75" hidden="1">
      <c r="B775" s="23" t="s">
        <v>116</v>
      </c>
      <c r="C775" s="18">
        <v>0</v>
      </c>
      <c r="D775" s="18">
        <v>0.5</v>
      </c>
      <c r="E775" s="18">
        <v>7</v>
      </c>
      <c r="F775" s="18">
        <v>25.3</v>
      </c>
      <c r="G775" s="18">
        <v>9.2</v>
      </c>
      <c r="H775" s="18">
        <v>2.6</v>
      </c>
      <c r="I775" s="18">
        <v>17.2</v>
      </c>
    </row>
    <row r="776" spans="2:9" s="68" customFormat="1" ht="15.75" hidden="1">
      <c r="B776" s="23" t="s">
        <v>117</v>
      </c>
      <c r="C776" s="18">
        <v>1.1</v>
      </c>
      <c r="D776" s="18">
        <v>1.1</v>
      </c>
      <c r="E776" s="18">
        <v>2</v>
      </c>
      <c r="F776" s="18">
        <v>14.1</v>
      </c>
      <c r="G776" s="18">
        <v>6</v>
      </c>
      <c r="H776" s="18">
        <v>3.5</v>
      </c>
      <c r="I776" s="18">
        <v>4.3</v>
      </c>
    </row>
    <row r="777" spans="2:9" s="68" customFormat="1" ht="15.75" hidden="1">
      <c r="B777" s="23" t="s">
        <v>118</v>
      </c>
      <c r="C777" s="18">
        <v>0.4</v>
      </c>
      <c r="D777" s="18">
        <v>0.9</v>
      </c>
      <c r="E777" s="18">
        <v>1.7</v>
      </c>
      <c r="F777" s="18">
        <v>20</v>
      </c>
      <c r="G777" s="18">
        <v>4.5</v>
      </c>
      <c r="H777" s="18">
        <v>5</v>
      </c>
      <c r="I777" s="18">
        <v>11.6</v>
      </c>
    </row>
    <row r="778" spans="2:9" s="68" customFormat="1" ht="15.75" hidden="1">
      <c r="B778" s="23" t="s">
        <v>119</v>
      </c>
      <c r="C778" s="18">
        <v>0.2</v>
      </c>
      <c r="D778" s="18">
        <v>4.3</v>
      </c>
      <c r="E778" s="18">
        <v>3.4</v>
      </c>
      <c r="F778" s="18">
        <v>14.1</v>
      </c>
      <c r="G778" s="18">
        <v>8.2</v>
      </c>
      <c r="H778" s="18">
        <v>5.8</v>
      </c>
      <c r="I778" s="18">
        <v>14.3</v>
      </c>
    </row>
    <row r="779" spans="2:9" s="68" customFormat="1" ht="15.75" hidden="1">
      <c r="B779" s="23" t="s">
        <v>120</v>
      </c>
      <c r="C779" s="18">
        <v>0</v>
      </c>
      <c r="D779" s="18">
        <v>1.1</v>
      </c>
      <c r="E779" s="18">
        <v>1.7</v>
      </c>
      <c r="F779" s="18">
        <v>20.5</v>
      </c>
      <c r="G779" s="18">
        <v>10.9</v>
      </c>
      <c r="H779" s="18">
        <v>7.4</v>
      </c>
      <c r="I779" s="18">
        <v>4.3</v>
      </c>
    </row>
    <row r="780" spans="2:12" s="4" customFormat="1" ht="15.75" hidden="1">
      <c r="B780" s="7" t="s">
        <v>221</v>
      </c>
      <c r="C780" s="68"/>
      <c r="D780" s="68"/>
      <c r="E780" s="68"/>
      <c r="F780" s="68"/>
      <c r="G780" s="68"/>
      <c r="H780" s="68"/>
      <c r="I780" s="68"/>
      <c r="J780" s="27"/>
      <c r="K780" s="27"/>
      <c r="L780" s="6"/>
    </row>
    <row r="781" spans="2:12" s="68" customFormat="1" ht="15" customHeight="1" hidden="1">
      <c r="B781" s="4"/>
      <c r="C781" s="9"/>
      <c r="D781" s="22"/>
      <c r="E781" s="22"/>
      <c r="F781" s="22"/>
      <c r="G781" s="9"/>
      <c r="H781" s="9"/>
      <c r="I781" s="9"/>
      <c r="J781" s="17"/>
      <c r="K781" s="17"/>
      <c r="L781" s="16"/>
    </row>
    <row r="782" spans="2:13" s="68" customFormat="1" ht="15" customHeight="1" hidden="1">
      <c r="B782" s="240" t="s">
        <v>220</v>
      </c>
      <c r="C782" s="240"/>
      <c r="D782" s="240"/>
      <c r="E782" s="240"/>
      <c r="F782" s="240"/>
      <c r="G782" s="240"/>
      <c r="H782" s="240"/>
      <c r="I782" s="240"/>
      <c r="J782" s="240"/>
      <c r="K782" s="240"/>
      <c r="L782" s="240"/>
      <c r="M782" s="240"/>
    </row>
    <row r="783" spans="2:9" s="68" customFormat="1" ht="15" customHeight="1" hidden="1">
      <c r="B783" s="20"/>
      <c r="C783" s="13" t="s">
        <v>151</v>
      </c>
      <c r="D783" s="13" t="s">
        <v>152</v>
      </c>
      <c r="E783" s="13" t="s">
        <v>153</v>
      </c>
      <c r="F783" s="13" t="s">
        <v>154</v>
      </c>
      <c r="G783" s="13" t="s">
        <v>155</v>
      </c>
      <c r="H783" s="13" t="s">
        <v>156</v>
      </c>
      <c r="I783" s="13" t="s">
        <v>157</v>
      </c>
    </row>
    <row r="784" spans="2:10" s="4" customFormat="1" ht="15.75" hidden="1">
      <c r="B784" s="12" t="s">
        <v>52</v>
      </c>
      <c r="C784" s="18">
        <v>1.3</v>
      </c>
      <c r="D784" s="18">
        <v>1.9</v>
      </c>
      <c r="E784" s="18">
        <v>2.2</v>
      </c>
      <c r="F784" s="18">
        <v>17.2</v>
      </c>
      <c r="G784" s="18">
        <v>8.6</v>
      </c>
      <c r="H784" s="18">
        <v>6.9</v>
      </c>
      <c r="I784" s="18">
        <v>8</v>
      </c>
      <c r="J784" s="69"/>
    </row>
    <row r="785" spans="2:9" s="68" customFormat="1" ht="15.75" hidden="1">
      <c r="B785" s="12" t="s">
        <v>137</v>
      </c>
      <c r="C785" s="18">
        <v>1</v>
      </c>
      <c r="D785" s="18">
        <v>2.1</v>
      </c>
      <c r="E785" s="18">
        <v>2.5</v>
      </c>
      <c r="F785" s="18">
        <v>17.5</v>
      </c>
      <c r="G785" s="18">
        <v>9.4</v>
      </c>
      <c r="H785" s="18">
        <v>7</v>
      </c>
      <c r="I785" s="18">
        <v>7.4</v>
      </c>
    </row>
    <row r="786" spans="2:9" s="68" customFormat="1" ht="15.75" hidden="1">
      <c r="B786" s="12" t="s">
        <v>138</v>
      </c>
      <c r="C786" s="18">
        <v>0.9</v>
      </c>
      <c r="D786" s="18">
        <v>1.6</v>
      </c>
      <c r="E786" s="18">
        <v>1.6</v>
      </c>
      <c r="F786" s="18">
        <v>16</v>
      </c>
      <c r="G786" s="18">
        <v>8.5</v>
      </c>
      <c r="H786" s="18">
        <v>5.7</v>
      </c>
      <c r="I786" s="18">
        <v>6.9</v>
      </c>
    </row>
    <row r="787" spans="2:9" s="68" customFormat="1" ht="15" customHeight="1" hidden="1">
      <c r="B787" s="23" t="s">
        <v>22</v>
      </c>
      <c r="C787" s="18">
        <v>0.3</v>
      </c>
      <c r="D787" s="18">
        <v>4.7</v>
      </c>
      <c r="E787" s="18">
        <v>2</v>
      </c>
      <c r="F787" s="18">
        <v>18.5</v>
      </c>
      <c r="G787" s="18">
        <v>12.5</v>
      </c>
      <c r="H787" s="18">
        <v>10.8</v>
      </c>
      <c r="I787" s="18">
        <v>7.2</v>
      </c>
    </row>
    <row r="788" spans="2:9" s="68" customFormat="1" ht="15.75" hidden="1">
      <c r="B788" s="23" t="s">
        <v>131</v>
      </c>
      <c r="C788" s="18">
        <v>2.2</v>
      </c>
      <c r="D788" s="18">
        <v>4.4</v>
      </c>
      <c r="E788" s="18">
        <v>4.4</v>
      </c>
      <c r="F788" s="18">
        <v>31.3</v>
      </c>
      <c r="G788" s="18">
        <v>14.4</v>
      </c>
      <c r="H788" s="18">
        <v>10.4</v>
      </c>
      <c r="I788" s="18">
        <v>10.2</v>
      </c>
    </row>
    <row r="789" spans="2:9" s="68" customFormat="1" ht="15.75" hidden="1">
      <c r="B789" s="23" t="s">
        <v>109</v>
      </c>
      <c r="C789" s="18">
        <v>0.8</v>
      </c>
      <c r="D789" s="18">
        <v>1.1</v>
      </c>
      <c r="E789" s="12">
        <v>1.8</v>
      </c>
      <c r="F789" s="18">
        <v>16</v>
      </c>
      <c r="G789" s="18">
        <v>3.7</v>
      </c>
      <c r="H789" s="18">
        <v>7.6</v>
      </c>
      <c r="I789" s="18">
        <v>8.3</v>
      </c>
    </row>
    <row r="790" spans="2:9" s="68" customFormat="1" ht="15.75" hidden="1">
      <c r="B790" s="23" t="s">
        <v>110</v>
      </c>
      <c r="C790" s="12">
        <v>1.4</v>
      </c>
      <c r="D790" s="12">
        <v>4.1</v>
      </c>
      <c r="E790" s="12">
        <v>3.1</v>
      </c>
      <c r="F790" s="12">
        <v>20.2</v>
      </c>
      <c r="G790" s="12">
        <v>17.4</v>
      </c>
      <c r="H790" s="12">
        <v>21.6</v>
      </c>
      <c r="I790" s="12">
        <v>11.5</v>
      </c>
    </row>
    <row r="791" spans="2:9" s="68" customFormat="1" ht="15.75" hidden="1">
      <c r="B791" s="23" t="s">
        <v>111</v>
      </c>
      <c r="C791" s="18">
        <v>1.2</v>
      </c>
      <c r="D791" s="18">
        <v>3.1</v>
      </c>
      <c r="E791" s="18">
        <v>3.2</v>
      </c>
      <c r="F791" s="74">
        <v>7.2</v>
      </c>
      <c r="G791" s="18">
        <v>24.5</v>
      </c>
      <c r="H791" s="18">
        <v>7.9</v>
      </c>
      <c r="I791" s="18">
        <v>18.6</v>
      </c>
    </row>
    <row r="792" spans="2:9" s="68" customFormat="1" ht="15.75" hidden="1">
      <c r="B792" s="23" t="s">
        <v>49</v>
      </c>
      <c r="C792" s="18">
        <v>0.6</v>
      </c>
      <c r="D792" s="18">
        <v>1.3</v>
      </c>
      <c r="E792" s="18">
        <v>1.2</v>
      </c>
      <c r="F792" s="18">
        <v>17.6</v>
      </c>
      <c r="G792" s="18">
        <v>8.1</v>
      </c>
      <c r="H792" s="18">
        <v>3.5</v>
      </c>
      <c r="I792" s="18">
        <v>8.7</v>
      </c>
    </row>
    <row r="793" spans="2:9" s="68" customFormat="1" ht="15.75" hidden="1">
      <c r="B793" s="23" t="s">
        <v>113</v>
      </c>
      <c r="C793" s="18">
        <v>0.6</v>
      </c>
      <c r="D793" s="18">
        <v>0.7</v>
      </c>
      <c r="E793" s="18">
        <v>0.9</v>
      </c>
      <c r="F793" s="18">
        <v>21.5</v>
      </c>
      <c r="G793" s="18">
        <v>8.5</v>
      </c>
      <c r="H793" s="18">
        <v>6.4</v>
      </c>
      <c r="I793" s="18">
        <v>8.5</v>
      </c>
    </row>
    <row r="794" spans="2:9" s="68" customFormat="1" ht="15.75" hidden="1">
      <c r="B794" s="23" t="s">
        <v>114</v>
      </c>
      <c r="C794" s="18">
        <v>4.3</v>
      </c>
      <c r="D794" s="18">
        <v>4.3</v>
      </c>
      <c r="E794" s="18">
        <v>4.8</v>
      </c>
      <c r="F794" s="18">
        <v>15.3</v>
      </c>
      <c r="G794" s="18">
        <v>8.5</v>
      </c>
      <c r="H794" s="18">
        <v>3.9</v>
      </c>
      <c r="I794" s="18">
        <v>10.9</v>
      </c>
    </row>
    <row r="795" spans="2:9" s="68" customFormat="1" ht="15.75" hidden="1">
      <c r="B795" s="23" t="s">
        <v>51</v>
      </c>
      <c r="C795" s="18">
        <v>0.5</v>
      </c>
      <c r="D795" s="18">
        <v>3.1</v>
      </c>
      <c r="E795" s="18">
        <v>5</v>
      </c>
      <c r="F795" s="18">
        <v>13.8</v>
      </c>
      <c r="G795" s="18">
        <v>12.7</v>
      </c>
      <c r="H795" s="18">
        <v>8.4</v>
      </c>
      <c r="I795" s="18">
        <v>4.3</v>
      </c>
    </row>
    <row r="796" spans="2:9" s="68" customFormat="1" ht="15.75" hidden="1">
      <c r="B796" s="23" t="s">
        <v>116</v>
      </c>
      <c r="C796" s="18">
        <v>0.1</v>
      </c>
      <c r="D796" s="18">
        <v>0.2</v>
      </c>
      <c r="E796" s="18">
        <v>2.6</v>
      </c>
      <c r="F796" s="18">
        <v>15.4</v>
      </c>
      <c r="G796" s="18">
        <v>5.5</v>
      </c>
      <c r="H796" s="18">
        <v>2.6</v>
      </c>
      <c r="I796" s="18">
        <v>5.7</v>
      </c>
    </row>
    <row r="797" spans="2:9" s="68" customFormat="1" ht="15.75" hidden="1">
      <c r="B797" s="23" t="s">
        <v>117</v>
      </c>
      <c r="C797" s="18">
        <v>1</v>
      </c>
      <c r="D797" s="18">
        <v>1.4</v>
      </c>
      <c r="E797" s="18">
        <v>1.6</v>
      </c>
      <c r="F797" s="18">
        <v>14.8</v>
      </c>
      <c r="G797" s="18">
        <v>6.1</v>
      </c>
      <c r="H797" s="18">
        <v>2.4</v>
      </c>
      <c r="I797" s="18">
        <v>3.4</v>
      </c>
    </row>
    <row r="798" spans="2:9" s="68" customFormat="1" ht="15.75" hidden="1">
      <c r="B798" s="23" t="s">
        <v>118</v>
      </c>
      <c r="C798" s="18">
        <v>0.7</v>
      </c>
      <c r="D798" s="18">
        <v>0.9</v>
      </c>
      <c r="E798" s="18">
        <v>1.4</v>
      </c>
      <c r="F798" s="18">
        <v>8.7</v>
      </c>
      <c r="G798" s="18">
        <v>2.9</v>
      </c>
      <c r="H798" s="18">
        <v>2</v>
      </c>
      <c r="I798" s="18">
        <v>6.5</v>
      </c>
    </row>
    <row r="799" spans="2:9" s="68" customFormat="1" ht="15.75" hidden="1">
      <c r="B799" s="23" t="s">
        <v>119</v>
      </c>
      <c r="C799" s="18">
        <v>0.2</v>
      </c>
      <c r="D799" s="18">
        <v>3.4</v>
      </c>
      <c r="E799" s="18">
        <v>2.5</v>
      </c>
      <c r="F799" s="18">
        <v>13.5</v>
      </c>
      <c r="G799" s="18">
        <v>6.1</v>
      </c>
      <c r="H799" s="18">
        <v>4.9</v>
      </c>
      <c r="I799" s="18">
        <v>9.6</v>
      </c>
    </row>
    <row r="800" spans="2:9" s="68" customFormat="1" ht="15.75" hidden="1">
      <c r="B800" s="23" t="s">
        <v>120</v>
      </c>
      <c r="C800" s="18">
        <v>0.2</v>
      </c>
      <c r="D800" s="18">
        <v>1.8</v>
      </c>
      <c r="E800" s="18">
        <v>1.2</v>
      </c>
      <c r="F800" s="18">
        <v>15.4</v>
      </c>
      <c r="G800" s="18">
        <v>4.8</v>
      </c>
      <c r="H800" s="18">
        <v>5.4</v>
      </c>
      <c r="I800" s="18">
        <v>2.1</v>
      </c>
    </row>
    <row r="801" spans="2:12" s="4" customFormat="1" ht="15.75" hidden="1">
      <c r="B801" s="7" t="s">
        <v>221</v>
      </c>
      <c r="C801" s="68"/>
      <c r="D801" s="68"/>
      <c r="E801" s="68"/>
      <c r="F801" s="68"/>
      <c r="G801" s="68"/>
      <c r="H801" s="68"/>
      <c r="I801" s="68"/>
      <c r="J801" s="27"/>
      <c r="K801" s="27"/>
      <c r="L801" s="6"/>
    </row>
    <row r="802" spans="2:12" s="68" customFormat="1" ht="15" customHeight="1" hidden="1">
      <c r="B802" s="4"/>
      <c r="C802" s="9"/>
      <c r="D802" s="22"/>
      <c r="E802" s="22"/>
      <c r="F802" s="22"/>
      <c r="G802" s="9"/>
      <c r="H802" s="9"/>
      <c r="I802" s="9"/>
      <c r="J802" s="17"/>
      <c r="K802" s="17"/>
      <c r="L802" s="16"/>
    </row>
    <row r="803" spans="2:13" s="68" customFormat="1" ht="15" customHeight="1" hidden="1">
      <c r="B803" s="240" t="s">
        <v>261</v>
      </c>
      <c r="C803" s="240"/>
      <c r="D803" s="240"/>
      <c r="E803" s="240"/>
      <c r="F803" s="240"/>
      <c r="G803" s="240"/>
      <c r="H803" s="240"/>
      <c r="I803" s="240"/>
      <c r="J803" s="240"/>
      <c r="K803" s="240"/>
      <c r="L803" s="240"/>
      <c r="M803" s="240"/>
    </row>
    <row r="804" spans="2:9" s="68" customFormat="1" ht="15" customHeight="1" hidden="1">
      <c r="B804" s="20"/>
      <c r="C804" s="13" t="s">
        <v>151</v>
      </c>
      <c r="D804" s="13" t="s">
        <v>152</v>
      </c>
      <c r="E804" s="13" t="s">
        <v>153</v>
      </c>
      <c r="F804" s="13" t="s">
        <v>154</v>
      </c>
      <c r="G804" s="13" t="s">
        <v>155</v>
      </c>
      <c r="H804" s="13" t="s">
        <v>156</v>
      </c>
      <c r="I804" s="13" t="s">
        <v>157</v>
      </c>
    </row>
    <row r="805" spans="2:9" s="68" customFormat="1" ht="15.75" hidden="1">
      <c r="B805" s="12" t="s">
        <v>52</v>
      </c>
      <c r="C805" s="18">
        <v>0.6</v>
      </c>
      <c r="D805" s="18">
        <v>1.1</v>
      </c>
      <c r="E805" s="18">
        <v>1.7</v>
      </c>
      <c r="F805" s="18">
        <v>11.9</v>
      </c>
      <c r="G805" s="18">
        <v>5.7</v>
      </c>
      <c r="H805" s="18">
        <v>4.5</v>
      </c>
      <c r="I805" s="18">
        <v>8</v>
      </c>
    </row>
    <row r="806" spans="2:9" s="68" customFormat="1" ht="15.75" hidden="1">
      <c r="B806" s="12" t="s">
        <v>137</v>
      </c>
      <c r="C806" s="18">
        <v>0.5</v>
      </c>
      <c r="D806" s="18">
        <v>1</v>
      </c>
      <c r="E806" s="18">
        <v>1.8</v>
      </c>
      <c r="F806" s="18">
        <v>11.1</v>
      </c>
      <c r="G806" s="18">
        <v>5.6</v>
      </c>
      <c r="H806" s="18">
        <v>4.4</v>
      </c>
      <c r="I806" s="18">
        <v>6.8</v>
      </c>
    </row>
    <row r="807" spans="2:9" s="68" customFormat="1" ht="15.75" hidden="1">
      <c r="B807" s="12" t="s">
        <v>138</v>
      </c>
      <c r="C807" s="18">
        <v>0.4</v>
      </c>
      <c r="D807" s="18">
        <v>0.9</v>
      </c>
      <c r="E807" s="18">
        <v>1.3</v>
      </c>
      <c r="F807" s="18">
        <v>10.6</v>
      </c>
      <c r="G807" s="18">
        <v>5.7</v>
      </c>
      <c r="H807" s="18">
        <v>3.7</v>
      </c>
      <c r="I807" s="18">
        <v>7.1</v>
      </c>
    </row>
    <row r="808" spans="2:9" s="68" customFormat="1" ht="15" customHeight="1" hidden="1">
      <c r="B808" s="23" t="s">
        <v>22</v>
      </c>
      <c r="C808" s="18">
        <v>0.4</v>
      </c>
      <c r="D808" s="18">
        <v>0</v>
      </c>
      <c r="E808" s="18">
        <v>3.2</v>
      </c>
      <c r="F808" s="18">
        <v>5.2</v>
      </c>
      <c r="G808" s="18">
        <v>11.6</v>
      </c>
      <c r="H808" s="18">
        <v>3.8</v>
      </c>
      <c r="I808" s="18">
        <v>4.1</v>
      </c>
    </row>
    <row r="809" spans="2:9" s="68" customFormat="1" ht="15.75" hidden="1">
      <c r="B809" s="23" t="s">
        <v>131</v>
      </c>
      <c r="C809" s="18">
        <v>0.9</v>
      </c>
      <c r="D809" s="18">
        <v>1.9</v>
      </c>
      <c r="E809" s="18">
        <v>3.3</v>
      </c>
      <c r="F809" s="18">
        <v>20.6</v>
      </c>
      <c r="G809" s="18">
        <v>8.3</v>
      </c>
      <c r="H809" s="18">
        <v>5.7</v>
      </c>
      <c r="I809" s="18">
        <v>8.1</v>
      </c>
    </row>
    <row r="810" spans="2:9" s="68" customFormat="1" ht="15.75" hidden="1">
      <c r="B810" s="23" t="s">
        <v>109</v>
      </c>
      <c r="C810" s="18">
        <v>1.1</v>
      </c>
      <c r="D810" s="18">
        <v>0.6</v>
      </c>
      <c r="E810" s="18">
        <v>1.2</v>
      </c>
      <c r="F810" s="18">
        <v>12.9</v>
      </c>
      <c r="G810" s="18">
        <v>2.1</v>
      </c>
      <c r="H810" s="18">
        <v>5.9</v>
      </c>
      <c r="I810" s="18">
        <v>8.6</v>
      </c>
    </row>
    <row r="811" spans="2:9" s="68" customFormat="1" ht="15.75" hidden="1">
      <c r="B811" s="23" t="s">
        <v>110</v>
      </c>
      <c r="C811" s="18">
        <v>0.6</v>
      </c>
      <c r="D811" s="18">
        <v>0.9</v>
      </c>
      <c r="E811" s="18">
        <v>0.8</v>
      </c>
      <c r="F811" s="18">
        <v>8.6</v>
      </c>
      <c r="G811" s="18">
        <v>10</v>
      </c>
      <c r="H811" s="18">
        <v>11.4</v>
      </c>
      <c r="I811" s="18">
        <v>6.3</v>
      </c>
    </row>
    <row r="812" spans="2:9" s="68" customFormat="1" ht="15.75" hidden="1">
      <c r="B812" s="23" t="s">
        <v>111</v>
      </c>
      <c r="C812" s="18">
        <v>0.9</v>
      </c>
      <c r="D812" s="18">
        <v>1.8</v>
      </c>
      <c r="E812" s="18">
        <v>2.1</v>
      </c>
      <c r="F812" s="18">
        <v>3.4</v>
      </c>
      <c r="G812" s="18">
        <v>13.2</v>
      </c>
      <c r="H812" s="18">
        <v>6.8</v>
      </c>
      <c r="I812" s="18">
        <v>17.5</v>
      </c>
    </row>
    <row r="813" spans="2:9" s="68" customFormat="1" ht="15.75" hidden="1">
      <c r="B813" s="23" t="s">
        <v>49</v>
      </c>
      <c r="C813" s="18">
        <v>0.2</v>
      </c>
      <c r="D813" s="18">
        <v>0.9</v>
      </c>
      <c r="E813" s="18">
        <v>0.9</v>
      </c>
      <c r="F813" s="18">
        <v>12.7</v>
      </c>
      <c r="G813" s="18">
        <v>5.2</v>
      </c>
      <c r="H813" s="18">
        <v>3</v>
      </c>
      <c r="I813" s="18">
        <v>8.2</v>
      </c>
    </row>
    <row r="814" spans="2:9" s="68" customFormat="1" ht="15.75" hidden="1">
      <c r="B814" s="23" t="s">
        <v>113</v>
      </c>
      <c r="C814" s="18">
        <v>0.3</v>
      </c>
      <c r="D814" s="18">
        <v>0.9</v>
      </c>
      <c r="E814" s="18">
        <v>0.6</v>
      </c>
      <c r="F814" s="18">
        <v>16.6</v>
      </c>
      <c r="G814" s="18">
        <v>5.6</v>
      </c>
      <c r="H814" s="18">
        <v>3.6</v>
      </c>
      <c r="I814" s="18">
        <v>8.2</v>
      </c>
    </row>
    <row r="815" spans="2:9" s="68" customFormat="1" ht="15.75" hidden="1">
      <c r="B815" s="23" t="s">
        <v>114</v>
      </c>
      <c r="C815" s="18">
        <v>3.2</v>
      </c>
      <c r="D815" s="18">
        <v>3.6</v>
      </c>
      <c r="E815" s="18">
        <v>2</v>
      </c>
      <c r="F815" s="18">
        <v>7.5</v>
      </c>
      <c r="G815" s="18">
        <v>1.5</v>
      </c>
      <c r="H815" s="18">
        <v>1.4</v>
      </c>
      <c r="I815" s="18">
        <v>7.3</v>
      </c>
    </row>
    <row r="816" spans="2:9" s="68" customFormat="1" ht="15.75" hidden="1">
      <c r="B816" s="23" t="s">
        <v>51</v>
      </c>
      <c r="C816" s="18">
        <v>0.5</v>
      </c>
      <c r="D816" s="18">
        <v>0</v>
      </c>
      <c r="E816" s="18">
        <v>6.4</v>
      </c>
      <c r="F816" s="18">
        <v>6.6</v>
      </c>
      <c r="G816" s="18">
        <v>8.9</v>
      </c>
      <c r="H816" s="18">
        <v>3.8</v>
      </c>
      <c r="I816" s="18">
        <v>3.1</v>
      </c>
    </row>
    <row r="817" spans="2:9" s="68" customFormat="1" ht="15.75" hidden="1">
      <c r="B817" s="23" t="s">
        <v>116</v>
      </c>
      <c r="C817" s="18">
        <v>0</v>
      </c>
      <c r="D817" s="18">
        <v>0</v>
      </c>
      <c r="E817" s="18">
        <v>2.3</v>
      </c>
      <c r="F817" s="18">
        <v>7.7</v>
      </c>
      <c r="G817" s="18">
        <v>3.6</v>
      </c>
      <c r="H817" s="18">
        <v>1.8</v>
      </c>
      <c r="I817" s="18">
        <v>5</v>
      </c>
    </row>
    <row r="818" spans="2:9" s="68" customFormat="1" ht="15.75" hidden="1">
      <c r="B818" s="23" t="s">
        <v>117</v>
      </c>
      <c r="C818" s="18">
        <v>0.4</v>
      </c>
      <c r="D818" s="18">
        <v>0.7</v>
      </c>
      <c r="E818" s="18">
        <v>1.3</v>
      </c>
      <c r="F818" s="18">
        <v>8.6</v>
      </c>
      <c r="G818" s="18">
        <v>4</v>
      </c>
      <c r="H818" s="18">
        <v>2.1</v>
      </c>
      <c r="I818" s="18">
        <v>2.7</v>
      </c>
    </row>
    <row r="819" spans="2:9" s="68" customFormat="1" ht="15.75" hidden="1">
      <c r="B819" s="23" t="s">
        <v>118</v>
      </c>
      <c r="C819" s="18">
        <v>0.2</v>
      </c>
      <c r="D819" s="18">
        <v>0.3</v>
      </c>
      <c r="E819" s="18">
        <v>0.7</v>
      </c>
      <c r="F819" s="18">
        <v>6.1</v>
      </c>
      <c r="G819" s="18">
        <v>1.1</v>
      </c>
      <c r="H819" s="18">
        <v>1</v>
      </c>
      <c r="I819" s="18">
        <v>5.2</v>
      </c>
    </row>
    <row r="820" spans="2:9" s="68" customFormat="1" ht="15.75" hidden="1">
      <c r="B820" s="23" t="s">
        <v>119</v>
      </c>
      <c r="C820" s="18">
        <v>0.1</v>
      </c>
      <c r="D820" s="18">
        <v>3.1</v>
      </c>
      <c r="E820" s="18">
        <v>2.1</v>
      </c>
      <c r="F820" s="18">
        <v>7.6</v>
      </c>
      <c r="G820" s="18">
        <v>4.5</v>
      </c>
      <c r="H820" s="18">
        <v>1.4</v>
      </c>
      <c r="I820" s="18">
        <v>7.9</v>
      </c>
    </row>
    <row r="821" spans="2:9" s="68" customFormat="1" ht="15.75" hidden="1">
      <c r="B821" s="23" t="s">
        <v>120</v>
      </c>
      <c r="C821" s="18">
        <v>0</v>
      </c>
      <c r="D821" s="18">
        <v>0</v>
      </c>
      <c r="E821" s="18">
        <v>1.5</v>
      </c>
      <c r="F821" s="18">
        <v>6.7</v>
      </c>
      <c r="G821" s="18">
        <v>3.4</v>
      </c>
      <c r="H821" s="18">
        <v>3.5</v>
      </c>
      <c r="I821" s="18">
        <v>2.1</v>
      </c>
    </row>
    <row r="822" spans="2:12" s="4" customFormat="1" ht="15.75" hidden="1">
      <c r="B822" s="7" t="s">
        <v>221</v>
      </c>
      <c r="C822" s="68"/>
      <c r="D822" s="68"/>
      <c r="E822" s="68"/>
      <c r="F822" s="68"/>
      <c r="G822" s="68"/>
      <c r="H822" s="68"/>
      <c r="I822" s="68"/>
      <c r="J822" s="27"/>
      <c r="K822" s="27"/>
      <c r="L822" s="6"/>
    </row>
    <row r="823" spans="2:12" s="68" customFormat="1" ht="15" customHeight="1" hidden="1">
      <c r="B823" s="4"/>
      <c r="C823" s="35"/>
      <c r="D823" s="35"/>
      <c r="E823" s="35"/>
      <c r="F823" s="35"/>
      <c r="G823" s="35"/>
      <c r="H823" s="35"/>
      <c r="I823" s="35"/>
      <c r="J823" s="17"/>
      <c r="K823" s="17"/>
      <c r="L823" s="16"/>
    </row>
    <row r="824" spans="2:12" ht="15" customHeight="1" hidden="1">
      <c r="B824" s="240" t="s">
        <v>84</v>
      </c>
      <c r="C824" s="240"/>
      <c r="D824" s="240"/>
      <c r="E824" s="240"/>
      <c r="F824" s="240"/>
      <c r="G824" s="240"/>
      <c r="H824" s="240"/>
      <c r="I824" s="240"/>
      <c r="J824" s="240"/>
      <c r="K824" s="240"/>
      <c r="L824" s="240"/>
    </row>
    <row r="825" spans="2:9" ht="15" customHeight="1" hidden="1">
      <c r="B825" s="20"/>
      <c r="C825" s="13" t="s">
        <v>151</v>
      </c>
      <c r="D825" s="13" t="s">
        <v>152</v>
      </c>
      <c r="E825" s="13" t="s">
        <v>153</v>
      </c>
      <c r="F825" s="13" t="s">
        <v>154</v>
      </c>
      <c r="G825" s="13" t="s">
        <v>155</v>
      </c>
      <c r="H825" s="13" t="s">
        <v>156</v>
      </c>
      <c r="I825" s="13" t="s">
        <v>157</v>
      </c>
    </row>
    <row r="826" spans="2:10" s="4" customFormat="1" ht="15.75" hidden="1">
      <c r="B826" s="12" t="s">
        <v>52</v>
      </c>
      <c r="C826" s="18">
        <v>1.2</v>
      </c>
      <c r="D826" s="18">
        <v>1.7</v>
      </c>
      <c r="E826" s="18">
        <v>1.5</v>
      </c>
      <c r="F826" s="18">
        <v>15.4</v>
      </c>
      <c r="G826" s="18">
        <v>8.3</v>
      </c>
      <c r="H826" s="18">
        <v>5.9</v>
      </c>
      <c r="I826" s="18">
        <v>7.5</v>
      </c>
      <c r="J826" s="15"/>
    </row>
    <row r="827" spans="2:9" ht="15.75" hidden="1">
      <c r="B827" s="12" t="s">
        <v>137</v>
      </c>
      <c r="C827" s="18">
        <v>0.8</v>
      </c>
      <c r="D827" s="18">
        <v>1.8</v>
      </c>
      <c r="E827" s="18">
        <v>1.7</v>
      </c>
      <c r="F827" s="18">
        <v>15.6</v>
      </c>
      <c r="G827" s="18">
        <v>7.8</v>
      </c>
      <c r="H827" s="18">
        <v>5.9</v>
      </c>
      <c r="I827" s="18">
        <v>6.9</v>
      </c>
    </row>
    <row r="828" spans="2:9" ht="15.75" hidden="1">
      <c r="B828" s="12" t="s">
        <v>138</v>
      </c>
      <c r="C828" s="18">
        <v>0.8</v>
      </c>
      <c r="D828" s="18">
        <v>1.4</v>
      </c>
      <c r="E828" s="18">
        <v>1.2</v>
      </c>
      <c r="F828" s="18">
        <v>14.1</v>
      </c>
      <c r="G828" s="18">
        <v>8.3</v>
      </c>
      <c r="H828" s="18">
        <v>5.2</v>
      </c>
      <c r="I828" s="18">
        <v>6.1</v>
      </c>
    </row>
    <row r="829" spans="2:9" ht="15" customHeight="1" hidden="1">
      <c r="B829" s="23" t="s">
        <v>22</v>
      </c>
      <c r="C829" s="18">
        <v>0.7</v>
      </c>
      <c r="D829" s="18">
        <v>0.2</v>
      </c>
      <c r="E829" s="18">
        <v>1.4</v>
      </c>
      <c r="F829" s="18">
        <v>13.2</v>
      </c>
      <c r="G829" s="18">
        <v>10.5</v>
      </c>
      <c r="H829" s="18">
        <v>5.5</v>
      </c>
      <c r="I829" s="18">
        <v>3.7</v>
      </c>
    </row>
    <row r="830" spans="2:9" ht="15.75" hidden="1">
      <c r="B830" s="23" t="s">
        <v>131</v>
      </c>
      <c r="C830" s="18">
        <v>1.4</v>
      </c>
      <c r="D830" s="18">
        <v>4</v>
      </c>
      <c r="E830" s="18">
        <v>3.6</v>
      </c>
      <c r="F830" s="18">
        <v>28.4</v>
      </c>
      <c r="G830" s="18">
        <v>12.8</v>
      </c>
      <c r="H830" s="18">
        <v>9.3</v>
      </c>
      <c r="I830" s="18">
        <v>6.7</v>
      </c>
    </row>
    <row r="831" spans="2:9" ht="15.75" hidden="1">
      <c r="B831" s="23" t="s">
        <v>109</v>
      </c>
      <c r="C831" s="18">
        <v>0.6</v>
      </c>
      <c r="D831" s="18">
        <v>0.9</v>
      </c>
      <c r="E831" s="18">
        <v>1</v>
      </c>
      <c r="F831" s="18">
        <v>14.7</v>
      </c>
      <c r="G831" s="18">
        <v>5.7</v>
      </c>
      <c r="H831" s="18">
        <v>4.8</v>
      </c>
      <c r="I831" s="18">
        <v>5.8</v>
      </c>
    </row>
    <row r="832" spans="2:9" ht="15.75" hidden="1">
      <c r="B832" s="23" t="s">
        <v>110</v>
      </c>
      <c r="C832" s="18">
        <v>0.2</v>
      </c>
      <c r="D832" s="18">
        <v>1.1</v>
      </c>
      <c r="E832" s="18">
        <v>0.4</v>
      </c>
      <c r="F832" s="18">
        <v>14.3</v>
      </c>
      <c r="G832" s="18">
        <v>8.7</v>
      </c>
      <c r="H832" s="18">
        <v>8.4</v>
      </c>
      <c r="I832" s="18">
        <v>3.7</v>
      </c>
    </row>
    <row r="833" spans="2:9" ht="15.75" hidden="1">
      <c r="B833" s="23" t="s">
        <v>111</v>
      </c>
      <c r="C833" s="18">
        <v>2.1</v>
      </c>
      <c r="D833" s="18">
        <v>4.2</v>
      </c>
      <c r="E833" s="18">
        <v>3.4</v>
      </c>
      <c r="F833" s="18">
        <v>4.5</v>
      </c>
      <c r="G833" s="18">
        <v>12.9</v>
      </c>
      <c r="H833" s="18">
        <v>12.5</v>
      </c>
      <c r="I833" s="18">
        <v>15.6</v>
      </c>
    </row>
    <row r="834" spans="2:9" ht="15.75" hidden="1">
      <c r="B834" s="23" t="s">
        <v>49</v>
      </c>
      <c r="C834" s="18">
        <v>0.4</v>
      </c>
      <c r="D834" s="18">
        <v>1.6</v>
      </c>
      <c r="E834" s="18">
        <v>1.1</v>
      </c>
      <c r="F834" s="18">
        <v>17.6</v>
      </c>
      <c r="G834" s="18">
        <v>8.1</v>
      </c>
      <c r="H834" s="18">
        <v>5.9</v>
      </c>
      <c r="I834" s="18">
        <v>6.7</v>
      </c>
    </row>
    <row r="835" spans="2:9" ht="15.75" hidden="1">
      <c r="B835" s="23" t="s">
        <v>113</v>
      </c>
      <c r="C835" s="18">
        <v>0.8</v>
      </c>
      <c r="D835" s="18">
        <v>0.9</v>
      </c>
      <c r="E835" s="18">
        <v>1.3</v>
      </c>
      <c r="F835" s="18">
        <v>24.8</v>
      </c>
      <c r="G835" s="18">
        <v>7.8</v>
      </c>
      <c r="H835" s="18">
        <v>7.3</v>
      </c>
      <c r="I835" s="18">
        <v>6.7</v>
      </c>
    </row>
    <row r="836" spans="2:9" ht="15.75" hidden="1">
      <c r="B836" s="23" t="s">
        <v>114</v>
      </c>
      <c r="C836" s="18">
        <v>5.2</v>
      </c>
      <c r="D836" s="18">
        <v>2.7</v>
      </c>
      <c r="E836" s="18">
        <v>0.4</v>
      </c>
      <c r="F836" s="18">
        <v>16.9</v>
      </c>
      <c r="G836" s="18">
        <v>3.4</v>
      </c>
      <c r="H836" s="18">
        <v>5.8</v>
      </c>
      <c r="I836" s="18">
        <v>3.9</v>
      </c>
    </row>
    <row r="837" spans="2:9" ht="15.75" hidden="1">
      <c r="B837" s="23" t="s">
        <v>51</v>
      </c>
      <c r="C837" s="18">
        <v>0</v>
      </c>
      <c r="D837" s="18">
        <v>2.1</v>
      </c>
      <c r="E837" s="18">
        <v>0.6</v>
      </c>
      <c r="F837" s="18">
        <v>18</v>
      </c>
      <c r="G837" s="18">
        <v>13.1</v>
      </c>
      <c r="H837" s="18">
        <v>6.9</v>
      </c>
      <c r="I837" s="18">
        <v>4.4</v>
      </c>
    </row>
    <row r="838" spans="2:9" ht="15.75" hidden="1">
      <c r="B838" s="23" t="s">
        <v>116</v>
      </c>
      <c r="C838" s="18">
        <v>0.1</v>
      </c>
      <c r="D838" s="18">
        <v>0.1</v>
      </c>
      <c r="E838" s="18">
        <v>0.4</v>
      </c>
      <c r="F838" s="18">
        <v>7</v>
      </c>
      <c r="G838" s="18">
        <v>2.2</v>
      </c>
      <c r="H838" s="18">
        <v>1.7</v>
      </c>
      <c r="I838" s="18">
        <v>3.7</v>
      </c>
    </row>
    <row r="839" spans="2:9" ht="15.75" hidden="1">
      <c r="B839" s="23" t="s">
        <v>117</v>
      </c>
      <c r="C839" s="18">
        <v>0.9</v>
      </c>
      <c r="D839" s="18">
        <v>2</v>
      </c>
      <c r="E839" s="18">
        <v>1.5</v>
      </c>
      <c r="F839" s="18">
        <v>11.1</v>
      </c>
      <c r="G839" s="18">
        <v>5</v>
      </c>
      <c r="H839" s="18">
        <v>2.7</v>
      </c>
      <c r="I839" s="18">
        <v>5</v>
      </c>
    </row>
    <row r="840" spans="2:9" ht="15.75" hidden="1">
      <c r="B840" s="23" t="s">
        <v>118</v>
      </c>
      <c r="C840" s="18">
        <v>0.2</v>
      </c>
      <c r="D840" s="18">
        <v>0.2</v>
      </c>
      <c r="E840" s="18">
        <v>1</v>
      </c>
      <c r="F840" s="18">
        <v>6.8</v>
      </c>
      <c r="G840" s="18">
        <v>1.9</v>
      </c>
      <c r="H840" s="18">
        <v>1.5</v>
      </c>
      <c r="I840" s="18">
        <v>5.4</v>
      </c>
    </row>
    <row r="841" spans="2:9" ht="15.75" hidden="1">
      <c r="B841" s="23" t="s">
        <v>119</v>
      </c>
      <c r="C841" s="18">
        <v>0.2</v>
      </c>
      <c r="D841" s="18">
        <v>3</v>
      </c>
      <c r="E841" s="18">
        <v>3.1</v>
      </c>
      <c r="F841" s="18">
        <v>11.7</v>
      </c>
      <c r="G841" s="18">
        <v>5.1</v>
      </c>
      <c r="H841" s="18">
        <v>3.7</v>
      </c>
      <c r="I841" s="18">
        <v>8.5</v>
      </c>
    </row>
    <row r="842" spans="2:9" ht="15.75" hidden="1">
      <c r="B842" s="23" t="s">
        <v>120</v>
      </c>
      <c r="C842" s="18">
        <v>0.5</v>
      </c>
      <c r="D842" s="18">
        <v>1</v>
      </c>
      <c r="E842" s="18">
        <v>1</v>
      </c>
      <c r="F842" s="18">
        <v>11</v>
      </c>
      <c r="G842" s="18">
        <v>4.4</v>
      </c>
      <c r="H842" s="18">
        <v>4.1</v>
      </c>
      <c r="I842" s="18">
        <v>3.4</v>
      </c>
    </row>
    <row r="843" spans="2:12" s="4" customFormat="1" ht="15.75" hidden="1">
      <c r="B843" s="7" t="s">
        <v>168</v>
      </c>
      <c r="C843" s="1"/>
      <c r="D843" s="1"/>
      <c r="E843" s="1"/>
      <c r="F843" s="1"/>
      <c r="G843" s="1"/>
      <c r="H843" s="1"/>
      <c r="I843" s="1"/>
      <c r="J843" s="27"/>
      <c r="K843" s="27"/>
      <c r="L843" s="6"/>
    </row>
    <row r="844" spans="2:12" ht="15" customHeight="1" hidden="1">
      <c r="B844" s="4"/>
      <c r="C844" s="9"/>
      <c r="D844" s="22"/>
      <c r="E844" s="22"/>
      <c r="F844" s="22"/>
      <c r="G844" s="9"/>
      <c r="H844" s="9"/>
      <c r="I844" s="9"/>
      <c r="J844" s="17"/>
      <c r="K844" s="17"/>
      <c r="L844" s="16"/>
    </row>
    <row r="845" spans="2:13" ht="15" customHeight="1" hidden="1">
      <c r="B845" s="240" t="s">
        <v>85</v>
      </c>
      <c r="C845" s="240"/>
      <c r="D845" s="240"/>
      <c r="E845" s="240"/>
      <c r="F845" s="240"/>
      <c r="G845" s="240"/>
      <c r="H845" s="240"/>
      <c r="I845" s="240"/>
      <c r="J845" s="240"/>
      <c r="K845" s="240"/>
      <c r="L845" s="240"/>
      <c r="M845" s="240"/>
    </row>
    <row r="846" spans="2:9" ht="15" customHeight="1" hidden="1">
      <c r="B846" s="20"/>
      <c r="C846" s="13" t="s">
        <v>151</v>
      </c>
      <c r="D846" s="13" t="s">
        <v>152</v>
      </c>
      <c r="E846" s="13" t="s">
        <v>153</v>
      </c>
      <c r="F846" s="13" t="s">
        <v>154</v>
      </c>
      <c r="G846" s="13" t="s">
        <v>155</v>
      </c>
      <c r="H846" s="13" t="s">
        <v>156</v>
      </c>
      <c r="I846" s="13" t="s">
        <v>157</v>
      </c>
    </row>
    <row r="847" spans="2:10" s="4" customFormat="1" ht="15.75" hidden="1">
      <c r="B847" s="12" t="s">
        <v>52</v>
      </c>
      <c r="C847" s="18">
        <v>1.8</v>
      </c>
      <c r="D847" s="18">
        <v>2.2</v>
      </c>
      <c r="E847" s="18">
        <v>1.7</v>
      </c>
      <c r="F847" s="18">
        <v>19.2</v>
      </c>
      <c r="G847" s="18">
        <v>11.2</v>
      </c>
      <c r="H847" s="18">
        <v>8.1</v>
      </c>
      <c r="I847" s="18">
        <v>8.9</v>
      </c>
      <c r="J847" s="15"/>
    </row>
    <row r="848" spans="2:9" ht="15.75" hidden="1">
      <c r="B848" s="12" t="s">
        <v>137</v>
      </c>
      <c r="C848" s="18">
        <v>1.1</v>
      </c>
      <c r="D848" s="18">
        <v>2.4</v>
      </c>
      <c r="E848" s="18">
        <v>2</v>
      </c>
      <c r="F848" s="18">
        <v>18.9</v>
      </c>
      <c r="G848" s="18">
        <v>10.8</v>
      </c>
      <c r="H848" s="18">
        <v>8.4</v>
      </c>
      <c r="I848" s="18">
        <v>9</v>
      </c>
    </row>
    <row r="849" spans="2:9" ht="15.75" hidden="1">
      <c r="B849" s="12" t="s">
        <v>138</v>
      </c>
      <c r="C849" s="18">
        <v>0.8</v>
      </c>
      <c r="D849" s="18">
        <v>1.8</v>
      </c>
      <c r="E849" s="18">
        <v>1.4</v>
      </c>
      <c r="F849" s="18">
        <v>20</v>
      </c>
      <c r="G849" s="18">
        <v>12.9</v>
      </c>
      <c r="H849" s="18">
        <v>9</v>
      </c>
      <c r="I849" s="18">
        <v>9.2</v>
      </c>
    </row>
    <row r="850" spans="2:9" ht="15" customHeight="1" hidden="1">
      <c r="B850" s="23" t="s">
        <v>22</v>
      </c>
      <c r="C850" s="18">
        <v>1</v>
      </c>
      <c r="D850" s="18">
        <v>0.2</v>
      </c>
      <c r="E850" s="18">
        <v>0.9</v>
      </c>
      <c r="F850" s="18">
        <v>12.3</v>
      </c>
      <c r="G850" s="18">
        <v>11.3</v>
      </c>
      <c r="H850" s="18">
        <v>5.3</v>
      </c>
      <c r="I850" s="18">
        <v>4.3</v>
      </c>
    </row>
    <row r="851" spans="2:9" ht="15.75" hidden="1">
      <c r="B851" s="23" t="s">
        <v>131</v>
      </c>
      <c r="C851" s="18">
        <v>1.3</v>
      </c>
      <c r="D851" s="18">
        <v>3.9</v>
      </c>
      <c r="E851" s="18">
        <v>2.9</v>
      </c>
      <c r="F851" s="18">
        <v>27.4</v>
      </c>
      <c r="G851" s="18">
        <v>14.1</v>
      </c>
      <c r="H851" s="18">
        <v>9.8</v>
      </c>
      <c r="I851" s="18">
        <v>5.3</v>
      </c>
    </row>
    <row r="852" spans="2:9" ht="15.75" hidden="1">
      <c r="B852" s="23" t="s">
        <v>109</v>
      </c>
      <c r="C852" s="18">
        <v>0</v>
      </c>
      <c r="D852" s="18">
        <v>2.6</v>
      </c>
      <c r="E852" s="18">
        <v>1</v>
      </c>
      <c r="F852" s="18">
        <v>11.4</v>
      </c>
      <c r="G852" s="18">
        <v>9.9</v>
      </c>
      <c r="H852" s="18">
        <v>6.3</v>
      </c>
      <c r="I852" s="18">
        <v>8</v>
      </c>
    </row>
    <row r="853" spans="2:9" ht="15.75" hidden="1">
      <c r="B853" s="23" t="s">
        <v>110</v>
      </c>
      <c r="C853" s="18">
        <v>0</v>
      </c>
      <c r="D853" s="18">
        <v>1.1</v>
      </c>
      <c r="E853" s="18">
        <v>0.4</v>
      </c>
      <c r="F853" s="18">
        <v>14.9</v>
      </c>
      <c r="G853" s="18">
        <v>9.2</v>
      </c>
      <c r="H853" s="18">
        <v>8.9</v>
      </c>
      <c r="I853" s="18">
        <v>3.5</v>
      </c>
    </row>
    <row r="854" spans="2:9" ht="15.75" hidden="1">
      <c r="B854" s="23" t="s">
        <v>111</v>
      </c>
      <c r="C854" s="18">
        <v>3.1</v>
      </c>
      <c r="D854" s="18">
        <v>3.4</v>
      </c>
      <c r="E854" s="18">
        <v>2.6</v>
      </c>
      <c r="F854" s="18">
        <v>5</v>
      </c>
      <c r="G854" s="18">
        <v>14</v>
      </c>
      <c r="H854" s="18">
        <v>11.1</v>
      </c>
      <c r="I854" s="18">
        <v>17.3</v>
      </c>
    </row>
    <row r="855" spans="2:9" ht="15.75" hidden="1">
      <c r="B855" s="23" t="s">
        <v>49</v>
      </c>
      <c r="C855" s="18">
        <v>0.5</v>
      </c>
      <c r="D855" s="18">
        <v>1.3</v>
      </c>
      <c r="E855" s="18">
        <v>1.1</v>
      </c>
      <c r="F855" s="18">
        <v>23.5</v>
      </c>
      <c r="G855" s="18">
        <v>11</v>
      </c>
      <c r="H855" s="18">
        <v>7.9</v>
      </c>
      <c r="I855" s="18">
        <v>7.9</v>
      </c>
    </row>
    <row r="856" spans="2:9" ht="15.75" hidden="1">
      <c r="B856" s="23" t="s">
        <v>113</v>
      </c>
      <c r="C856" s="18">
        <v>1.6</v>
      </c>
      <c r="D856" s="18">
        <v>1.4</v>
      </c>
      <c r="E856" s="18">
        <v>2</v>
      </c>
      <c r="F856" s="18">
        <v>26.8</v>
      </c>
      <c r="G856" s="18">
        <v>6.7</v>
      </c>
      <c r="H856" s="18">
        <v>8.8</v>
      </c>
      <c r="I856" s="18">
        <v>3.6</v>
      </c>
    </row>
    <row r="857" spans="2:9" ht="15.75" hidden="1">
      <c r="B857" s="23" t="s">
        <v>114</v>
      </c>
      <c r="C857" s="18">
        <v>3.3</v>
      </c>
      <c r="D857" s="18">
        <v>2.5</v>
      </c>
      <c r="E857" s="18">
        <v>0.2</v>
      </c>
      <c r="F857" s="18">
        <v>15.4</v>
      </c>
      <c r="G857" s="18">
        <v>3</v>
      </c>
      <c r="H857" s="18">
        <v>5.5</v>
      </c>
      <c r="I857" s="18">
        <v>3.9</v>
      </c>
    </row>
    <row r="858" spans="2:9" ht="15.75" hidden="1">
      <c r="B858" s="23" t="s">
        <v>51</v>
      </c>
      <c r="C858" s="18">
        <v>0</v>
      </c>
      <c r="D858" s="18">
        <v>3.7</v>
      </c>
      <c r="E858" s="18">
        <v>0</v>
      </c>
      <c r="F858" s="18">
        <v>14</v>
      </c>
      <c r="G858" s="18">
        <v>16.3</v>
      </c>
      <c r="H858" s="18">
        <v>7.1</v>
      </c>
      <c r="I858" s="18">
        <v>0</v>
      </c>
    </row>
    <row r="859" spans="2:9" ht="15.75" hidden="1">
      <c r="B859" s="23" t="s">
        <v>116</v>
      </c>
      <c r="C859" s="18">
        <v>0.5</v>
      </c>
      <c r="D859" s="18">
        <v>0</v>
      </c>
      <c r="E859" s="18">
        <v>0.5</v>
      </c>
      <c r="F859" s="18">
        <v>8.6</v>
      </c>
      <c r="G859" s="18">
        <v>2.3</v>
      </c>
      <c r="H859" s="18">
        <v>2.4</v>
      </c>
      <c r="I859" s="18">
        <v>5.5</v>
      </c>
    </row>
    <row r="860" spans="2:9" ht="15.75" hidden="1">
      <c r="B860" s="23" t="s">
        <v>117</v>
      </c>
      <c r="C860" s="18">
        <v>1.1</v>
      </c>
      <c r="D860" s="18">
        <v>2.1</v>
      </c>
      <c r="E860" s="18">
        <v>0.8</v>
      </c>
      <c r="F860" s="18">
        <v>10.6</v>
      </c>
      <c r="G860" s="18">
        <v>5.6</v>
      </c>
      <c r="H860" s="18">
        <v>2</v>
      </c>
      <c r="I860" s="18">
        <v>6.4</v>
      </c>
    </row>
    <row r="861" spans="2:9" ht="15.75" hidden="1">
      <c r="B861" s="23" t="s">
        <v>118</v>
      </c>
      <c r="C861" s="18">
        <v>1.3</v>
      </c>
      <c r="D861" s="18">
        <v>0.7</v>
      </c>
      <c r="E861" s="18">
        <v>2</v>
      </c>
      <c r="F861" s="18">
        <v>13.9</v>
      </c>
      <c r="G861" s="18">
        <v>5.1</v>
      </c>
      <c r="H861" s="18">
        <v>3.8</v>
      </c>
      <c r="I861" s="18">
        <v>8.7</v>
      </c>
    </row>
    <row r="862" spans="2:9" ht="15.75" hidden="1">
      <c r="B862" s="23" t="s">
        <v>119</v>
      </c>
      <c r="C862" s="18">
        <v>0.3</v>
      </c>
      <c r="D862" s="18">
        <v>5.1</v>
      </c>
      <c r="E862" s="18">
        <v>5.5</v>
      </c>
      <c r="F862" s="18">
        <v>16.1</v>
      </c>
      <c r="G862" s="18">
        <v>9.3</v>
      </c>
      <c r="H862" s="18">
        <v>6.3</v>
      </c>
      <c r="I862" s="18">
        <v>19.7</v>
      </c>
    </row>
    <row r="863" spans="2:9" ht="15.75" hidden="1">
      <c r="B863" s="23" t="s">
        <v>120</v>
      </c>
      <c r="C863" s="18">
        <v>1.8</v>
      </c>
      <c r="D863" s="18">
        <v>1.9</v>
      </c>
      <c r="E863" s="18">
        <v>1</v>
      </c>
      <c r="F863" s="18">
        <v>8.3</v>
      </c>
      <c r="G863" s="18">
        <v>5.6</v>
      </c>
      <c r="H863" s="18">
        <v>4.1</v>
      </c>
      <c r="I863" s="18">
        <v>5.2</v>
      </c>
    </row>
    <row r="864" spans="2:12" s="4" customFormat="1" ht="15.75" hidden="1">
      <c r="B864" s="7" t="s">
        <v>168</v>
      </c>
      <c r="C864" s="1"/>
      <c r="D864" s="1"/>
      <c r="E864" s="1"/>
      <c r="F864" s="1"/>
      <c r="G864" s="1"/>
      <c r="H864" s="1"/>
      <c r="I864" s="1"/>
      <c r="J864" s="27"/>
      <c r="K864" s="27"/>
      <c r="L864" s="6"/>
    </row>
    <row r="865" spans="2:12" ht="15" customHeight="1" hidden="1">
      <c r="B865" s="4"/>
      <c r="C865" s="9"/>
      <c r="D865" s="22"/>
      <c r="E865" s="22"/>
      <c r="F865" s="22"/>
      <c r="G865" s="9"/>
      <c r="H865" s="9"/>
      <c r="I865" s="9"/>
      <c r="J865" s="17"/>
      <c r="K865" s="17"/>
      <c r="L865" s="16"/>
    </row>
    <row r="866" spans="2:13" ht="15" customHeight="1" hidden="1">
      <c r="B866" s="240" t="s">
        <v>86</v>
      </c>
      <c r="C866" s="240"/>
      <c r="D866" s="240"/>
      <c r="E866" s="240"/>
      <c r="F866" s="240"/>
      <c r="G866" s="240"/>
      <c r="H866" s="240"/>
      <c r="I866" s="240"/>
      <c r="J866" s="240"/>
      <c r="K866" s="240"/>
      <c r="L866" s="240"/>
      <c r="M866" s="240"/>
    </row>
    <row r="867" spans="2:9" ht="15" customHeight="1" hidden="1">
      <c r="B867" s="20"/>
      <c r="C867" s="13" t="s">
        <v>151</v>
      </c>
      <c r="D867" s="13" t="s">
        <v>152</v>
      </c>
      <c r="E867" s="13" t="s">
        <v>153</v>
      </c>
      <c r="F867" s="13" t="s">
        <v>154</v>
      </c>
      <c r="G867" s="13" t="s">
        <v>155</v>
      </c>
      <c r="H867" s="13" t="s">
        <v>156</v>
      </c>
      <c r="I867" s="13" t="s">
        <v>157</v>
      </c>
    </row>
    <row r="868" spans="2:10" s="4" customFormat="1" ht="15.75" hidden="1">
      <c r="B868" s="12" t="s">
        <v>52</v>
      </c>
      <c r="C868" s="18">
        <v>1.4</v>
      </c>
      <c r="D868" s="18">
        <v>2.2</v>
      </c>
      <c r="E868" s="18">
        <v>1.9</v>
      </c>
      <c r="F868" s="18">
        <v>20.8</v>
      </c>
      <c r="G868" s="18">
        <v>11.3</v>
      </c>
      <c r="H868" s="18">
        <v>8.3</v>
      </c>
      <c r="I868" s="18">
        <v>11.8</v>
      </c>
      <c r="J868" s="15"/>
    </row>
    <row r="869" spans="2:9" ht="15.75" hidden="1">
      <c r="B869" s="12" t="s">
        <v>137</v>
      </c>
      <c r="C869" s="18">
        <v>1</v>
      </c>
      <c r="D869" s="18">
        <v>2.6</v>
      </c>
      <c r="E869" s="12">
        <v>2.6</v>
      </c>
      <c r="F869" s="18">
        <v>22.9</v>
      </c>
      <c r="G869" s="18">
        <v>11.9</v>
      </c>
      <c r="H869" s="18">
        <v>9</v>
      </c>
      <c r="I869" s="18">
        <v>11.1</v>
      </c>
    </row>
    <row r="870" spans="2:9" ht="15.75" hidden="1">
      <c r="B870" s="12" t="s">
        <v>138</v>
      </c>
      <c r="C870" s="18">
        <v>0.9</v>
      </c>
      <c r="D870" s="18">
        <v>2</v>
      </c>
      <c r="E870" s="18">
        <v>1.5</v>
      </c>
      <c r="F870" s="18">
        <v>21.2</v>
      </c>
      <c r="G870" s="18">
        <v>12.2</v>
      </c>
      <c r="H870" s="18">
        <v>7.7</v>
      </c>
      <c r="I870" s="18">
        <v>11.4</v>
      </c>
    </row>
    <row r="871" spans="2:9" ht="15" customHeight="1" hidden="1">
      <c r="B871" s="23" t="s">
        <v>22</v>
      </c>
      <c r="C871" s="18">
        <v>0</v>
      </c>
      <c r="D871" s="18">
        <v>0</v>
      </c>
      <c r="E871" s="18">
        <v>1.7</v>
      </c>
      <c r="F871" s="18">
        <v>22.3</v>
      </c>
      <c r="G871" s="18">
        <v>10.7</v>
      </c>
      <c r="H871" s="18">
        <v>11.5</v>
      </c>
      <c r="I871" s="18">
        <v>3.6</v>
      </c>
    </row>
    <row r="872" spans="2:9" ht="15.75" hidden="1">
      <c r="B872" s="23" t="s">
        <v>131</v>
      </c>
      <c r="C872" s="18">
        <v>1.4</v>
      </c>
      <c r="D872" s="18">
        <v>4.2</v>
      </c>
      <c r="E872" s="18">
        <v>3.9</v>
      </c>
      <c r="F872" s="18">
        <v>29.6</v>
      </c>
      <c r="G872" s="18">
        <v>12.8</v>
      </c>
      <c r="H872" s="18">
        <v>9.4</v>
      </c>
      <c r="I872" s="18">
        <v>8.2</v>
      </c>
    </row>
    <row r="873" spans="2:9" ht="15.75" hidden="1">
      <c r="B873" s="23" t="s">
        <v>109</v>
      </c>
      <c r="C873" s="18">
        <v>0.7</v>
      </c>
      <c r="D873" s="18">
        <v>0.3</v>
      </c>
      <c r="E873" s="12">
        <v>0.7</v>
      </c>
      <c r="F873" s="18">
        <v>23</v>
      </c>
      <c r="G873" s="18">
        <v>5.6</v>
      </c>
      <c r="H873" s="18">
        <v>6.8</v>
      </c>
      <c r="I873" s="18">
        <v>10.8</v>
      </c>
    </row>
    <row r="874" spans="2:9" ht="15.75" hidden="1">
      <c r="B874" s="23" t="s">
        <v>110</v>
      </c>
      <c r="C874" s="18">
        <v>0</v>
      </c>
      <c r="D874" s="18">
        <v>1.1</v>
      </c>
      <c r="E874" s="18">
        <v>1.1</v>
      </c>
      <c r="F874" s="18">
        <v>13.8</v>
      </c>
      <c r="G874" s="18">
        <v>9.3</v>
      </c>
      <c r="H874" s="18">
        <v>5</v>
      </c>
      <c r="I874" s="18">
        <v>12.1</v>
      </c>
    </row>
    <row r="875" spans="2:9" ht="15.75" hidden="1">
      <c r="B875" s="23" t="s">
        <v>111</v>
      </c>
      <c r="C875" s="18">
        <v>0.6</v>
      </c>
      <c r="D875" s="18">
        <v>5.5</v>
      </c>
      <c r="E875" s="18">
        <v>4.7</v>
      </c>
      <c r="F875" s="18">
        <v>5.2</v>
      </c>
      <c r="G875" s="18">
        <v>15.5</v>
      </c>
      <c r="H875" s="18">
        <v>19.8</v>
      </c>
      <c r="I875" s="18">
        <v>23.8</v>
      </c>
    </row>
    <row r="876" spans="2:9" ht="15.75" hidden="1">
      <c r="B876" s="23" t="s">
        <v>49</v>
      </c>
      <c r="C876" s="18">
        <v>0.3</v>
      </c>
      <c r="D876" s="18">
        <v>1.8</v>
      </c>
      <c r="E876" s="18">
        <v>1.2</v>
      </c>
      <c r="F876" s="18">
        <v>16.3</v>
      </c>
      <c r="G876" s="18">
        <v>8.1</v>
      </c>
      <c r="H876" s="18">
        <v>6.2</v>
      </c>
      <c r="I876" s="18">
        <v>7.4</v>
      </c>
    </row>
    <row r="877" spans="2:9" ht="15.75" hidden="1">
      <c r="B877" s="23" t="s">
        <v>113</v>
      </c>
      <c r="C877" s="18">
        <v>0.8</v>
      </c>
      <c r="D877" s="18">
        <v>1</v>
      </c>
      <c r="E877" s="18">
        <v>1.3</v>
      </c>
      <c r="F877" s="18">
        <v>28.2</v>
      </c>
      <c r="G877" s="18">
        <v>9.4</v>
      </c>
      <c r="H877" s="18">
        <v>9.1</v>
      </c>
      <c r="I877" s="18">
        <v>10.5</v>
      </c>
    </row>
    <row r="878" spans="2:9" ht="15.75" hidden="1">
      <c r="B878" s="23" t="s">
        <v>114</v>
      </c>
      <c r="C878" s="18">
        <v>12.9</v>
      </c>
      <c r="D878" s="18">
        <v>1.4</v>
      </c>
      <c r="E878" s="18">
        <v>0</v>
      </c>
      <c r="F878" s="18">
        <v>26.2</v>
      </c>
      <c r="G878" s="18">
        <v>1.8</v>
      </c>
      <c r="H878" s="18">
        <v>7.9</v>
      </c>
      <c r="I878" s="18">
        <v>6.1</v>
      </c>
    </row>
    <row r="879" spans="2:9" ht="15.75" hidden="1">
      <c r="B879" s="23" t="s">
        <v>51</v>
      </c>
      <c r="C879" s="18">
        <v>0</v>
      </c>
      <c r="D879" s="18">
        <v>4</v>
      </c>
      <c r="E879" s="18">
        <v>0.9</v>
      </c>
      <c r="F879" s="18">
        <v>18.7</v>
      </c>
      <c r="G879" s="18">
        <v>17.5</v>
      </c>
      <c r="H879" s="18">
        <v>9.9</v>
      </c>
      <c r="I879" s="18">
        <v>3.2</v>
      </c>
    </row>
    <row r="880" spans="2:9" ht="15.75" hidden="1">
      <c r="B880" s="23" t="s">
        <v>116</v>
      </c>
      <c r="C880" s="18">
        <v>0</v>
      </c>
      <c r="D880" s="18">
        <v>0</v>
      </c>
      <c r="E880" s="18">
        <v>0.7</v>
      </c>
      <c r="F880" s="18">
        <v>20.3</v>
      </c>
      <c r="G880" s="18">
        <v>4.2</v>
      </c>
      <c r="H880" s="18">
        <v>7</v>
      </c>
      <c r="I880" s="18">
        <v>6</v>
      </c>
    </row>
    <row r="881" spans="2:9" ht="15.75" hidden="1">
      <c r="B881" s="23" t="s">
        <v>117</v>
      </c>
      <c r="C881" s="18">
        <v>0.6</v>
      </c>
      <c r="D881" s="18">
        <v>2.1</v>
      </c>
      <c r="E881" s="18">
        <v>2.2</v>
      </c>
      <c r="F881" s="18">
        <v>15.3</v>
      </c>
      <c r="G881" s="18">
        <v>7.2</v>
      </c>
      <c r="H881" s="18">
        <v>3.9</v>
      </c>
      <c r="I881" s="18">
        <v>8.6</v>
      </c>
    </row>
    <row r="882" spans="2:9" ht="15.75" hidden="1">
      <c r="B882" s="23" t="s">
        <v>118</v>
      </c>
      <c r="C882" s="18">
        <v>0.1</v>
      </c>
      <c r="D882" s="18">
        <v>0.2</v>
      </c>
      <c r="E882" s="18">
        <v>1.8</v>
      </c>
      <c r="F882" s="18">
        <v>21.7</v>
      </c>
      <c r="G882" s="18">
        <v>4.9</v>
      </c>
      <c r="H882" s="18">
        <v>4.1</v>
      </c>
      <c r="I882" s="18">
        <v>12.1</v>
      </c>
    </row>
    <row r="883" spans="2:9" ht="15.75" hidden="1">
      <c r="B883" s="23" t="s">
        <v>119</v>
      </c>
      <c r="C883" s="18">
        <v>0</v>
      </c>
      <c r="D883" s="18">
        <v>4</v>
      </c>
      <c r="E883" s="18">
        <v>4.9</v>
      </c>
      <c r="F883" s="18">
        <v>21.2</v>
      </c>
      <c r="G883" s="18">
        <v>9.8</v>
      </c>
      <c r="H883" s="18">
        <v>8.9</v>
      </c>
      <c r="I883" s="18">
        <v>12.1</v>
      </c>
    </row>
    <row r="884" spans="2:9" ht="15.75" hidden="1">
      <c r="B884" s="23" t="s">
        <v>120</v>
      </c>
      <c r="C884" s="18">
        <v>0</v>
      </c>
      <c r="D884" s="18">
        <v>1.5</v>
      </c>
      <c r="E884" s="18">
        <v>1.4</v>
      </c>
      <c r="F884" s="18">
        <v>13.6</v>
      </c>
      <c r="G884" s="18">
        <v>5.3</v>
      </c>
      <c r="H884" s="18">
        <v>7.2</v>
      </c>
      <c r="I884" s="18">
        <v>4.5</v>
      </c>
    </row>
    <row r="885" spans="2:12" s="4" customFormat="1" ht="15.75" hidden="1">
      <c r="B885" s="7" t="s">
        <v>168</v>
      </c>
      <c r="C885" s="1"/>
      <c r="D885" s="1"/>
      <c r="E885" s="1"/>
      <c r="F885" s="1"/>
      <c r="G885" s="1"/>
      <c r="H885" s="1"/>
      <c r="I885" s="1"/>
      <c r="J885" s="27"/>
      <c r="K885" s="27"/>
      <c r="L885" s="6"/>
    </row>
    <row r="886" spans="2:12" ht="15" customHeight="1" hidden="1">
      <c r="B886" s="4"/>
      <c r="C886" s="9"/>
      <c r="D886" s="22"/>
      <c r="E886" s="22"/>
      <c r="F886" s="22"/>
      <c r="G886" s="9"/>
      <c r="H886" s="9"/>
      <c r="I886" s="9"/>
      <c r="J886" s="17"/>
      <c r="K886" s="17"/>
      <c r="L886" s="16"/>
    </row>
    <row r="887" spans="2:13" ht="15" customHeight="1" hidden="1">
      <c r="B887" s="240" t="s">
        <v>87</v>
      </c>
      <c r="C887" s="240"/>
      <c r="D887" s="240"/>
      <c r="E887" s="240"/>
      <c r="F887" s="240"/>
      <c r="G887" s="240"/>
      <c r="H887" s="240"/>
      <c r="I887" s="240"/>
      <c r="J887" s="240"/>
      <c r="K887" s="240"/>
      <c r="L887" s="240"/>
      <c r="M887" s="240"/>
    </row>
    <row r="888" spans="2:9" ht="15" customHeight="1" hidden="1">
      <c r="B888" s="20"/>
      <c r="C888" s="20" t="s">
        <v>151</v>
      </c>
      <c r="D888" s="20" t="s">
        <v>152</v>
      </c>
      <c r="E888" s="20" t="s">
        <v>153</v>
      </c>
      <c r="F888" s="20" t="s">
        <v>154</v>
      </c>
      <c r="G888" s="20" t="s">
        <v>155</v>
      </c>
      <c r="H888" s="20" t="s">
        <v>156</v>
      </c>
      <c r="I888" s="20" t="s">
        <v>157</v>
      </c>
    </row>
    <row r="889" spans="2:9" ht="15.75" hidden="1">
      <c r="B889" s="12" t="s">
        <v>52</v>
      </c>
      <c r="C889" s="18">
        <v>0.7</v>
      </c>
      <c r="D889" s="18">
        <v>1</v>
      </c>
      <c r="E889" s="18">
        <v>1</v>
      </c>
      <c r="F889" s="18">
        <v>7.9</v>
      </c>
      <c r="G889" s="18">
        <v>4.6</v>
      </c>
      <c r="H889" s="18">
        <v>4.3</v>
      </c>
      <c r="I889" s="18">
        <v>4</v>
      </c>
    </row>
    <row r="890" spans="2:9" ht="15.75" hidden="1">
      <c r="B890" s="12" t="s">
        <v>137</v>
      </c>
      <c r="C890" s="18">
        <v>0.5</v>
      </c>
      <c r="D890" s="18">
        <v>0.8</v>
      </c>
      <c r="E890" s="18">
        <v>0.8</v>
      </c>
      <c r="F890" s="18">
        <v>7.5</v>
      </c>
      <c r="G890" s="18">
        <v>3.8</v>
      </c>
      <c r="H890" s="18">
        <v>3.1</v>
      </c>
      <c r="I890" s="18">
        <v>4</v>
      </c>
    </row>
    <row r="891" spans="2:9" ht="15.75" hidden="1">
      <c r="B891" s="12" t="s">
        <v>138</v>
      </c>
      <c r="C891" s="18">
        <v>0.8</v>
      </c>
      <c r="D891" s="18">
        <v>1.1</v>
      </c>
      <c r="E891" s="18">
        <v>1.1</v>
      </c>
      <c r="F891" s="18">
        <v>9.2</v>
      </c>
      <c r="G891" s="18">
        <v>5.8</v>
      </c>
      <c r="H891" s="18">
        <v>3.5</v>
      </c>
      <c r="I891" s="18">
        <v>3.8</v>
      </c>
    </row>
    <row r="892" spans="2:9" ht="15" customHeight="1" hidden="1">
      <c r="B892" s="23" t="s">
        <v>22</v>
      </c>
      <c r="C892" s="18">
        <v>0</v>
      </c>
      <c r="D892" s="18">
        <v>0</v>
      </c>
      <c r="E892" s="18">
        <v>3.7</v>
      </c>
      <c r="F892" s="18">
        <v>4.4</v>
      </c>
      <c r="G892" s="18">
        <v>6.2</v>
      </c>
      <c r="H892" s="18">
        <v>3.3</v>
      </c>
      <c r="I892" s="18">
        <v>2.3</v>
      </c>
    </row>
    <row r="893" spans="2:9" ht="15.75" hidden="1">
      <c r="B893" s="23" t="s">
        <v>131</v>
      </c>
      <c r="C893" s="18">
        <v>2.1</v>
      </c>
      <c r="D893" s="18">
        <v>2</v>
      </c>
      <c r="E893" s="18">
        <v>3.6</v>
      </c>
      <c r="F893" s="18">
        <v>21.5</v>
      </c>
      <c r="G893" s="18">
        <v>7.5</v>
      </c>
      <c r="H893" s="18">
        <v>6.4</v>
      </c>
      <c r="I893" s="18">
        <v>3.1</v>
      </c>
    </row>
    <row r="894" spans="2:9" ht="15.75" hidden="1">
      <c r="B894" s="23" t="s">
        <v>109</v>
      </c>
      <c r="C894" s="18">
        <v>0.8</v>
      </c>
      <c r="D894" s="18">
        <v>1</v>
      </c>
      <c r="E894" s="18">
        <v>1.2</v>
      </c>
      <c r="F894" s="18">
        <v>11.3</v>
      </c>
      <c r="G894" s="18">
        <v>4.9</v>
      </c>
      <c r="H894" s="18">
        <v>3.8</v>
      </c>
      <c r="I894" s="18">
        <v>3.6</v>
      </c>
    </row>
    <row r="895" spans="2:9" ht="15.75" hidden="1">
      <c r="B895" s="23" t="s">
        <v>110</v>
      </c>
      <c r="C895" s="18">
        <v>2.1</v>
      </c>
      <c r="D895" s="18">
        <v>2.1</v>
      </c>
      <c r="E895" s="18">
        <v>0</v>
      </c>
      <c r="F895" s="18">
        <v>6.4</v>
      </c>
      <c r="G895" s="18">
        <v>4.6</v>
      </c>
      <c r="H895" s="18">
        <v>6.3</v>
      </c>
      <c r="I895" s="18">
        <v>0</v>
      </c>
    </row>
    <row r="896" spans="2:9" ht="15.75" hidden="1">
      <c r="B896" s="23" t="s">
        <v>111</v>
      </c>
      <c r="C896" s="18">
        <v>3.7</v>
      </c>
      <c r="D896" s="18">
        <v>1</v>
      </c>
      <c r="E896" s="18">
        <v>3.8</v>
      </c>
      <c r="F896" s="18">
        <v>1.7</v>
      </c>
      <c r="G896" s="18">
        <v>3.9</v>
      </c>
      <c r="H896" s="18">
        <v>5.2</v>
      </c>
      <c r="I896" s="18">
        <v>4.3</v>
      </c>
    </row>
    <row r="897" spans="2:9" ht="15.75" hidden="1">
      <c r="B897" s="23" t="s">
        <v>49</v>
      </c>
      <c r="C897" s="18">
        <v>0.7</v>
      </c>
      <c r="D897" s="18">
        <v>1.3</v>
      </c>
      <c r="E897" s="18">
        <v>1</v>
      </c>
      <c r="F897" s="18">
        <v>11.6</v>
      </c>
      <c r="G897" s="18">
        <v>3.9</v>
      </c>
      <c r="H897" s="18">
        <v>2.8</v>
      </c>
      <c r="I897" s="18">
        <v>4.4</v>
      </c>
    </row>
    <row r="898" spans="2:9" ht="15.75" hidden="1">
      <c r="B898" s="23" t="s">
        <v>113</v>
      </c>
      <c r="C898" s="18">
        <v>0.3</v>
      </c>
      <c r="D898" s="18">
        <v>0.7</v>
      </c>
      <c r="E898" s="18">
        <v>1.1</v>
      </c>
      <c r="F898" s="18">
        <v>13.8</v>
      </c>
      <c r="G898" s="18">
        <v>5.5</v>
      </c>
      <c r="H898" s="18">
        <v>4.2</v>
      </c>
      <c r="I898" s="18">
        <v>2.5</v>
      </c>
    </row>
    <row r="899" spans="2:9" ht="15.75" hidden="1">
      <c r="B899" s="23" t="s">
        <v>114</v>
      </c>
      <c r="C899" s="18">
        <v>5.3</v>
      </c>
      <c r="D899" s="18">
        <v>11.8</v>
      </c>
      <c r="E899" s="18">
        <v>7.1</v>
      </c>
      <c r="F899" s="18">
        <v>21.1</v>
      </c>
      <c r="G899" s="18">
        <v>20</v>
      </c>
      <c r="H899" s="18">
        <v>6.7</v>
      </c>
      <c r="I899" s="18">
        <v>0</v>
      </c>
    </row>
    <row r="900" spans="2:9" ht="15.75" hidden="1">
      <c r="B900" s="23" t="s">
        <v>51</v>
      </c>
      <c r="C900" s="18">
        <v>0</v>
      </c>
      <c r="D900" s="18">
        <v>0.5</v>
      </c>
      <c r="E900" s="18">
        <v>0.6</v>
      </c>
      <c r="F900" s="18">
        <v>17.9</v>
      </c>
      <c r="G900" s="18">
        <v>8.6</v>
      </c>
      <c r="H900" s="18">
        <v>5.5</v>
      </c>
      <c r="I900" s="18">
        <v>5.8</v>
      </c>
    </row>
    <row r="901" spans="2:9" ht="15.75" hidden="1">
      <c r="B901" s="23" t="s">
        <v>116</v>
      </c>
      <c r="C901" s="18">
        <v>0.1</v>
      </c>
      <c r="D901" s="18">
        <v>0.2</v>
      </c>
      <c r="E901" s="18">
        <v>0.3</v>
      </c>
      <c r="F901" s="18">
        <v>2.3</v>
      </c>
      <c r="G901" s="18">
        <v>1.6</v>
      </c>
      <c r="H901" s="18">
        <v>0.5</v>
      </c>
      <c r="I901" s="18">
        <v>3.1</v>
      </c>
    </row>
    <row r="902" spans="2:9" ht="15.75" hidden="1">
      <c r="B902" s="23" t="s">
        <v>117</v>
      </c>
      <c r="C902" s="18">
        <v>1.1</v>
      </c>
      <c r="D902" s="18">
        <v>2</v>
      </c>
      <c r="E902" s="18">
        <v>1.3</v>
      </c>
      <c r="F902" s="18">
        <v>8.3</v>
      </c>
      <c r="G902" s="18">
        <v>3.4</v>
      </c>
      <c r="H902" s="18">
        <v>2.4</v>
      </c>
      <c r="I902" s="18">
        <v>2.8</v>
      </c>
    </row>
    <row r="903" spans="2:9" ht="15.75" hidden="1">
      <c r="B903" s="23" t="s">
        <v>118</v>
      </c>
      <c r="C903" s="18">
        <v>0.1</v>
      </c>
      <c r="D903" s="18">
        <v>0.2</v>
      </c>
      <c r="E903" s="18">
        <v>0.6</v>
      </c>
      <c r="F903" s="18">
        <v>3.3</v>
      </c>
      <c r="G903" s="18">
        <v>1</v>
      </c>
      <c r="H903" s="18">
        <v>1</v>
      </c>
      <c r="I903" s="18">
        <v>4.3</v>
      </c>
    </row>
    <row r="904" spans="2:9" ht="15.75" hidden="1">
      <c r="B904" s="23" t="s">
        <v>119</v>
      </c>
      <c r="C904" s="18">
        <v>0.2</v>
      </c>
      <c r="D904" s="18">
        <v>1</v>
      </c>
      <c r="E904" s="18">
        <v>0.7</v>
      </c>
      <c r="F904" s="18">
        <v>3.4</v>
      </c>
      <c r="G904" s="18">
        <v>1.6</v>
      </c>
      <c r="H904" s="18">
        <v>0.9</v>
      </c>
      <c r="I904" s="18">
        <v>3.7</v>
      </c>
    </row>
    <row r="905" spans="2:9" ht="15.75" hidden="1">
      <c r="B905" s="23" t="s">
        <v>120</v>
      </c>
      <c r="C905" s="18">
        <v>0.4</v>
      </c>
      <c r="D905" s="18">
        <v>0.7</v>
      </c>
      <c r="E905" s="18">
        <v>1</v>
      </c>
      <c r="F905" s="18">
        <v>11</v>
      </c>
      <c r="G905" s="18">
        <v>4.1</v>
      </c>
      <c r="H905" s="18">
        <v>2.8</v>
      </c>
      <c r="I905" s="18">
        <v>3</v>
      </c>
    </row>
    <row r="906" spans="2:12" s="4" customFormat="1" ht="15.75" hidden="1">
      <c r="B906" s="7" t="s">
        <v>168</v>
      </c>
      <c r="C906" s="1"/>
      <c r="D906" s="1"/>
      <c r="E906" s="1"/>
      <c r="F906" s="1"/>
      <c r="G906" s="1"/>
      <c r="H906" s="1"/>
      <c r="I906" s="1"/>
      <c r="J906" s="27"/>
      <c r="K906" s="27"/>
      <c r="L906" s="6"/>
    </row>
    <row r="907" spans="2:12" ht="15" customHeight="1" hidden="1">
      <c r="B907" s="4"/>
      <c r="C907" s="35"/>
      <c r="D907" s="35"/>
      <c r="E907" s="35"/>
      <c r="F907" s="35"/>
      <c r="G907" s="35"/>
      <c r="H907" s="35"/>
      <c r="I907" s="35"/>
      <c r="J907" s="17"/>
      <c r="K907" s="17"/>
      <c r="L907" s="16"/>
    </row>
    <row r="908" spans="2:13" ht="15" customHeight="1" hidden="1">
      <c r="B908" s="240" t="s">
        <v>55</v>
      </c>
      <c r="C908" s="240"/>
      <c r="D908" s="240"/>
      <c r="E908" s="240"/>
      <c r="F908" s="240"/>
      <c r="G908" s="240"/>
      <c r="H908" s="240"/>
      <c r="I908" s="240"/>
      <c r="J908" s="240"/>
      <c r="K908" s="240"/>
      <c r="L908" s="240"/>
      <c r="M908" s="240"/>
    </row>
    <row r="909" spans="2:9" ht="15" customHeight="1" hidden="1">
      <c r="B909" s="20"/>
      <c r="C909" s="13" t="s">
        <v>151</v>
      </c>
      <c r="D909" s="13" t="s">
        <v>152</v>
      </c>
      <c r="E909" s="13" t="s">
        <v>153</v>
      </c>
      <c r="F909" s="13" t="s">
        <v>154</v>
      </c>
      <c r="G909" s="13" t="s">
        <v>155</v>
      </c>
      <c r="H909" s="13" t="s">
        <v>156</v>
      </c>
      <c r="I909" s="13" t="s">
        <v>157</v>
      </c>
    </row>
    <row r="910" spans="2:10" s="4" customFormat="1" ht="15.75" hidden="1">
      <c r="B910" s="12" t="s">
        <v>52</v>
      </c>
      <c r="C910" s="18">
        <v>1</v>
      </c>
      <c r="D910" s="18">
        <v>2</v>
      </c>
      <c r="E910" s="18">
        <v>2</v>
      </c>
      <c r="F910" s="18">
        <v>13.4</v>
      </c>
      <c r="G910" s="18">
        <v>7</v>
      </c>
      <c r="H910" s="18">
        <v>5.5</v>
      </c>
      <c r="I910" s="18">
        <v>5</v>
      </c>
      <c r="J910" s="15"/>
    </row>
    <row r="911" spans="2:9" ht="15.75" hidden="1">
      <c r="B911" s="12" t="s">
        <v>137</v>
      </c>
      <c r="C911" s="18">
        <v>0.8</v>
      </c>
      <c r="D911" s="18">
        <v>2.3</v>
      </c>
      <c r="E911" s="18">
        <v>1.2</v>
      </c>
      <c r="F911" s="18">
        <v>16.8</v>
      </c>
      <c r="G911" s="18">
        <v>5.1</v>
      </c>
      <c r="H911" s="18">
        <v>5.8</v>
      </c>
      <c r="I911" s="18">
        <v>4.7</v>
      </c>
    </row>
    <row r="912" spans="2:9" ht="15.75" hidden="1">
      <c r="B912" s="12" t="s">
        <v>138</v>
      </c>
      <c r="C912" s="18">
        <v>0.5</v>
      </c>
      <c r="D912" s="18">
        <v>4.3</v>
      </c>
      <c r="E912" s="18">
        <v>3.4</v>
      </c>
      <c r="F912" s="18">
        <v>10.8</v>
      </c>
      <c r="G912" s="18">
        <v>10.3</v>
      </c>
      <c r="H912" s="18">
        <v>6.2</v>
      </c>
      <c r="I912" s="18">
        <v>6.8</v>
      </c>
    </row>
    <row r="913" spans="2:9" ht="15" customHeight="1" hidden="1">
      <c r="B913" s="23" t="s">
        <v>22</v>
      </c>
      <c r="C913" s="18">
        <v>0</v>
      </c>
      <c r="D913" s="18">
        <v>0</v>
      </c>
      <c r="E913" s="18">
        <v>0</v>
      </c>
      <c r="F913" s="18">
        <v>0</v>
      </c>
      <c r="G913" s="18">
        <v>0</v>
      </c>
      <c r="H913" s="18">
        <v>0</v>
      </c>
      <c r="I913" s="18">
        <v>0</v>
      </c>
    </row>
    <row r="914" spans="2:9" ht="15.75" hidden="1">
      <c r="B914" s="23" t="s">
        <v>131</v>
      </c>
      <c r="C914" s="18">
        <v>4.5</v>
      </c>
      <c r="D914" s="18">
        <v>7.7</v>
      </c>
      <c r="E914" s="18">
        <v>0</v>
      </c>
      <c r="F914" s="18">
        <v>32.4</v>
      </c>
      <c r="G914" s="18">
        <v>7.1</v>
      </c>
      <c r="H914" s="18">
        <v>15.8</v>
      </c>
      <c r="I914" s="18">
        <v>3.7</v>
      </c>
    </row>
    <row r="915" spans="2:9" ht="15.75" hidden="1">
      <c r="B915" s="23" t="s">
        <v>109</v>
      </c>
      <c r="C915" s="18">
        <v>0</v>
      </c>
      <c r="D915" s="18">
        <v>0</v>
      </c>
      <c r="E915" s="18">
        <v>0</v>
      </c>
      <c r="F915" s="18">
        <v>0</v>
      </c>
      <c r="G915" s="18">
        <v>0</v>
      </c>
      <c r="H915" s="18">
        <v>12.5</v>
      </c>
      <c r="I915" s="18">
        <v>0</v>
      </c>
    </row>
    <row r="916" spans="2:9" ht="15.75" hidden="1">
      <c r="B916" s="23" t="s">
        <v>110</v>
      </c>
      <c r="C916" s="18">
        <v>0</v>
      </c>
      <c r="D916" s="18">
        <v>0</v>
      </c>
      <c r="E916" s="18">
        <v>0</v>
      </c>
      <c r="F916" s="18">
        <v>0</v>
      </c>
      <c r="G916" s="18">
        <v>0</v>
      </c>
      <c r="H916" s="18">
        <v>100</v>
      </c>
      <c r="I916" s="18">
        <v>0</v>
      </c>
    </row>
    <row r="917" spans="2:9" ht="15.75" hidden="1">
      <c r="B917" s="23" t="s">
        <v>111</v>
      </c>
      <c r="C917" s="18">
        <v>0</v>
      </c>
      <c r="D917" s="18">
        <v>0</v>
      </c>
      <c r="E917" s="18">
        <v>0</v>
      </c>
      <c r="F917" s="18">
        <v>0</v>
      </c>
      <c r="G917" s="18">
        <v>0</v>
      </c>
      <c r="H917" s="18">
        <v>25</v>
      </c>
      <c r="I917" s="18">
        <v>0</v>
      </c>
    </row>
    <row r="918" spans="2:9" ht="15.75" hidden="1">
      <c r="B918" s="23" t="s">
        <v>49</v>
      </c>
      <c r="C918" s="18">
        <v>0</v>
      </c>
      <c r="D918" s="18">
        <v>0</v>
      </c>
      <c r="E918" s="18">
        <v>0</v>
      </c>
      <c r="F918" s="18">
        <v>10</v>
      </c>
      <c r="G918" s="18">
        <v>20</v>
      </c>
      <c r="H918" s="18">
        <v>0</v>
      </c>
      <c r="I918" s="18">
        <v>16.7</v>
      </c>
    </row>
    <row r="919" spans="2:9" ht="15.75" hidden="1">
      <c r="B919" s="23" t="s">
        <v>113</v>
      </c>
      <c r="C919" s="18">
        <v>0</v>
      </c>
      <c r="D919" s="18">
        <v>0</v>
      </c>
      <c r="E919" s="18">
        <v>0</v>
      </c>
      <c r="F919" s="18">
        <v>57.1</v>
      </c>
      <c r="G919" s="18">
        <v>0</v>
      </c>
      <c r="H919" s="18">
        <v>0</v>
      </c>
      <c r="I919" s="18">
        <v>10</v>
      </c>
    </row>
    <row r="920" spans="2:9" ht="15.75" hidden="1">
      <c r="B920" s="23" t="s">
        <v>114</v>
      </c>
      <c r="C920" s="18">
        <v>0</v>
      </c>
      <c r="D920" s="18">
        <v>0</v>
      </c>
      <c r="E920" s="18">
        <v>0</v>
      </c>
      <c r="F920" s="18">
        <v>0</v>
      </c>
      <c r="G920" s="18">
        <v>0</v>
      </c>
      <c r="H920" s="18">
        <v>0</v>
      </c>
      <c r="I920" s="18">
        <v>0</v>
      </c>
    </row>
    <row r="921" spans="2:9" ht="15.75" hidden="1">
      <c r="B921" s="23" t="s">
        <v>51</v>
      </c>
      <c r="C921" s="18">
        <v>0</v>
      </c>
      <c r="D921" s="18">
        <v>0</v>
      </c>
      <c r="E921" s="18">
        <v>0</v>
      </c>
      <c r="F921" s="18">
        <v>25</v>
      </c>
      <c r="G921" s="18">
        <v>25</v>
      </c>
      <c r="H921" s="18">
        <v>0</v>
      </c>
      <c r="I921" s="18">
        <v>0</v>
      </c>
    </row>
    <row r="922" spans="2:9" ht="15.75" hidden="1">
      <c r="B922" s="23" t="s">
        <v>116</v>
      </c>
      <c r="C922" s="18">
        <v>0</v>
      </c>
      <c r="D922" s="18">
        <v>0</v>
      </c>
      <c r="E922" s="18">
        <v>0</v>
      </c>
      <c r="F922" s="18">
        <v>0</v>
      </c>
      <c r="G922" s="18">
        <v>0</v>
      </c>
      <c r="H922" s="18">
        <v>0</v>
      </c>
      <c r="I922" s="18">
        <v>0</v>
      </c>
    </row>
    <row r="923" spans="2:9" ht="15.75" hidden="1">
      <c r="B923" s="23" t="s">
        <v>117</v>
      </c>
      <c r="C923" s="18">
        <v>0</v>
      </c>
      <c r="D923" s="18">
        <v>6.7</v>
      </c>
      <c r="E923" s="18">
        <v>0</v>
      </c>
      <c r="F923" s="18">
        <v>21.4</v>
      </c>
      <c r="G923" s="18">
        <v>5</v>
      </c>
      <c r="H923" s="18">
        <v>11.1</v>
      </c>
      <c r="I923" s="18">
        <v>8.3</v>
      </c>
    </row>
    <row r="924" spans="2:9" ht="15.75" hidden="1">
      <c r="B924" s="23" t="s">
        <v>118</v>
      </c>
      <c r="C924" s="18">
        <v>0</v>
      </c>
      <c r="D924" s="18">
        <v>0</v>
      </c>
      <c r="E924" s="18">
        <v>0</v>
      </c>
      <c r="F924" s="18">
        <v>7.1</v>
      </c>
      <c r="G924" s="18">
        <v>0</v>
      </c>
      <c r="H924" s="18">
        <v>0</v>
      </c>
      <c r="I924" s="18">
        <v>0</v>
      </c>
    </row>
    <row r="925" spans="2:9" ht="15.75" hidden="1">
      <c r="B925" s="23" t="s">
        <v>119</v>
      </c>
      <c r="C925" s="18">
        <v>0</v>
      </c>
      <c r="D925" s="18">
        <v>8.3</v>
      </c>
      <c r="E925" s="18">
        <v>0</v>
      </c>
      <c r="F925" s="18">
        <v>0</v>
      </c>
      <c r="G925" s="18">
        <v>0</v>
      </c>
      <c r="H925" s="18">
        <v>0</v>
      </c>
      <c r="I925" s="18">
        <v>8.3</v>
      </c>
    </row>
    <row r="926" spans="2:9" ht="15.75" hidden="1">
      <c r="B926" s="23" t="s">
        <v>120</v>
      </c>
      <c r="C926" s="18">
        <v>0</v>
      </c>
      <c r="D926" s="18">
        <v>0</v>
      </c>
      <c r="E926" s="18">
        <v>0</v>
      </c>
      <c r="F926" s="18">
        <v>18.2</v>
      </c>
      <c r="G926" s="18">
        <v>0</v>
      </c>
      <c r="H926" s="18">
        <v>0</v>
      </c>
      <c r="I926" s="18">
        <v>0</v>
      </c>
    </row>
    <row r="927" spans="2:12" s="4" customFormat="1" ht="15.75" hidden="1">
      <c r="B927" s="7" t="s">
        <v>168</v>
      </c>
      <c r="C927" s="1"/>
      <c r="D927" s="1"/>
      <c r="E927" s="1"/>
      <c r="F927" s="1"/>
      <c r="G927" s="1"/>
      <c r="H927" s="1"/>
      <c r="I927" s="1"/>
      <c r="J927" s="27"/>
      <c r="K927" s="27"/>
      <c r="L927" s="6"/>
    </row>
    <row r="928" spans="2:12" ht="15" customHeight="1" hidden="1">
      <c r="B928" s="4"/>
      <c r="C928" s="9"/>
      <c r="D928" s="22"/>
      <c r="E928" s="22"/>
      <c r="F928" s="22"/>
      <c r="G928" s="9"/>
      <c r="H928" s="9"/>
      <c r="I928" s="9"/>
      <c r="J928" s="17"/>
      <c r="K928" s="17"/>
      <c r="L928" s="16"/>
    </row>
    <row r="929" spans="2:13" ht="15" customHeight="1" hidden="1">
      <c r="B929" s="240" t="s">
        <v>88</v>
      </c>
      <c r="C929" s="240"/>
      <c r="D929" s="240"/>
      <c r="E929" s="240"/>
      <c r="F929" s="240"/>
      <c r="G929" s="240"/>
      <c r="H929" s="240"/>
      <c r="I929" s="240"/>
      <c r="J929" s="240"/>
      <c r="K929" s="240"/>
      <c r="L929" s="240"/>
      <c r="M929" s="240"/>
    </row>
    <row r="930" spans="2:9" ht="15" customHeight="1" hidden="1">
      <c r="B930" s="20"/>
      <c r="C930" s="13" t="s">
        <v>151</v>
      </c>
      <c r="D930" s="13" t="s">
        <v>152</v>
      </c>
      <c r="E930" s="13" t="s">
        <v>153</v>
      </c>
      <c r="F930" s="13" t="s">
        <v>154</v>
      </c>
      <c r="G930" s="13" t="s">
        <v>155</v>
      </c>
      <c r="H930" s="13" t="s">
        <v>156</v>
      </c>
      <c r="I930" s="13" t="s">
        <v>157</v>
      </c>
    </row>
    <row r="931" spans="2:10" s="4" customFormat="1" ht="15.75" hidden="1">
      <c r="B931" s="12" t="s">
        <v>52</v>
      </c>
      <c r="C931" s="18">
        <v>0.2</v>
      </c>
      <c r="D931" s="18">
        <v>0.5</v>
      </c>
      <c r="E931" s="18">
        <v>0.6</v>
      </c>
      <c r="F931" s="18">
        <v>5.2</v>
      </c>
      <c r="G931" s="18">
        <v>3.1</v>
      </c>
      <c r="H931" s="18">
        <v>2.5</v>
      </c>
      <c r="I931" s="18">
        <v>3.6</v>
      </c>
      <c r="J931" s="15"/>
    </row>
    <row r="932" spans="2:9" ht="15.75" hidden="1">
      <c r="B932" s="12" t="s">
        <v>137</v>
      </c>
      <c r="C932" s="18">
        <v>0.2</v>
      </c>
      <c r="D932" s="18">
        <v>0.5</v>
      </c>
      <c r="E932" s="18">
        <v>0.7</v>
      </c>
      <c r="F932" s="18">
        <v>4.4</v>
      </c>
      <c r="G932" s="18">
        <v>2.3</v>
      </c>
      <c r="H932" s="18">
        <v>2.1</v>
      </c>
      <c r="I932" s="18">
        <v>3.6</v>
      </c>
    </row>
    <row r="933" spans="2:9" ht="15.75" hidden="1">
      <c r="B933" s="12" t="s">
        <v>138</v>
      </c>
      <c r="C933" s="18">
        <v>0.1</v>
      </c>
      <c r="D933" s="18">
        <v>0.4</v>
      </c>
      <c r="E933" s="18">
        <v>0.6</v>
      </c>
      <c r="F933" s="18">
        <v>7.9</v>
      </c>
      <c r="G933" s="18">
        <v>4.7</v>
      </c>
      <c r="H933" s="18">
        <v>2.9</v>
      </c>
      <c r="I933" s="18">
        <v>3.9</v>
      </c>
    </row>
    <row r="934" spans="2:9" ht="15" customHeight="1" hidden="1">
      <c r="B934" s="23" t="s">
        <v>22</v>
      </c>
      <c r="C934" s="18">
        <v>0</v>
      </c>
      <c r="D934" s="18">
        <v>0</v>
      </c>
      <c r="E934" s="18">
        <v>0</v>
      </c>
      <c r="F934" s="18">
        <v>20</v>
      </c>
      <c r="G934" s="18">
        <v>16.7</v>
      </c>
      <c r="H934" s="18">
        <v>0</v>
      </c>
      <c r="I934" s="18">
        <v>0</v>
      </c>
    </row>
    <row r="935" spans="2:9" ht="15.75" hidden="1">
      <c r="B935" s="23" t="s">
        <v>131</v>
      </c>
      <c r="C935" s="18">
        <v>0.8</v>
      </c>
      <c r="D935" s="18">
        <v>1.2</v>
      </c>
      <c r="E935" s="18">
        <v>2.9</v>
      </c>
      <c r="F935" s="18">
        <v>20.2</v>
      </c>
      <c r="G935" s="18">
        <v>5</v>
      </c>
      <c r="H935" s="18">
        <v>6.7</v>
      </c>
      <c r="I935" s="18">
        <v>8.1</v>
      </c>
    </row>
    <row r="936" spans="2:9" ht="15.75" hidden="1">
      <c r="B936" s="23" t="s">
        <v>109</v>
      </c>
      <c r="C936" s="18">
        <v>0</v>
      </c>
      <c r="D936" s="18">
        <v>0</v>
      </c>
      <c r="E936" s="18">
        <v>0</v>
      </c>
      <c r="F936" s="18">
        <v>0</v>
      </c>
      <c r="G936" s="18">
        <v>0</v>
      </c>
      <c r="H936" s="18">
        <v>0</v>
      </c>
      <c r="I936" s="18">
        <v>4.8</v>
      </c>
    </row>
    <row r="937" spans="2:9" ht="15.75" hidden="1">
      <c r="B937" s="23" t="s">
        <v>110</v>
      </c>
      <c r="C937" s="18">
        <v>0</v>
      </c>
      <c r="D937" s="18">
        <v>0</v>
      </c>
      <c r="E937" s="18">
        <v>0</v>
      </c>
      <c r="F937" s="18">
        <v>25</v>
      </c>
      <c r="G937" s="18">
        <v>0</v>
      </c>
      <c r="H937" s="18">
        <v>0</v>
      </c>
      <c r="I937" s="18">
        <v>0</v>
      </c>
    </row>
    <row r="938" spans="2:9" ht="15.75" hidden="1">
      <c r="B938" s="23" t="s">
        <v>111</v>
      </c>
      <c r="C938" s="18">
        <v>0</v>
      </c>
      <c r="D938" s="18">
        <v>10.3</v>
      </c>
      <c r="E938" s="18">
        <v>0</v>
      </c>
      <c r="F938" s="18">
        <v>0</v>
      </c>
      <c r="G938" s="18">
        <v>7.4</v>
      </c>
      <c r="H938" s="18">
        <v>0</v>
      </c>
      <c r="I938" s="18">
        <v>0</v>
      </c>
    </row>
    <row r="939" spans="2:9" ht="15.75" hidden="1">
      <c r="B939" s="23" t="s">
        <v>49</v>
      </c>
      <c r="C939" s="18">
        <v>0</v>
      </c>
      <c r="D939" s="18">
        <v>1.3</v>
      </c>
      <c r="E939" s="18">
        <v>0</v>
      </c>
      <c r="F939" s="18">
        <v>12.5</v>
      </c>
      <c r="G939" s="18">
        <v>1.3</v>
      </c>
      <c r="H939" s="18">
        <v>3</v>
      </c>
      <c r="I939" s="18">
        <v>1.2</v>
      </c>
    </row>
    <row r="940" spans="2:9" ht="15.75" hidden="1">
      <c r="B940" s="23" t="s">
        <v>113</v>
      </c>
      <c r="C940" s="18">
        <v>0</v>
      </c>
      <c r="D940" s="18">
        <v>0</v>
      </c>
      <c r="E940" s="18">
        <v>0</v>
      </c>
      <c r="F940" s="18">
        <v>10.1</v>
      </c>
      <c r="G940" s="18">
        <v>3.7</v>
      </c>
      <c r="H940" s="18">
        <v>2.2</v>
      </c>
      <c r="I940" s="18">
        <v>3.1</v>
      </c>
    </row>
    <row r="941" spans="2:9" ht="15.75" hidden="1">
      <c r="B941" s="23" t="s">
        <v>114</v>
      </c>
      <c r="C941" s="18">
        <v>0</v>
      </c>
      <c r="D941" s="18">
        <v>0</v>
      </c>
      <c r="E941" s="18">
        <v>0</v>
      </c>
      <c r="F941" s="18">
        <v>0</v>
      </c>
      <c r="G941" s="18">
        <v>0</v>
      </c>
      <c r="H941" s="18">
        <v>0</v>
      </c>
      <c r="I941" s="18">
        <v>0</v>
      </c>
    </row>
    <row r="942" spans="2:9" ht="15.75" hidden="1">
      <c r="B942" s="23" t="s">
        <v>51</v>
      </c>
      <c r="C942" s="18">
        <v>0</v>
      </c>
      <c r="D942" s="18">
        <v>0</v>
      </c>
      <c r="E942" s="18">
        <v>0</v>
      </c>
      <c r="F942" s="18">
        <v>28.6</v>
      </c>
      <c r="G942" s="18">
        <v>16.7</v>
      </c>
      <c r="H942" s="18">
        <v>0</v>
      </c>
      <c r="I942" s="18">
        <v>0</v>
      </c>
    </row>
    <row r="943" spans="2:9" ht="15.75" hidden="1">
      <c r="B943" s="23" t="s">
        <v>116</v>
      </c>
      <c r="C943" s="18">
        <v>0</v>
      </c>
      <c r="D943" s="18">
        <v>0</v>
      </c>
      <c r="E943" s="18">
        <v>0</v>
      </c>
      <c r="F943" s="18">
        <v>0</v>
      </c>
      <c r="G943" s="18">
        <v>0</v>
      </c>
      <c r="H943" s="18">
        <v>0</v>
      </c>
      <c r="I943" s="18">
        <v>0</v>
      </c>
    </row>
    <row r="944" spans="2:9" ht="15.75" hidden="1">
      <c r="B944" s="23" t="s">
        <v>117</v>
      </c>
      <c r="C944" s="18">
        <v>0</v>
      </c>
      <c r="D944" s="18">
        <v>0</v>
      </c>
      <c r="E944" s="18">
        <v>0</v>
      </c>
      <c r="F944" s="18">
        <v>1.4</v>
      </c>
      <c r="G944" s="18">
        <v>0.9</v>
      </c>
      <c r="H944" s="18">
        <v>1</v>
      </c>
      <c r="I944" s="18">
        <v>0</v>
      </c>
    </row>
    <row r="945" spans="2:9" ht="15.75" hidden="1">
      <c r="B945" s="23" t="s">
        <v>118</v>
      </c>
      <c r="C945" s="18">
        <v>0</v>
      </c>
      <c r="D945" s="18">
        <v>0</v>
      </c>
      <c r="E945" s="18">
        <v>1.2</v>
      </c>
      <c r="F945" s="18">
        <v>1.2</v>
      </c>
      <c r="G945" s="18">
        <v>0.9</v>
      </c>
      <c r="H945" s="18">
        <v>0.5</v>
      </c>
      <c r="I945" s="18">
        <v>3.3</v>
      </c>
    </row>
    <row r="946" spans="2:9" ht="15.75" hidden="1">
      <c r="B946" s="23" t="s">
        <v>119</v>
      </c>
      <c r="C946" s="18">
        <v>0.6</v>
      </c>
      <c r="D946" s="18">
        <v>1.1</v>
      </c>
      <c r="E946" s="18">
        <v>0.5</v>
      </c>
      <c r="F946" s="18">
        <v>4.4</v>
      </c>
      <c r="G946" s="18">
        <v>0</v>
      </c>
      <c r="H946" s="18">
        <v>1</v>
      </c>
      <c r="I946" s="18">
        <v>4.5</v>
      </c>
    </row>
    <row r="947" spans="2:9" ht="15.75" hidden="1">
      <c r="B947" s="23" t="s">
        <v>120</v>
      </c>
      <c r="C947" s="18">
        <v>0</v>
      </c>
      <c r="D947" s="18">
        <v>0</v>
      </c>
      <c r="E947" s="18">
        <v>0</v>
      </c>
      <c r="F947" s="18">
        <v>7.3</v>
      </c>
      <c r="G947" s="18">
        <v>3.2</v>
      </c>
      <c r="H947" s="18">
        <v>10.3</v>
      </c>
      <c r="I947" s="18">
        <v>0</v>
      </c>
    </row>
    <row r="948" spans="2:12" s="4" customFormat="1" ht="15.75" hidden="1">
      <c r="B948" s="7" t="s">
        <v>168</v>
      </c>
      <c r="C948" s="1"/>
      <c r="D948" s="1"/>
      <c r="E948" s="1"/>
      <c r="F948" s="1"/>
      <c r="G948" s="1"/>
      <c r="H948" s="1"/>
      <c r="I948" s="1"/>
      <c r="J948" s="27"/>
      <c r="K948" s="27"/>
      <c r="L948" s="6"/>
    </row>
    <row r="949" spans="2:12" ht="15" customHeight="1" hidden="1">
      <c r="B949" s="4"/>
      <c r="C949" s="9"/>
      <c r="D949" s="22"/>
      <c r="E949" s="22"/>
      <c r="F949" s="22"/>
      <c r="G949" s="9"/>
      <c r="H949" s="9"/>
      <c r="I949" s="9"/>
      <c r="J949" s="17"/>
      <c r="K949" s="17"/>
      <c r="L949" s="16"/>
    </row>
    <row r="950" spans="2:13" ht="15" customHeight="1" hidden="1">
      <c r="B950" s="240" t="s">
        <v>195</v>
      </c>
      <c r="C950" s="240"/>
      <c r="D950" s="240"/>
      <c r="E950" s="240"/>
      <c r="F950" s="240"/>
      <c r="G950" s="240"/>
      <c r="H950" s="240"/>
      <c r="I950" s="240"/>
      <c r="J950" s="240"/>
      <c r="K950" s="240"/>
      <c r="L950" s="240"/>
      <c r="M950" s="240"/>
    </row>
    <row r="951" spans="2:9" ht="15" customHeight="1" hidden="1">
      <c r="B951" s="20"/>
      <c r="C951" s="13" t="s">
        <v>151</v>
      </c>
      <c r="D951" s="13" t="s">
        <v>152</v>
      </c>
      <c r="E951" s="13" t="s">
        <v>153</v>
      </c>
      <c r="F951" s="13" t="s">
        <v>154</v>
      </c>
      <c r="G951" s="13" t="s">
        <v>155</v>
      </c>
      <c r="H951" s="13" t="s">
        <v>156</v>
      </c>
      <c r="I951" s="13" t="s">
        <v>157</v>
      </c>
    </row>
    <row r="952" spans="2:10" s="4" customFormat="1" ht="15.75" hidden="1">
      <c r="B952" s="12" t="s">
        <v>52</v>
      </c>
      <c r="C952" s="18">
        <v>1.5</v>
      </c>
      <c r="D952" s="18">
        <v>2.3</v>
      </c>
      <c r="E952" s="18">
        <v>1.9</v>
      </c>
      <c r="F952" s="18">
        <v>19.8</v>
      </c>
      <c r="G952" s="18">
        <v>10.9</v>
      </c>
      <c r="H952" s="18">
        <v>8.1</v>
      </c>
      <c r="I952" s="18">
        <v>11.7</v>
      </c>
      <c r="J952" s="15"/>
    </row>
    <row r="953" spans="2:9" ht="15.75" hidden="1">
      <c r="B953" s="12" t="s">
        <v>137</v>
      </c>
      <c r="C953" s="18">
        <v>1.1</v>
      </c>
      <c r="D953" s="18">
        <v>2.6</v>
      </c>
      <c r="E953" s="18">
        <v>2.3</v>
      </c>
      <c r="F953" s="18">
        <v>21</v>
      </c>
      <c r="G953" s="18">
        <v>11.1</v>
      </c>
      <c r="H953" s="18">
        <v>8.1</v>
      </c>
      <c r="I953" s="18">
        <v>10.4</v>
      </c>
    </row>
    <row r="954" spans="2:9" ht="15.75" hidden="1">
      <c r="B954" s="12" t="s">
        <v>138</v>
      </c>
      <c r="C954" s="18">
        <v>1</v>
      </c>
      <c r="D954" s="18">
        <v>2.2</v>
      </c>
      <c r="E954" s="18">
        <v>1.7</v>
      </c>
      <c r="F954" s="18">
        <v>20.1</v>
      </c>
      <c r="G954" s="18">
        <v>12</v>
      </c>
      <c r="H954" s="18">
        <v>7.8</v>
      </c>
      <c r="I954" s="18">
        <v>11</v>
      </c>
    </row>
    <row r="955" spans="2:9" ht="15" customHeight="1" hidden="1">
      <c r="B955" s="23" t="s">
        <v>22</v>
      </c>
      <c r="C955" s="18">
        <v>1</v>
      </c>
      <c r="D955" s="18">
        <v>0</v>
      </c>
      <c r="E955" s="18">
        <v>2.1</v>
      </c>
      <c r="F955" s="18">
        <v>17.3</v>
      </c>
      <c r="G955" s="18">
        <v>15.6</v>
      </c>
      <c r="H955" s="18">
        <v>8.7</v>
      </c>
      <c r="I955" s="18">
        <v>7</v>
      </c>
    </row>
    <row r="956" spans="2:9" ht="15.75" hidden="1">
      <c r="B956" s="23" t="s">
        <v>131</v>
      </c>
      <c r="C956" s="18">
        <v>1.3</v>
      </c>
      <c r="D956" s="18">
        <v>4.1</v>
      </c>
      <c r="E956" s="18">
        <v>3.4</v>
      </c>
      <c r="F956" s="18">
        <v>27.4</v>
      </c>
      <c r="G956" s="18">
        <v>13</v>
      </c>
      <c r="H956" s="18">
        <v>8.7</v>
      </c>
      <c r="I956" s="18">
        <v>6.9</v>
      </c>
    </row>
    <row r="957" spans="2:9" ht="15.75" hidden="1">
      <c r="B957" s="23" t="s">
        <v>109</v>
      </c>
      <c r="C957" s="18">
        <v>0.5</v>
      </c>
      <c r="D957" s="18">
        <v>1.6</v>
      </c>
      <c r="E957" s="18">
        <v>1.2</v>
      </c>
      <c r="F957" s="18">
        <v>23</v>
      </c>
      <c r="G957" s="18">
        <v>9.2</v>
      </c>
      <c r="H957" s="18">
        <v>7.7</v>
      </c>
      <c r="I957" s="18">
        <v>10.5</v>
      </c>
    </row>
    <row r="958" spans="2:9" ht="15.75" hidden="1">
      <c r="B958" s="23" t="s">
        <v>110</v>
      </c>
      <c r="C958" s="18">
        <v>0</v>
      </c>
      <c r="D958" s="18">
        <v>1.8</v>
      </c>
      <c r="E958" s="18">
        <v>0.6</v>
      </c>
      <c r="F958" s="18">
        <v>18.5</v>
      </c>
      <c r="G958" s="18">
        <v>10.2</v>
      </c>
      <c r="H958" s="18">
        <v>10.6</v>
      </c>
      <c r="I958" s="18">
        <v>4.5</v>
      </c>
    </row>
    <row r="959" spans="2:9" ht="15.75" hidden="1">
      <c r="B959" s="23" t="s">
        <v>111</v>
      </c>
      <c r="C959" s="18">
        <v>2.1</v>
      </c>
      <c r="D959" s="18">
        <v>6.2</v>
      </c>
      <c r="E959" s="18">
        <v>4</v>
      </c>
      <c r="F959" s="18">
        <v>5.8</v>
      </c>
      <c r="G959" s="18">
        <v>15.2</v>
      </c>
      <c r="H959" s="18">
        <v>17.2</v>
      </c>
      <c r="I959" s="18">
        <v>17.2</v>
      </c>
    </row>
    <row r="960" spans="2:9" ht="15.75" hidden="1">
      <c r="B960" s="23" t="s">
        <v>49</v>
      </c>
      <c r="C960" s="18">
        <v>0.4</v>
      </c>
      <c r="D960" s="18">
        <v>1.5</v>
      </c>
      <c r="E960" s="18">
        <v>1</v>
      </c>
      <c r="F960" s="18">
        <v>17</v>
      </c>
      <c r="G960" s="18">
        <v>8.7</v>
      </c>
      <c r="H960" s="18">
        <v>6.5</v>
      </c>
      <c r="I960" s="18">
        <v>9</v>
      </c>
    </row>
    <row r="961" spans="2:9" ht="15.75" hidden="1">
      <c r="B961" s="23" t="s">
        <v>113</v>
      </c>
      <c r="C961" s="18">
        <v>0.8</v>
      </c>
      <c r="D961" s="18">
        <v>0.9</v>
      </c>
      <c r="E961" s="18">
        <v>1.3</v>
      </c>
      <c r="F961" s="18">
        <v>26.2</v>
      </c>
      <c r="G961" s="18">
        <v>8.8</v>
      </c>
      <c r="H961" s="18">
        <v>8.2</v>
      </c>
      <c r="I961" s="18">
        <v>9.9</v>
      </c>
    </row>
    <row r="962" spans="2:9" ht="15.75" hidden="1">
      <c r="B962" s="23" t="s">
        <v>114</v>
      </c>
      <c r="C962" s="18">
        <v>5.9</v>
      </c>
      <c r="D962" s="18">
        <v>2.2</v>
      </c>
      <c r="E962" s="18">
        <v>0.7</v>
      </c>
      <c r="F962" s="18">
        <v>14.3</v>
      </c>
      <c r="G962" s="18">
        <v>2.4</v>
      </c>
      <c r="H962" s="18">
        <v>5.1</v>
      </c>
      <c r="I962" s="18">
        <v>5.7</v>
      </c>
    </row>
    <row r="963" spans="2:9" ht="15.75" hidden="1">
      <c r="B963" s="23" t="s">
        <v>51</v>
      </c>
      <c r="C963" s="18">
        <v>0</v>
      </c>
      <c r="D963" s="18">
        <v>4.1</v>
      </c>
      <c r="E963" s="18">
        <v>0.8</v>
      </c>
      <c r="F963" s="18">
        <v>19.4</v>
      </c>
      <c r="G963" s="18">
        <v>18.5</v>
      </c>
      <c r="H963" s="18">
        <v>7.9</v>
      </c>
      <c r="I963" s="18">
        <v>4.4</v>
      </c>
    </row>
    <row r="964" spans="2:9" ht="15.75" hidden="1">
      <c r="B964" s="23" t="s">
        <v>116</v>
      </c>
      <c r="C964" s="18">
        <v>0.3</v>
      </c>
      <c r="D964" s="18">
        <v>0.3</v>
      </c>
      <c r="E964" s="18">
        <v>1.2</v>
      </c>
      <c r="F964" s="18">
        <v>15.3</v>
      </c>
      <c r="G964" s="18">
        <v>3.6</v>
      </c>
      <c r="H964" s="18">
        <v>4.1</v>
      </c>
      <c r="I964" s="18">
        <v>5.2</v>
      </c>
    </row>
    <row r="965" spans="2:9" ht="15.75" hidden="1">
      <c r="B965" s="23" t="s">
        <v>117</v>
      </c>
      <c r="C965" s="18">
        <v>1</v>
      </c>
      <c r="D965" s="18">
        <v>2.3</v>
      </c>
      <c r="E965" s="18">
        <v>1.7</v>
      </c>
      <c r="F965" s="18">
        <v>14.9</v>
      </c>
      <c r="G965" s="18">
        <v>7.3</v>
      </c>
      <c r="H965" s="18">
        <v>3.7</v>
      </c>
      <c r="I965" s="18">
        <v>5.8</v>
      </c>
    </row>
    <row r="966" spans="2:9" ht="15.75" hidden="1">
      <c r="B966" s="23" t="s">
        <v>118</v>
      </c>
      <c r="C966" s="18">
        <v>0.8</v>
      </c>
      <c r="D966" s="18">
        <v>0.4</v>
      </c>
      <c r="E966" s="18">
        <v>1.8</v>
      </c>
      <c r="F966" s="18">
        <v>16.7</v>
      </c>
      <c r="G966" s="18">
        <v>5.6</v>
      </c>
      <c r="H966" s="18">
        <v>4.6</v>
      </c>
      <c r="I966" s="18">
        <v>15.6</v>
      </c>
    </row>
    <row r="967" spans="2:9" ht="15.75" hidden="1">
      <c r="B967" s="23" t="s">
        <v>119</v>
      </c>
      <c r="C967" s="18">
        <v>0.2</v>
      </c>
      <c r="D967" s="18">
        <v>3.9</v>
      </c>
      <c r="E967" s="18">
        <v>4.6</v>
      </c>
      <c r="F967" s="18">
        <v>17.9</v>
      </c>
      <c r="G967" s="18">
        <v>8.5</v>
      </c>
      <c r="H967" s="18">
        <v>5.3</v>
      </c>
      <c r="I967" s="18">
        <v>16.8</v>
      </c>
    </row>
    <row r="968" spans="2:9" ht="15.75" hidden="1">
      <c r="B968" s="23" t="s">
        <v>120</v>
      </c>
      <c r="C968" s="18">
        <v>1</v>
      </c>
      <c r="D968" s="18">
        <v>1.8</v>
      </c>
      <c r="E968" s="18">
        <v>2.8</v>
      </c>
      <c r="F968" s="18">
        <v>14.4</v>
      </c>
      <c r="G968" s="18">
        <v>7.9</v>
      </c>
      <c r="H968" s="18">
        <v>7.8</v>
      </c>
      <c r="I968" s="18">
        <v>4</v>
      </c>
    </row>
    <row r="969" spans="2:12" s="4" customFormat="1" ht="15.75" hidden="1">
      <c r="B969" s="7" t="s">
        <v>168</v>
      </c>
      <c r="C969" s="1"/>
      <c r="D969" s="1"/>
      <c r="E969" s="1"/>
      <c r="F969" s="1"/>
      <c r="G969" s="1"/>
      <c r="H969" s="1"/>
      <c r="I969" s="1"/>
      <c r="J969" s="27"/>
      <c r="K969" s="27"/>
      <c r="L969" s="6"/>
    </row>
    <row r="970" spans="2:12" ht="15" customHeight="1" hidden="1">
      <c r="B970" s="4"/>
      <c r="C970" s="9"/>
      <c r="D970" s="22"/>
      <c r="E970" s="22"/>
      <c r="F970" s="22"/>
      <c r="G970" s="9"/>
      <c r="H970" s="9"/>
      <c r="I970" s="9"/>
      <c r="J970" s="17"/>
      <c r="K970" s="17"/>
      <c r="L970" s="16"/>
    </row>
    <row r="971" spans="2:13" ht="15" customHeight="1" hidden="1">
      <c r="B971" s="240" t="s">
        <v>196</v>
      </c>
      <c r="C971" s="240"/>
      <c r="D971" s="240"/>
      <c r="E971" s="240"/>
      <c r="F971" s="240"/>
      <c r="G971" s="240"/>
      <c r="H971" s="240"/>
      <c r="I971" s="240"/>
      <c r="J971" s="240"/>
      <c r="K971" s="240"/>
      <c r="L971" s="240"/>
      <c r="M971" s="240"/>
    </row>
    <row r="972" spans="2:9" ht="15" customHeight="1" hidden="1">
      <c r="B972" s="20"/>
      <c r="C972" s="13" t="s">
        <v>151</v>
      </c>
      <c r="D972" s="13" t="s">
        <v>152</v>
      </c>
      <c r="E972" s="13" t="s">
        <v>153</v>
      </c>
      <c r="F972" s="13" t="s">
        <v>154</v>
      </c>
      <c r="G972" s="13" t="s">
        <v>155</v>
      </c>
      <c r="H972" s="13" t="s">
        <v>156</v>
      </c>
      <c r="I972" s="13" t="s">
        <v>157</v>
      </c>
    </row>
    <row r="973" spans="2:10" s="4" customFormat="1" ht="15.75" hidden="1">
      <c r="B973" s="12" t="s">
        <v>52</v>
      </c>
      <c r="C973" s="18">
        <v>1.5</v>
      </c>
      <c r="D973" s="18">
        <v>2.2</v>
      </c>
      <c r="E973" s="18">
        <v>1.8</v>
      </c>
      <c r="F973" s="18">
        <v>17.9</v>
      </c>
      <c r="G973" s="18">
        <v>9.8</v>
      </c>
      <c r="H973" s="18">
        <v>7.1</v>
      </c>
      <c r="I973" s="18">
        <v>7.8</v>
      </c>
      <c r="J973" s="15"/>
    </row>
    <row r="974" spans="2:9" ht="15.75" hidden="1">
      <c r="B974" s="12" t="s">
        <v>137</v>
      </c>
      <c r="C974" s="18">
        <v>1.1</v>
      </c>
      <c r="D974" s="18">
        <v>2.4</v>
      </c>
      <c r="E974" s="18">
        <v>2.1</v>
      </c>
      <c r="F974" s="18">
        <v>18.5</v>
      </c>
      <c r="G974" s="18">
        <v>9.3</v>
      </c>
      <c r="H974" s="18">
        <v>7.2</v>
      </c>
      <c r="I974" s="18">
        <v>7.4</v>
      </c>
    </row>
    <row r="975" spans="2:9" ht="15.75" hidden="1">
      <c r="B975" s="12" t="s">
        <v>138</v>
      </c>
      <c r="C975" s="18">
        <v>1.1</v>
      </c>
      <c r="D975" s="18">
        <v>1.9</v>
      </c>
      <c r="E975" s="18">
        <v>1.5</v>
      </c>
      <c r="F975" s="18">
        <v>17.1</v>
      </c>
      <c r="G975" s="18">
        <v>9.8</v>
      </c>
      <c r="H975" s="18">
        <v>6.4</v>
      </c>
      <c r="I975" s="18">
        <v>6.2</v>
      </c>
    </row>
    <row r="976" spans="2:9" ht="15" customHeight="1" hidden="1">
      <c r="B976" s="23" t="s">
        <v>22</v>
      </c>
      <c r="C976" s="18">
        <v>0.6</v>
      </c>
      <c r="D976" s="18">
        <v>0</v>
      </c>
      <c r="E976" s="18">
        <v>1.8</v>
      </c>
      <c r="F976" s="18">
        <v>19.6</v>
      </c>
      <c r="G976" s="18">
        <v>12.7</v>
      </c>
      <c r="H976" s="18">
        <v>7.3</v>
      </c>
      <c r="I976" s="18">
        <v>3.9</v>
      </c>
    </row>
    <row r="977" spans="2:9" ht="15.75" hidden="1">
      <c r="B977" s="23" t="s">
        <v>131</v>
      </c>
      <c r="C977" s="18">
        <v>2.1</v>
      </c>
      <c r="D977" s="18">
        <v>5.5</v>
      </c>
      <c r="E977" s="18">
        <v>4.5</v>
      </c>
      <c r="F977" s="18">
        <v>33.1</v>
      </c>
      <c r="G977" s="18">
        <v>15.6</v>
      </c>
      <c r="H977" s="18">
        <v>12.5</v>
      </c>
      <c r="I977" s="18">
        <v>8</v>
      </c>
    </row>
    <row r="978" spans="2:9" ht="15.75" hidden="1">
      <c r="B978" s="23" t="s">
        <v>109</v>
      </c>
      <c r="C978" s="18">
        <v>0.6</v>
      </c>
      <c r="D978" s="18">
        <v>1.2</v>
      </c>
      <c r="E978" s="12">
        <v>1.4</v>
      </c>
      <c r="F978" s="18">
        <v>17.4</v>
      </c>
      <c r="G978" s="18">
        <v>7.6</v>
      </c>
      <c r="H978" s="18">
        <v>5.7</v>
      </c>
      <c r="I978" s="18">
        <v>5.4</v>
      </c>
    </row>
    <row r="979" spans="2:9" ht="15.75" hidden="1">
      <c r="B979" s="23" t="s">
        <v>110</v>
      </c>
      <c r="C979" s="12">
        <v>0.3</v>
      </c>
      <c r="D979" s="12">
        <v>0.8</v>
      </c>
      <c r="E979" s="12">
        <v>0.3</v>
      </c>
      <c r="F979" s="12">
        <v>19.4</v>
      </c>
      <c r="G979" s="12">
        <v>10.7</v>
      </c>
      <c r="H979" s="12">
        <v>11.6</v>
      </c>
      <c r="I979" s="12">
        <v>6.4</v>
      </c>
    </row>
    <row r="980" spans="2:9" ht="15.75" hidden="1">
      <c r="B980" s="23" t="s">
        <v>111</v>
      </c>
      <c r="C980" s="18">
        <v>2.8</v>
      </c>
      <c r="D980" s="18">
        <v>5.4</v>
      </c>
      <c r="E980" s="18">
        <v>3.7</v>
      </c>
      <c r="F980" s="18">
        <v>5.3</v>
      </c>
      <c r="G980" s="18">
        <v>17.3</v>
      </c>
      <c r="H980" s="18">
        <v>16.3</v>
      </c>
      <c r="I980" s="18">
        <v>16.6</v>
      </c>
    </row>
    <row r="981" spans="2:9" ht="15.75" hidden="1">
      <c r="B981" s="23" t="s">
        <v>49</v>
      </c>
      <c r="C981" s="18">
        <v>0.6</v>
      </c>
      <c r="D981" s="18">
        <v>2.2</v>
      </c>
      <c r="E981" s="18">
        <v>1.3</v>
      </c>
      <c r="F981" s="18">
        <v>21.4</v>
      </c>
      <c r="G981" s="18">
        <v>10.1</v>
      </c>
      <c r="H981" s="18">
        <v>7.5</v>
      </c>
      <c r="I981" s="18">
        <v>7.7</v>
      </c>
    </row>
    <row r="982" spans="2:9" ht="15.75" hidden="1">
      <c r="B982" s="23" t="s">
        <v>113</v>
      </c>
      <c r="C982" s="18">
        <v>1.3</v>
      </c>
      <c r="D982" s="18">
        <v>1.3</v>
      </c>
      <c r="E982" s="18">
        <v>1.4</v>
      </c>
      <c r="F982" s="18">
        <v>26.5</v>
      </c>
      <c r="G982" s="18">
        <v>9.7</v>
      </c>
      <c r="H982" s="18">
        <v>10</v>
      </c>
      <c r="I982" s="18">
        <v>8.1</v>
      </c>
    </row>
    <row r="983" spans="2:9" ht="15.75" hidden="1">
      <c r="B983" s="23" t="s">
        <v>114</v>
      </c>
      <c r="C983" s="18">
        <v>6.3</v>
      </c>
      <c r="D983" s="18">
        <v>3.1</v>
      </c>
      <c r="E983" s="18">
        <v>0.4</v>
      </c>
      <c r="F983" s="18">
        <v>21.2</v>
      </c>
      <c r="G983" s="18">
        <v>5.6</v>
      </c>
      <c r="H983" s="18">
        <v>6.1</v>
      </c>
      <c r="I983" s="18">
        <v>5.2</v>
      </c>
    </row>
    <row r="984" spans="2:9" ht="15.75" hidden="1">
      <c r="B984" s="23" t="s">
        <v>51</v>
      </c>
      <c r="C984" s="18">
        <v>0</v>
      </c>
      <c r="D984" s="18">
        <v>2</v>
      </c>
      <c r="E984" s="18">
        <v>1</v>
      </c>
      <c r="F984" s="18">
        <v>19.8</v>
      </c>
      <c r="G984" s="18">
        <v>17.1</v>
      </c>
      <c r="H984" s="18">
        <v>10.5</v>
      </c>
      <c r="I984" s="18">
        <v>5.3</v>
      </c>
    </row>
    <row r="985" spans="2:9" ht="15.75" hidden="1">
      <c r="B985" s="23" t="s">
        <v>116</v>
      </c>
      <c r="C985" s="18">
        <v>0.1</v>
      </c>
      <c r="D985" s="18">
        <v>0</v>
      </c>
      <c r="E985" s="18">
        <v>0.6</v>
      </c>
      <c r="F985" s="18">
        <v>8.3</v>
      </c>
      <c r="G985" s="18">
        <v>2.7</v>
      </c>
      <c r="H985" s="18">
        <v>2.6</v>
      </c>
      <c r="I985" s="18">
        <v>4.6</v>
      </c>
    </row>
    <row r="986" spans="2:9" ht="15.75" hidden="1">
      <c r="B986" s="23" t="s">
        <v>117</v>
      </c>
      <c r="C986" s="18">
        <v>1.3</v>
      </c>
      <c r="D986" s="18">
        <v>3.1</v>
      </c>
      <c r="E986" s="18">
        <v>2</v>
      </c>
      <c r="F986" s="18">
        <v>13.8</v>
      </c>
      <c r="G986" s="18">
        <v>6.6</v>
      </c>
      <c r="H986" s="18">
        <v>3.8</v>
      </c>
      <c r="I986" s="18">
        <v>3.8</v>
      </c>
    </row>
    <row r="987" spans="2:9" ht="15.75" hidden="1">
      <c r="B987" s="23" t="s">
        <v>118</v>
      </c>
      <c r="C987" s="18">
        <v>0.3</v>
      </c>
      <c r="D987" s="18">
        <v>0.3</v>
      </c>
      <c r="E987" s="18">
        <v>1.3</v>
      </c>
      <c r="F987" s="18">
        <v>8.8</v>
      </c>
      <c r="G987" s="18">
        <v>1.9</v>
      </c>
      <c r="H987" s="18">
        <v>2</v>
      </c>
      <c r="I987" s="18">
        <v>6.4</v>
      </c>
    </row>
    <row r="988" spans="2:9" ht="15.75" hidden="1">
      <c r="B988" s="23" t="s">
        <v>119</v>
      </c>
      <c r="C988" s="18">
        <v>0.4</v>
      </c>
      <c r="D988" s="18">
        <v>3.4</v>
      </c>
      <c r="E988" s="18">
        <v>3.8</v>
      </c>
      <c r="F988" s="18">
        <v>13.8</v>
      </c>
      <c r="G988" s="18">
        <v>6.4</v>
      </c>
      <c r="H988" s="18">
        <v>4.5</v>
      </c>
      <c r="I988" s="18">
        <v>8.5</v>
      </c>
    </row>
    <row r="989" spans="2:9" ht="15.75" hidden="1">
      <c r="B989" s="23" t="s">
        <v>120</v>
      </c>
      <c r="C989" s="18">
        <v>0.8</v>
      </c>
      <c r="D989" s="18">
        <v>1.3</v>
      </c>
      <c r="E989" s="18">
        <v>2.1</v>
      </c>
      <c r="F989" s="18">
        <v>13</v>
      </c>
      <c r="G989" s="18">
        <v>5.4</v>
      </c>
      <c r="H989" s="18">
        <v>5.6</v>
      </c>
      <c r="I989" s="18">
        <v>3.9</v>
      </c>
    </row>
    <row r="990" spans="2:12" s="4" customFormat="1" ht="15.75" hidden="1">
      <c r="B990" s="7" t="s">
        <v>168</v>
      </c>
      <c r="C990" s="1"/>
      <c r="D990" s="1"/>
      <c r="E990" s="1"/>
      <c r="F990" s="1"/>
      <c r="G990" s="1"/>
      <c r="H990" s="1"/>
      <c r="I990" s="1"/>
      <c r="J990" s="27"/>
      <c r="K990" s="27"/>
      <c r="L990" s="6"/>
    </row>
    <row r="991" spans="2:12" ht="15" customHeight="1" hidden="1">
      <c r="B991" s="4"/>
      <c r="C991" s="9"/>
      <c r="D991" s="22"/>
      <c r="E991" s="22"/>
      <c r="F991" s="22"/>
      <c r="G991" s="9"/>
      <c r="H991" s="9"/>
      <c r="I991" s="9"/>
      <c r="J991" s="17"/>
      <c r="K991" s="17"/>
      <c r="L991" s="16"/>
    </row>
    <row r="992" spans="2:13" ht="15" customHeight="1" hidden="1">
      <c r="B992" s="240" t="s">
        <v>262</v>
      </c>
      <c r="C992" s="240"/>
      <c r="D992" s="240"/>
      <c r="E992" s="240"/>
      <c r="F992" s="240"/>
      <c r="G992" s="240"/>
      <c r="H992" s="240"/>
      <c r="I992" s="240"/>
      <c r="J992" s="240"/>
      <c r="K992" s="240"/>
      <c r="L992" s="240"/>
      <c r="M992" s="240"/>
    </row>
    <row r="993" spans="2:9" ht="15" customHeight="1" hidden="1">
      <c r="B993" s="20"/>
      <c r="C993" s="13" t="s">
        <v>151</v>
      </c>
      <c r="D993" s="13" t="s">
        <v>152</v>
      </c>
      <c r="E993" s="13" t="s">
        <v>153</v>
      </c>
      <c r="F993" s="13" t="s">
        <v>154</v>
      </c>
      <c r="G993" s="13" t="s">
        <v>155</v>
      </c>
      <c r="H993" s="13" t="s">
        <v>156</v>
      </c>
      <c r="I993" s="13" t="s">
        <v>157</v>
      </c>
    </row>
    <row r="994" spans="2:9" ht="15.75" hidden="1">
      <c r="B994" s="12" t="s">
        <v>52</v>
      </c>
      <c r="C994" s="18">
        <v>0.8</v>
      </c>
      <c r="D994" s="18">
        <v>1.2</v>
      </c>
      <c r="E994" s="18">
        <v>1.2</v>
      </c>
      <c r="F994" s="18">
        <v>12.6</v>
      </c>
      <c r="G994" s="18">
        <v>6.7</v>
      </c>
      <c r="H994" s="18">
        <v>4.7</v>
      </c>
      <c r="I994" s="18">
        <v>7.3</v>
      </c>
    </row>
    <row r="995" spans="2:9" ht="15.75" hidden="1">
      <c r="B995" s="12" t="s">
        <v>137</v>
      </c>
      <c r="C995" s="18">
        <v>0.5</v>
      </c>
      <c r="D995" s="18">
        <v>1.1</v>
      </c>
      <c r="E995" s="18">
        <v>1.2</v>
      </c>
      <c r="F995" s="18">
        <v>12.5</v>
      </c>
      <c r="G995" s="18">
        <v>6.3</v>
      </c>
      <c r="H995" s="18">
        <v>4.6</v>
      </c>
      <c r="I995" s="18">
        <v>6.4</v>
      </c>
    </row>
    <row r="996" spans="2:9" ht="15.75" hidden="1">
      <c r="B996" s="12" t="s">
        <v>138</v>
      </c>
      <c r="C996" s="18">
        <v>0.5</v>
      </c>
      <c r="D996" s="18">
        <v>1</v>
      </c>
      <c r="E996" s="18">
        <v>0.9</v>
      </c>
      <c r="F996" s="18">
        <v>10.9</v>
      </c>
      <c r="G996" s="18">
        <v>6.8</v>
      </c>
      <c r="H996" s="18">
        <v>3.9</v>
      </c>
      <c r="I996" s="18">
        <v>5.9</v>
      </c>
    </row>
    <row r="997" spans="2:9" ht="15" customHeight="1" hidden="1">
      <c r="B997" s="23" t="s">
        <v>22</v>
      </c>
      <c r="C997" s="18">
        <v>0.7</v>
      </c>
      <c r="D997" s="18">
        <v>0.3</v>
      </c>
      <c r="E997" s="18">
        <v>0.9</v>
      </c>
      <c r="F997" s="18">
        <v>5.8</v>
      </c>
      <c r="G997" s="18">
        <v>8.4</v>
      </c>
      <c r="H997" s="18">
        <v>3.8</v>
      </c>
      <c r="I997" s="18">
        <v>3.6</v>
      </c>
    </row>
    <row r="998" spans="2:9" ht="15.75" hidden="1">
      <c r="B998" s="23" t="s">
        <v>131</v>
      </c>
      <c r="C998" s="18">
        <v>0.7</v>
      </c>
      <c r="D998" s="18">
        <v>2.3</v>
      </c>
      <c r="E998" s="18">
        <v>2.6</v>
      </c>
      <c r="F998" s="18">
        <v>23.3</v>
      </c>
      <c r="G998" s="18">
        <v>10.3</v>
      </c>
      <c r="H998" s="18">
        <v>6.6</v>
      </c>
      <c r="I998" s="18">
        <v>5.5</v>
      </c>
    </row>
    <row r="999" spans="2:9" ht="15.75" hidden="1">
      <c r="B999" s="23" t="s">
        <v>109</v>
      </c>
      <c r="C999" s="18">
        <v>0.7</v>
      </c>
      <c r="D999" s="18">
        <v>0.7</v>
      </c>
      <c r="E999" s="18">
        <v>1.6</v>
      </c>
      <c r="F999" s="18">
        <v>11.9</v>
      </c>
      <c r="G999" s="18">
        <v>3.6</v>
      </c>
      <c r="H999" s="18">
        <v>4</v>
      </c>
      <c r="I999" s="18">
        <v>6.3</v>
      </c>
    </row>
    <row r="1000" spans="2:9" ht="15.75" hidden="1">
      <c r="B1000" s="23" t="s">
        <v>110</v>
      </c>
      <c r="C1000" s="18">
        <v>0</v>
      </c>
      <c r="D1000" s="18">
        <v>1.4</v>
      </c>
      <c r="E1000" s="18">
        <v>0.6</v>
      </c>
      <c r="F1000" s="18">
        <v>8.1</v>
      </c>
      <c r="G1000" s="18">
        <v>6.5</v>
      </c>
      <c r="H1000" s="18">
        <v>5.6</v>
      </c>
      <c r="I1000" s="18">
        <v>1.8</v>
      </c>
    </row>
    <row r="1001" spans="2:9" ht="15.75" hidden="1">
      <c r="B1001" s="23" t="s">
        <v>111</v>
      </c>
      <c r="C1001" s="18">
        <v>1.4</v>
      </c>
      <c r="D1001" s="18">
        <v>2.8</v>
      </c>
      <c r="E1001" s="18">
        <v>3</v>
      </c>
      <c r="F1001" s="18">
        <v>3.8</v>
      </c>
      <c r="G1001" s="18">
        <v>8.7</v>
      </c>
      <c r="H1001" s="18">
        <v>9.4</v>
      </c>
      <c r="I1001" s="18">
        <v>14.8</v>
      </c>
    </row>
    <row r="1002" spans="2:9" ht="15.75" hidden="1">
      <c r="B1002" s="23" t="s">
        <v>49</v>
      </c>
      <c r="C1002" s="18">
        <v>0.2</v>
      </c>
      <c r="D1002" s="18">
        <v>1</v>
      </c>
      <c r="E1002" s="18">
        <v>0.9</v>
      </c>
      <c r="F1002" s="18">
        <v>13.4</v>
      </c>
      <c r="G1002" s="18">
        <v>6</v>
      </c>
      <c r="H1002" s="18">
        <v>4.3</v>
      </c>
      <c r="I1002" s="18">
        <v>5.8</v>
      </c>
    </row>
    <row r="1003" spans="2:9" ht="15.75" hidden="1">
      <c r="B1003" s="23" t="s">
        <v>113</v>
      </c>
      <c r="C1003" s="18">
        <v>0.3</v>
      </c>
      <c r="D1003" s="18">
        <v>0.5</v>
      </c>
      <c r="E1003" s="18">
        <v>1.1</v>
      </c>
      <c r="F1003" s="18">
        <v>22.9</v>
      </c>
      <c r="G1003" s="18">
        <v>5.7</v>
      </c>
      <c r="H1003" s="18">
        <v>4.5</v>
      </c>
      <c r="I1003" s="18">
        <v>5.3</v>
      </c>
    </row>
    <row r="1004" spans="2:9" ht="15.75" hidden="1">
      <c r="B1004" s="23" t="s">
        <v>114</v>
      </c>
      <c r="C1004" s="18">
        <v>3.9</v>
      </c>
      <c r="D1004" s="18">
        <v>2.1</v>
      </c>
      <c r="E1004" s="18">
        <v>0.4</v>
      </c>
      <c r="F1004" s="18">
        <v>12</v>
      </c>
      <c r="G1004" s="18">
        <v>1.3</v>
      </c>
      <c r="H1004" s="18">
        <v>5.6</v>
      </c>
      <c r="I1004" s="18">
        <v>2.9</v>
      </c>
    </row>
    <row r="1005" spans="2:9" ht="15.75" hidden="1">
      <c r="B1005" s="23" t="s">
        <v>51</v>
      </c>
      <c r="C1005" s="18">
        <v>0</v>
      </c>
      <c r="D1005" s="18">
        <v>2.1</v>
      </c>
      <c r="E1005" s="18">
        <v>0</v>
      </c>
      <c r="F1005" s="18">
        <v>15.9</v>
      </c>
      <c r="G1005" s="18">
        <v>9</v>
      </c>
      <c r="H1005" s="18">
        <v>3.3</v>
      </c>
      <c r="I1005" s="18">
        <v>3.8</v>
      </c>
    </row>
    <row r="1006" spans="2:9" ht="15.75" hidden="1">
      <c r="B1006" s="23" t="s">
        <v>116</v>
      </c>
      <c r="C1006" s="18">
        <v>0.1</v>
      </c>
      <c r="D1006" s="18">
        <v>0.3</v>
      </c>
      <c r="E1006" s="18">
        <v>0.1</v>
      </c>
      <c r="F1006" s="18">
        <v>5.7</v>
      </c>
      <c r="G1006" s="18">
        <v>1.7</v>
      </c>
      <c r="H1006" s="18">
        <v>0.9</v>
      </c>
      <c r="I1006" s="18">
        <v>2.8</v>
      </c>
    </row>
    <row r="1007" spans="2:9" ht="15.75" hidden="1">
      <c r="B1007" s="23" t="s">
        <v>117</v>
      </c>
      <c r="C1007" s="18">
        <v>0.4</v>
      </c>
      <c r="D1007" s="18">
        <v>0.9</v>
      </c>
      <c r="E1007" s="18">
        <v>0.9</v>
      </c>
      <c r="F1007" s="18">
        <v>8.2</v>
      </c>
      <c r="G1007" s="18">
        <v>3.5</v>
      </c>
      <c r="H1007" s="18">
        <v>1.6</v>
      </c>
      <c r="I1007" s="18">
        <v>5.1</v>
      </c>
    </row>
    <row r="1008" spans="2:9" ht="15.75" hidden="1">
      <c r="B1008" s="23" t="s">
        <v>118</v>
      </c>
      <c r="C1008" s="18">
        <v>0.2</v>
      </c>
      <c r="D1008" s="18">
        <v>0.2</v>
      </c>
      <c r="E1008" s="18">
        <v>0.7</v>
      </c>
      <c r="F1008" s="18">
        <v>4.7</v>
      </c>
      <c r="G1008" s="18">
        <v>1.9</v>
      </c>
      <c r="H1008" s="18">
        <v>1</v>
      </c>
      <c r="I1008" s="18">
        <v>4.3</v>
      </c>
    </row>
    <row r="1009" spans="2:9" ht="15.75" hidden="1">
      <c r="B1009" s="23" t="s">
        <v>119</v>
      </c>
      <c r="C1009" s="18">
        <v>0</v>
      </c>
      <c r="D1009" s="18">
        <v>2.6</v>
      </c>
      <c r="E1009" s="18">
        <v>2.5</v>
      </c>
      <c r="F1009" s="18">
        <v>9.4</v>
      </c>
      <c r="G1009" s="18">
        <v>3.8</v>
      </c>
      <c r="H1009" s="18">
        <v>2.9</v>
      </c>
      <c r="I1009" s="18">
        <v>8.4</v>
      </c>
    </row>
    <row r="1010" spans="2:9" ht="15.75" hidden="1">
      <c r="B1010" s="23" t="s">
        <v>120</v>
      </c>
      <c r="C1010" s="18">
        <v>0.3</v>
      </c>
      <c r="D1010" s="18">
        <v>0.6</v>
      </c>
      <c r="E1010" s="18">
        <v>0</v>
      </c>
      <c r="F1010" s="18">
        <v>8.7</v>
      </c>
      <c r="G1010" s="18">
        <v>3.5</v>
      </c>
      <c r="H1010" s="18">
        <v>2.6</v>
      </c>
      <c r="I1010" s="18">
        <v>2.7</v>
      </c>
    </row>
    <row r="1011" spans="2:12" s="4" customFormat="1" ht="15.75" hidden="1">
      <c r="B1011" s="7" t="s">
        <v>168</v>
      </c>
      <c r="C1011" s="1"/>
      <c r="D1011" s="1"/>
      <c r="E1011" s="1"/>
      <c r="F1011" s="1"/>
      <c r="G1011" s="1"/>
      <c r="H1011" s="1"/>
      <c r="I1011" s="1"/>
      <c r="J1011" s="27"/>
      <c r="K1011" s="27"/>
      <c r="L1011" s="6"/>
    </row>
    <row r="1012" spans="2:12" ht="15" customHeight="1" hidden="1">
      <c r="B1012" s="4"/>
      <c r="C1012" s="35"/>
      <c r="D1012" s="35"/>
      <c r="E1012" s="35"/>
      <c r="F1012" s="35"/>
      <c r="G1012" s="35"/>
      <c r="H1012" s="35"/>
      <c r="I1012" s="35"/>
      <c r="J1012" s="17"/>
      <c r="K1012" s="17"/>
      <c r="L1012" s="16"/>
    </row>
    <row r="1013" spans="2:13" ht="15" customHeight="1" hidden="1">
      <c r="B1013" s="240" t="s">
        <v>56</v>
      </c>
      <c r="C1013" s="240"/>
      <c r="D1013" s="240"/>
      <c r="E1013" s="240"/>
      <c r="F1013" s="240"/>
      <c r="G1013" s="240"/>
      <c r="H1013" s="240"/>
      <c r="I1013" s="240"/>
      <c r="J1013" s="240"/>
      <c r="K1013" s="240"/>
      <c r="L1013" s="240"/>
      <c r="M1013" s="240"/>
    </row>
    <row r="1014" spans="2:9" ht="15" customHeight="1" hidden="1">
      <c r="B1014" s="20"/>
      <c r="C1014" s="13" t="s">
        <v>151</v>
      </c>
      <c r="D1014" s="13" t="s">
        <v>152</v>
      </c>
      <c r="E1014" s="13" t="s">
        <v>153</v>
      </c>
      <c r="F1014" s="13" t="s">
        <v>154</v>
      </c>
      <c r="G1014" s="13" t="s">
        <v>155</v>
      </c>
      <c r="H1014" s="13" t="s">
        <v>156</v>
      </c>
      <c r="I1014" s="13" t="s">
        <v>157</v>
      </c>
    </row>
    <row r="1015" spans="2:10" s="4" customFormat="1" ht="15.75" hidden="1">
      <c r="B1015" s="12" t="s">
        <v>52</v>
      </c>
      <c r="C1015" s="18">
        <v>1.3</v>
      </c>
      <c r="D1015" s="18">
        <v>2.2</v>
      </c>
      <c r="E1015" s="18">
        <v>1.8</v>
      </c>
      <c r="F1015" s="18">
        <v>16.5</v>
      </c>
      <c r="G1015" s="18">
        <v>8.7</v>
      </c>
      <c r="H1015" s="18">
        <v>6.1</v>
      </c>
      <c r="I1015" s="18">
        <v>6.6</v>
      </c>
      <c r="J1015" s="15"/>
    </row>
    <row r="1016" spans="2:9" ht="15.75" hidden="1">
      <c r="B1016" s="12" t="s">
        <v>137</v>
      </c>
      <c r="C1016" s="18">
        <v>0.7</v>
      </c>
      <c r="D1016" s="18">
        <v>2.2</v>
      </c>
      <c r="E1016" s="18">
        <v>1.8</v>
      </c>
      <c r="F1016" s="18">
        <v>17.1</v>
      </c>
      <c r="G1016" s="18">
        <v>8.1</v>
      </c>
      <c r="H1016" s="18">
        <v>6</v>
      </c>
      <c r="I1016" s="18">
        <v>5.9</v>
      </c>
    </row>
    <row r="1017" spans="2:9" ht="15.75" hidden="1">
      <c r="B1017" s="12" t="s">
        <v>138</v>
      </c>
      <c r="C1017" s="18">
        <v>0.9</v>
      </c>
      <c r="D1017" s="18">
        <v>1.8</v>
      </c>
      <c r="E1017" s="18">
        <v>1.5</v>
      </c>
      <c r="F1017" s="18">
        <v>14.6</v>
      </c>
      <c r="G1017" s="18">
        <v>8.1</v>
      </c>
      <c r="H1017" s="18">
        <v>5.2</v>
      </c>
      <c r="I1017" s="18">
        <v>6</v>
      </c>
    </row>
    <row r="1018" spans="2:9" ht="15" customHeight="1" hidden="1">
      <c r="B1018" s="23" t="s">
        <v>22</v>
      </c>
      <c r="C1018" s="18">
        <v>1.4</v>
      </c>
      <c r="D1018" s="18">
        <v>0.5</v>
      </c>
      <c r="E1018" s="18">
        <v>2.1</v>
      </c>
      <c r="F1018" s="18">
        <v>21.5</v>
      </c>
      <c r="G1018" s="18">
        <v>14</v>
      </c>
      <c r="H1018" s="18">
        <v>10.1</v>
      </c>
      <c r="I1018" s="18">
        <v>4.1</v>
      </c>
    </row>
    <row r="1019" spans="2:9" ht="15.75" hidden="1">
      <c r="B1019" s="23" t="s">
        <v>131</v>
      </c>
      <c r="C1019" s="18">
        <v>0.6</v>
      </c>
      <c r="D1019" s="18">
        <v>3.9</v>
      </c>
      <c r="E1019" s="18">
        <v>3</v>
      </c>
      <c r="F1019" s="18">
        <v>30.5</v>
      </c>
      <c r="G1019" s="18">
        <v>12.4</v>
      </c>
      <c r="H1019" s="18">
        <v>9.5</v>
      </c>
      <c r="I1019" s="18">
        <v>6.3</v>
      </c>
    </row>
    <row r="1020" spans="2:9" ht="15.75" hidden="1">
      <c r="B1020" s="23" t="s">
        <v>109</v>
      </c>
      <c r="C1020" s="18">
        <v>0.2</v>
      </c>
      <c r="D1020" s="18">
        <v>1.3</v>
      </c>
      <c r="E1020" s="18">
        <v>1.5</v>
      </c>
      <c r="F1020" s="18">
        <v>17.4</v>
      </c>
      <c r="G1020" s="18">
        <v>5.7</v>
      </c>
      <c r="H1020" s="18">
        <v>7.4</v>
      </c>
      <c r="I1020" s="18">
        <v>8.1</v>
      </c>
    </row>
    <row r="1021" spans="2:9" ht="15.75" hidden="1">
      <c r="B1021" s="23" t="s">
        <v>110</v>
      </c>
      <c r="C1021" s="18">
        <v>1</v>
      </c>
      <c r="D1021" s="18">
        <v>1</v>
      </c>
      <c r="E1021" s="18">
        <v>0.4</v>
      </c>
      <c r="F1021" s="18">
        <v>13.6</v>
      </c>
      <c r="G1021" s="18">
        <v>9.8</v>
      </c>
      <c r="H1021" s="18">
        <v>10.9</v>
      </c>
      <c r="I1021" s="18">
        <v>5.5</v>
      </c>
    </row>
    <row r="1022" spans="2:9" ht="15.75" hidden="1">
      <c r="B1022" s="23" t="s">
        <v>111</v>
      </c>
      <c r="C1022" s="18">
        <v>1.3</v>
      </c>
      <c r="D1022" s="18">
        <v>3.8</v>
      </c>
      <c r="E1022" s="18">
        <v>3.8</v>
      </c>
      <c r="F1022" s="18">
        <v>5.8</v>
      </c>
      <c r="G1022" s="18">
        <v>3.2</v>
      </c>
      <c r="H1022" s="18">
        <v>6.4</v>
      </c>
      <c r="I1022" s="18">
        <v>6.3</v>
      </c>
    </row>
    <row r="1023" spans="2:9" ht="15.75" hidden="1">
      <c r="B1023" s="23" t="s">
        <v>49</v>
      </c>
      <c r="C1023" s="18">
        <v>1.1</v>
      </c>
      <c r="D1023" s="18">
        <v>2.1</v>
      </c>
      <c r="E1023" s="18">
        <v>1.3</v>
      </c>
      <c r="F1023" s="18">
        <v>19.4</v>
      </c>
      <c r="G1023" s="18">
        <v>8.3</v>
      </c>
      <c r="H1023" s="18">
        <v>5.9</v>
      </c>
      <c r="I1023" s="18">
        <v>6.9</v>
      </c>
    </row>
    <row r="1024" spans="2:9" ht="15.75" hidden="1">
      <c r="B1024" s="23" t="s">
        <v>113</v>
      </c>
      <c r="C1024" s="18">
        <v>1.5</v>
      </c>
      <c r="D1024" s="18">
        <v>2.1</v>
      </c>
      <c r="E1024" s="18">
        <v>1.6</v>
      </c>
      <c r="F1024" s="18">
        <v>26.7</v>
      </c>
      <c r="G1024" s="18">
        <v>8.4</v>
      </c>
      <c r="H1024" s="18">
        <v>6.6</v>
      </c>
      <c r="I1024" s="18">
        <v>7.3</v>
      </c>
    </row>
    <row r="1025" spans="2:9" ht="15.75" hidden="1">
      <c r="B1025" s="23" t="s">
        <v>114</v>
      </c>
      <c r="C1025" s="18">
        <v>5.2</v>
      </c>
      <c r="D1025" s="18">
        <v>1</v>
      </c>
      <c r="E1025" s="18">
        <v>1.2</v>
      </c>
      <c r="F1025" s="18">
        <v>16</v>
      </c>
      <c r="G1025" s="18">
        <v>6.6</v>
      </c>
      <c r="H1025" s="18">
        <v>8.5</v>
      </c>
      <c r="I1025" s="18">
        <v>90.9</v>
      </c>
    </row>
    <row r="1026" spans="2:9" ht="15.75" hidden="1">
      <c r="B1026" s="23" t="s">
        <v>51</v>
      </c>
      <c r="C1026" s="18">
        <v>0</v>
      </c>
      <c r="D1026" s="18">
        <v>2.1</v>
      </c>
      <c r="E1026" s="18">
        <v>0.3</v>
      </c>
      <c r="F1026" s="18">
        <v>17.1</v>
      </c>
      <c r="G1026" s="18">
        <v>7.3</v>
      </c>
      <c r="H1026" s="18">
        <v>11.2</v>
      </c>
      <c r="I1026" s="18">
        <v>1</v>
      </c>
    </row>
    <row r="1027" spans="2:9" ht="15.75" hidden="1">
      <c r="B1027" s="23" t="s">
        <v>116</v>
      </c>
      <c r="C1027" s="18">
        <v>0.2</v>
      </c>
      <c r="D1027" s="18">
        <v>0.3</v>
      </c>
      <c r="E1027" s="18">
        <v>0.4</v>
      </c>
      <c r="F1027" s="18">
        <v>8.7</v>
      </c>
      <c r="G1027" s="18">
        <v>3.9</v>
      </c>
      <c r="H1027" s="18">
        <v>2.2</v>
      </c>
      <c r="I1027" s="18">
        <v>4.1</v>
      </c>
    </row>
    <row r="1028" spans="2:9" ht="15.75" hidden="1">
      <c r="B1028" s="23" t="s">
        <v>117</v>
      </c>
      <c r="C1028" s="18">
        <v>1.1</v>
      </c>
      <c r="D1028" s="18">
        <v>2.8</v>
      </c>
      <c r="E1028" s="18">
        <v>2.2</v>
      </c>
      <c r="F1028" s="18">
        <v>11.2</v>
      </c>
      <c r="G1028" s="18">
        <v>6.3</v>
      </c>
      <c r="H1028" s="18">
        <v>3.4</v>
      </c>
      <c r="I1028" s="18">
        <v>6.5</v>
      </c>
    </row>
    <row r="1029" spans="2:9" ht="15.75" hidden="1">
      <c r="B1029" s="23" t="s">
        <v>118</v>
      </c>
      <c r="C1029" s="18">
        <v>0.3</v>
      </c>
      <c r="D1029" s="18">
        <v>0.6</v>
      </c>
      <c r="E1029" s="18">
        <v>0.9</v>
      </c>
      <c r="F1029" s="18">
        <v>6.9</v>
      </c>
      <c r="G1029" s="18">
        <v>2.6</v>
      </c>
      <c r="H1029" s="18">
        <v>1.1</v>
      </c>
      <c r="I1029" s="18">
        <v>3</v>
      </c>
    </row>
    <row r="1030" spans="2:9" ht="15.75" hidden="1">
      <c r="B1030" s="23" t="s">
        <v>119</v>
      </c>
      <c r="C1030" s="18">
        <v>0.4</v>
      </c>
      <c r="D1030" s="18">
        <v>6.7</v>
      </c>
      <c r="E1030" s="18">
        <v>4.1</v>
      </c>
      <c r="F1030" s="18">
        <v>12.4</v>
      </c>
      <c r="G1030" s="18">
        <v>6.8</v>
      </c>
      <c r="H1030" s="18">
        <v>3.6</v>
      </c>
      <c r="I1030" s="18">
        <v>6.5</v>
      </c>
    </row>
    <row r="1031" spans="2:9" ht="15.75" hidden="1">
      <c r="B1031" s="23" t="s">
        <v>120</v>
      </c>
      <c r="C1031" s="18">
        <v>0.3</v>
      </c>
      <c r="D1031" s="18">
        <v>1.1</v>
      </c>
      <c r="E1031" s="18">
        <v>0.3</v>
      </c>
      <c r="F1031" s="18">
        <v>7.8</v>
      </c>
      <c r="G1031" s="18">
        <v>5.4</v>
      </c>
      <c r="H1031" s="18">
        <v>6.6</v>
      </c>
      <c r="I1031" s="18">
        <v>2.5</v>
      </c>
    </row>
    <row r="1032" spans="2:12" s="4" customFormat="1" ht="15.75" hidden="1">
      <c r="B1032" s="7" t="s">
        <v>169</v>
      </c>
      <c r="C1032" s="1"/>
      <c r="D1032" s="1"/>
      <c r="E1032" s="1"/>
      <c r="F1032" s="1"/>
      <c r="G1032" s="1"/>
      <c r="H1032" s="1"/>
      <c r="I1032" s="1"/>
      <c r="J1032" s="27"/>
      <c r="K1032" s="27"/>
      <c r="L1032" s="6"/>
    </row>
    <row r="1033" spans="2:12" ht="15" customHeight="1" hidden="1">
      <c r="B1033" s="4"/>
      <c r="C1033" s="9"/>
      <c r="D1033" s="22"/>
      <c r="E1033" s="22"/>
      <c r="F1033" s="22"/>
      <c r="G1033" s="9"/>
      <c r="H1033" s="9"/>
      <c r="I1033" s="9"/>
      <c r="J1033" s="17"/>
      <c r="K1033" s="17"/>
      <c r="L1033" s="16"/>
    </row>
    <row r="1034" spans="2:13" ht="15" customHeight="1" hidden="1">
      <c r="B1034" s="240" t="s">
        <v>57</v>
      </c>
      <c r="C1034" s="240"/>
      <c r="D1034" s="240"/>
      <c r="E1034" s="240"/>
      <c r="F1034" s="240"/>
      <c r="G1034" s="240"/>
      <c r="H1034" s="240"/>
      <c r="I1034" s="240"/>
      <c r="J1034" s="240"/>
      <c r="K1034" s="240"/>
      <c r="L1034" s="240"/>
      <c r="M1034" s="240"/>
    </row>
    <row r="1035" spans="2:9" ht="15" customHeight="1" hidden="1">
      <c r="B1035" s="20"/>
      <c r="C1035" s="13" t="s">
        <v>151</v>
      </c>
      <c r="D1035" s="13" t="s">
        <v>152</v>
      </c>
      <c r="E1035" s="13" t="s">
        <v>153</v>
      </c>
      <c r="F1035" s="13" t="s">
        <v>154</v>
      </c>
      <c r="G1035" s="13" t="s">
        <v>155</v>
      </c>
      <c r="H1035" s="13" t="s">
        <v>156</v>
      </c>
      <c r="I1035" s="13" t="s">
        <v>157</v>
      </c>
    </row>
    <row r="1036" spans="2:10" s="4" customFormat="1" ht="15.75" hidden="1">
      <c r="B1036" s="12" t="s">
        <v>52</v>
      </c>
      <c r="C1036" s="18">
        <v>2.1</v>
      </c>
      <c r="D1036" s="18">
        <v>3.1</v>
      </c>
      <c r="E1036" s="18">
        <v>2.3</v>
      </c>
      <c r="F1036" s="18">
        <v>20.1</v>
      </c>
      <c r="G1036" s="18">
        <v>12</v>
      </c>
      <c r="H1036" s="18">
        <v>8.8</v>
      </c>
      <c r="I1036" s="18">
        <v>8.3</v>
      </c>
      <c r="J1036" s="15"/>
    </row>
    <row r="1037" spans="2:9" ht="15.75" hidden="1">
      <c r="B1037" s="12" t="s">
        <v>137</v>
      </c>
      <c r="C1037" s="18">
        <v>0.8</v>
      </c>
      <c r="D1037" s="18">
        <v>3.3</v>
      </c>
      <c r="E1037" s="18">
        <v>2.3</v>
      </c>
      <c r="F1037" s="18">
        <v>21</v>
      </c>
      <c r="G1037" s="18">
        <v>11.4</v>
      </c>
      <c r="H1037" s="18">
        <v>9.5</v>
      </c>
      <c r="I1037" s="18">
        <v>7.8</v>
      </c>
    </row>
    <row r="1038" spans="2:9" ht="15.75" hidden="1">
      <c r="B1038" s="12" t="s">
        <v>138</v>
      </c>
      <c r="C1038" s="18">
        <v>1.3</v>
      </c>
      <c r="D1038" s="18">
        <v>2.2</v>
      </c>
      <c r="E1038" s="18">
        <v>1.5</v>
      </c>
      <c r="F1038" s="18">
        <v>20.6</v>
      </c>
      <c r="G1038" s="18">
        <v>11.7</v>
      </c>
      <c r="H1038" s="18">
        <v>8.6</v>
      </c>
      <c r="I1038" s="18">
        <v>9.2</v>
      </c>
    </row>
    <row r="1039" spans="2:9" ht="15" customHeight="1" hidden="1">
      <c r="B1039" s="23" t="s">
        <v>22</v>
      </c>
      <c r="C1039" s="18">
        <v>1.8</v>
      </c>
      <c r="D1039" s="18">
        <v>0.7</v>
      </c>
      <c r="E1039" s="18">
        <v>1.5</v>
      </c>
      <c r="F1039" s="18">
        <v>21.8</v>
      </c>
      <c r="G1039" s="18">
        <v>15.2</v>
      </c>
      <c r="H1039" s="18">
        <v>11.8</v>
      </c>
      <c r="I1039" s="18">
        <v>4.5</v>
      </c>
    </row>
    <row r="1040" spans="2:9" ht="15.75" hidden="1">
      <c r="B1040" s="23" t="s">
        <v>131</v>
      </c>
      <c r="C1040" s="18">
        <v>0.4</v>
      </c>
      <c r="D1040" s="18">
        <v>4.5</v>
      </c>
      <c r="E1040" s="18">
        <v>3.1</v>
      </c>
      <c r="F1040" s="18">
        <v>30.2</v>
      </c>
      <c r="G1040" s="18">
        <v>14.7</v>
      </c>
      <c r="H1040" s="18">
        <v>11.1</v>
      </c>
      <c r="I1040" s="18">
        <v>6.2</v>
      </c>
    </row>
    <row r="1041" spans="2:9" ht="15.75" hidden="1">
      <c r="B1041" s="23" t="s">
        <v>109</v>
      </c>
      <c r="C1041" s="18">
        <v>0.6</v>
      </c>
      <c r="D1041" s="18">
        <v>0.6</v>
      </c>
      <c r="E1041" s="18">
        <v>1.3</v>
      </c>
      <c r="F1041" s="18">
        <v>15.7</v>
      </c>
      <c r="G1041" s="18">
        <v>7.5</v>
      </c>
      <c r="H1041" s="18">
        <v>7.8</v>
      </c>
      <c r="I1041" s="18">
        <v>5.7</v>
      </c>
    </row>
    <row r="1042" spans="2:9" ht="15.75" hidden="1">
      <c r="B1042" s="23" t="s">
        <v>110</v>
      </c>
      <c r="C1042" s="18">
        <v>0.2</v>
      </c>
      <c r="D1042" s="18">
        <v>1.1</v>
      </c>
      <c r="E1042" s="18">
        <v>0.3</v>
      </c>
      <c r="F1042" s="18">
        <v>13.7</v>
      </c>
      <c r="G1042" s="18">
        <v>8.7</v>
      </c>
      <c r="H1042" s="18">
        <v>11.2</v>
      </c>
      <c r="I1042" s="18">
        <v>4.8</v>
      </c>
    </row>
    <row r="1043" spans="2:9" ht="15.75" hidden="1">
      <c r="B1043" s="23" t="s">
        <v>111</v>
      </c>
      <c r="C1043" s="18">
        <v>1.5</v>
      </c>
      <c r="D1043" s="18">
        <v>3</v>
      </c>
      <c r="E1043" s="18">
        <v>3.2</v>
      </c>
      <c r="F1043" s="18">
        <v>6.7</v>
      </c>
      <c r="G1043" s="18">
        <v>2.9</v>
      </c>
      <c r="H1043" s="18">
        <v>6.8</v>
      </c>
      <c r="I1043" s="18">
        <v>7.2</v>
      </c>
    </row>
    <row r="1044" spans="2:9" ht="15.75" hidden="1">
      <c r="B1044" s="23" t="s">
        <v>49</v>
      </c>
      <c r="C1044" s="18">
        <v>1.5</v>
      </c>
      <c r="D1044" s="18">
        <v>2.4</v>
      </c>
      <c r="E1044" s="18">
        <v>0.9</v>
      </c>
      <c r="F1044" s="18">
        <v>21.8</v>
      </c>
      <c r="G1044" s="18">
        <v>11.7</v>
      </c>
      <c r="H1044" s="18">
        <v>7.6</v>
      </c>
      <c r="I1044" s="18">
        <v>8.6</v>
      </c>
    </row>
    <row r="1045" spans="2:9" ht="15.75" hidden="1">
      <c r="B1045" s="23" t="s">
        <v>113</v>
      </c>
      <c r="C1045" s="18">
        <v>2.3</v>
      </c>
      <c r="D1045" s="18">
        <v>1.9</v>
      </c>
      <c r="E1045" s="18">
        <v>1.7</v>
      </c>
      <c r="F1045" s="18">
        <v>22.7</v>
      </c>
      <c r="G1045" s="18">
        <v>8</v>
      </c>
      <c r="H1045" s="18">
        <v>6.1</v>
      </c>
      <c r="I1045" s="18">
        <v>8.9</v>
      </c>
    </row>
    <row r="1046" spans="2:9" ht="15.75" hidden="1">
      <c r="B1046" s="23" t="s">
        <v>114</v>
      </c>
      <c r="C1046" s="18">
        <v>4.9</v>
      </c>
      <c r="D1046" s="18">
        <v>1</v>
      </c>
      <c r="E1046" s="18">
        <v>1.2</v>
      </c>
      <c r="F1046" s="18">
        <v>16.5</v>
      </c>
      <c r="G1046" s="18">
        <v>5.8</v>
      </c>
      <c r="H1046" s="18">
        <v>8.4</v>
      </c>
      <c r="I1046" s="18">
        <v>100</v>
      </c>
    </row>
    <row r="1047" spans="2:9" ht="15.75" hidden="1">
      <c r="B1047" s="23" t="s">
        <v>51</v>
      </c>
      <c r="C1047" s="18">
        <v>0</v>
      </c>
      <c r="D1047" s="18">
        <v>2.3</v>
      </c>
      <c r="E1047" s="18">
        <v>0</v>
      </c>
      <c r="F1047" s="18">
        <v>16.3</v>
      </c>
      <c r="G1047" s="18">
        <v>5.3</v>
      </c>
      <c r="H1047" s="18">
        <v>5.3</v>
      </c>
      <c r="I1047" s="18">
        <v>0</v>
      </c>
    </row>
    <row r="1048" spans="2:9" ht="15.75" hidden="1">
      <c r="B1048" s="23" t="s">
        <v>116</v>
      </c>
      <c r="C1048" s="18">
        <v>0</v>
      </c>
      <c r="D1048" s="18">
        <v>0</v>
      </c>
      <c r="E1048" s="18">
        <v>0.7</v>
      </c>
      <c r="F1048" s="18">
        <v>9.9</v>
      </c>
      <c r="G1048" s="18">
        <v>7.7</v>
      </c>
      <c r="H1048" s="18">
        <v>2.3</v>
      </c>
      <c r="I1048" s="18">
        <v>6.9</v>
      </c>
    </row>
    <row r="1049" spans="2:9" ht="15.75" hidden="1">
      <c r="B1049" s="23" t="s">
        <v>117</v>
      </c>
      <c r="C1049" s="18">
        <v>0.5</v>
      </c>
      <c r="D1049" s="18">
        <v>2.6</v>
      </c>
      <c r="E1049" s="18">
        <v>1.7</v>
      </c>
      <c r="F1049" s="18">
        <v>9.8</v>
      </c>
      <c r="G1049" s="18">
        <v>7.5</v>
      </c>
      <c r="H1049" s="18">
        <v>3.1</v>
      </c>
      <c r="I1049" s="18">
        <v>8</v>
      </c>
    </row>
    <row r="1050" spans="2:9" ht="15.75" hidden="1">
      <c r="B1050" s="23" t="s">
        <v>118</v>
      </c>
      <c r="C1050" s="18">
        <v>1</v>
      </c>
      <c r="D1050" s="18">
        <v>1.1</v>
      </c>
      <c r="E1050" s="18">
        <v>2.3</v>
      </c>
      <c r="F1050" s="18">
        <v>16.7</v>
      </c>
      <c r="G1050" s="18">
        <v>5.6</v>
      </c>
      <c r="H1050" s="18">
        <v>2.5</v>
      </c>
      <c r="I1050" s="18">
        <v>4.2</v>
      </c>
    </row>
    <row r="1051" spans="2:9" ht="15.75" hidden="1">
      <c r="B1051" s="23" t="s">
        <v>119</v>
      </c>
      <c r="C1051" s="18">
        <v>0.3</v>
      </c>
      <c r="D1051" s="18">
        <v>11.3</v>
      </c>
      <c r="E1051" s="18">
        <v>6.2</v>
      </c>
      <c r="F1051" s="18">
        <v>20.4</v>
      </c>
      <c r="G1051" s="18">
        <v>14</v>
      </c>
      <c r="H1051" s="18">
        <v>8.9</v>
      </c>
      <c r="I1051" s="18">
        <v>14.2</v>
      </c>
    </row>
    <row r="1052" spans="2:9" ht="15.75" hidden="1">
      <c r="B1052" s="23" t="s">
        <v>120</v>
      </c>
      <c r="C1052" s="18">
        <v>1.1</v>
      </c>
      <c r="D1052" s="18">
        <v>0</v>
      </c>
      <c r="E1052" s="18">
        <v>0</v>
      </c>
      <c r="F1052" s="18">
        <v>14.4</v>
      </c>
      <c r="G1052" s="18">
        <v>5.5</v>
      </c>
      <c r="H1052" s="18">
        <v>9.2</v>
      </c>
      <c r="I1052" s="18">
        <v>2.1</v>
      </c>
    </row>
    <row r="1053" spans="2:12" s="4" customFormat="1" ht="15.75" hidden="1">
      <c r="B1053" s="7" t="s">
        <v>169</v>
      </c>
      <c r="C1053" s="1"/>
      <c r="D1053" s="1"/>
      <c r="E1053" s="1"/>
      <c r="F1053" s="1"/>
      <c r="G1053" s="1"/>
      <c r="H1053" s="1"/>
      <c r="I1053" s="1"/>
      <c r="J1053" s="27"/>
      <c r="K1053" s="27"/>
      <c r="L1053" s="6"/>
    </row>
    <row r="1054" spans="2:12" ht="15" customHeight="1" hidden="1">
      <c r="B1054" s="4"/>
      <c r="C1054" s="9"/>
      <c r="D1054" s="22"/>
      <c r="E1054" s="22"/>
      <c r="F1054" s="22"/>
      <c r="G1054" s="9"/>
      <c r="H1054" s="9"/>
      <c r="I1054" s="9"/>
      <c r="J1054" s="17"/>
      <c r="K1054" s="17"/>
      <c r="L1054" s="16"/>
    </row>
    <row r="1055" spans="2:13" ht="15" customHeight="1" hidden="1">
      <c r="B1055" s="240" t="s">
        <v>58</v>
      </c>
      <c r="C1055" s="240"/>
      <c r="D1055" s="240"/>
      <c r="E1055" s="240"/>
      <c r="F1055" s="240"/>
      <c r="G1055" s="240"/>
      <c r="H1055" s="240"/>
      <c r="I1055" s="240"/>
      <c r="J1055" s="240"/>
      <c r="K1055" s="240"/>
      <c r="L1055" s="240"/>
      <c r="M1055" s="240"/>
    </row>
    <row r="1056" spans="2:9" ht="15" customHeight="1" hidden="1">
      <c r="B1056" s="20"/>
      <c r="C1056" s="13" t="s">
        <v>151</v>
      </c>
      <c r="D1056" s="13" t="s">
        <v>152</v>
      </c>
      <c r="E1056" s="13" t="s">
        <v>153</v>
      </c>
      <c r="F1056" s="13" t="s">
        <v>154</v>
      </c>
      <c r="G1056" s="13" t="s">
        <v>155</v>
      </c>
      <c r="H1056" s="13" t="s">
        <v>156</v>
      </c>
      <c r="I1056" s="13" t="s">
        <v>157</v>
      </c>
    </row>
    <row r="1057" spans="2:10" s="4" customFormat="1" ht="15.75" hidden="1">
      <c r="B1057" s="12" t="s">
        <v>52</v>
      </c>
      <c r="C1057" s="18">
        <v>1.4</v>
      </c>
      <c r="D1057" s="18">
        <v>2.8</v>
      </c>
      <c r="E1057" s="18">
        <v>2.2</v>
      </c>
      <c r="F1057" s="18">
        <v>22.2</v>
      </c>
      <c r="G1057" s="18">
        <v>11.8</v>
      </c>
      <c r="H1057" s="18">
        <v>8.7</v>
      </c>
      <c r="I1057" s="18">
        <v>10.1</v>
      </c>
      <c r="J1057" s="15"/>
    </row>
    <row r="1058" spans="2:9" ht="15.75" hidden="1">
      <c r="B1058" s="12" t="s">
        <v>137</v>
      </c>
      <c r="C1058" s="18">
        <v>0.9</v>
      </c>
      <c r="D1058" s="18">
        <v>3.1</v>
      </c>
      <c r="E1058" s="12">
        <v>2.6</v>
      </c>
      <c r="F1058" s="18">
        <v>25.6</v>
      </c>
      <c r="G1058" s="18">
        <v>11.9</v>
      </c>
      <c r="H1058" s="18">
        <v>8.7</v>
      </c>
      <c r="I1058" s="18">
        <v>9.6</v>
      </c>
    </row>
    <row r="1059" spans="2:9" ht="15.75" hidden="1">
      <c r="B1059" s="12" t="s">
        <v>138</v>
      </c>
      <c r="C1059" s="18">
        <v>1</v>
      </c>
      <c r="D1059" s="18">
        <v>2.6</v>
      </c>
      <c r="E1059" s="18">
        <v>1.7</v>
      </c>
      <c r="F1059" s="18">
        <v>21.9</v>
      </c>
      <c r="G1059" s="18">
        <v>11.8</v>
      </c>
      <c r="H1059" s="18">
        <v>8.3</v>
      </c>
      <c r="I1059" s="18">
        <v>10.3</v>
      </c>
    </row>
    <row r="1060" spans="2:9" ht="15" customHeight="1" hidden="1">
      <c r="B1060" s="23" t="s">
        <v>22</v>
      </c>
      <c r="C1060" s="18">
        <v>0.9</v>
      </c>
      <c r="D1060" s="18">
        <v>0</v>
      </c>
      <c r="E1060" s="18">
        <v>6</v>
      </c>
      <c r="F1060" s="18">
        <v>35.8</v>
      </c>
      <c r="G1060" s="18">
        <v>23.2</v>
      </c>
      <c r="H1060" s="18">
        <v>11.5</v>
      </c>
      <c r="I1060" s="18">
        <v>5.4</v>
      </c>
    </row>
    <row r="1061" spans="2:9" ht="15.75" hidden="1">
      <c r="B1061" s="23" t="s">
        <v>131</v>
      </c>
      <c r="C1061" s="18">
        <v>0.7</v>
      </c>
      <c r="D1061" s="18">
        <v>3.8</v>
      </c>
      <c r="E1061" s="18">
        <v>3.1</v>
      </c>
      <c r="F1061" s="18">
        <v>31.9</v>
      </c>
      <c r="G1061" s="18">
        <v>11.3</v>
      </c>
      <c r="H1061" s="18">
        <v>9</v>
      </c>
      <c r="I1061" s="18">
        <v>6.9</v>
      </c>
    </row>
    <row r="1062" spans="2:9" ht="15.75" hidden="1">
      <c r="B1062" s="23" t="s">
        <v>109</v>
      </c>
      <c r="C1062" s="18">
        <v>0</v>
      </c>
      <c r="D1062" s="18">
        <v>2.4</v>
      </c>
      <c r="E1062" s="12">
        <v>0.8</v>
      </c>
      <c r="F1062" s="18">
        <v>29.4</v>
      </c>
      <c r="G1062" s="18">
        <v>9</v>
      </c>
      <c r="H1062" s="18">
        <v>12.3</v>
      </c>
      <c r="I1062" s="18">
        <v>19.4</v>
      </c>
    </row>
    <row r="1063" spans="2:9" ht="15.75" hidden="1">
      <c r="B1063" s="23" t="s">
        <v>110</v>
      </c>
      <c r="C1063" s="18">
        <v>3.4</v>
      </c>
      <c r="D1063" s="18">
        <v>1.1</v>
      </c>
      <c r="E1063" s="18">
        <v>1.1</v>
      </c>
      <c r="F1063" s="18">
        <v>17.5</v>
      </c>
      <c r="G1063" s="18">
        <v>16.4</v>
      </c>
      <c r="H1063" s="18">
        <v>17.4</v>
      </c>
      <c r="I1063" s="18">
        <v>13.6</v>
      </c>
    </row>
    <row r="1064" spans="2:9" ht="15.75" hidden="1">
      <c r="B1064" s="23" t="s">
        <v>111</v>
      </c>
      <c r="C1064" s="18">
        <v>0.6</v>
      </c>
      <c r="D1064" s="18">
        <v>5.4</v>
      </c>
      <c r="E1064" s="18">
        <v>4.3</v>
      </c>
      <c r="F1064" s="18">
        <v>5.6</v>
      </c>
      <c r="G1064" s="18">
        <v>3.8</v>
      </c>
      <c r="H1064" s="18">
        <v>10.1</v>
      </c>
      <c r="I1064" s="18">
        <v>8.8</v>
      </c>
    </row>
    <row r="1065" spans="2:9" ht="15.75" hidden="1">
      <c r="B1065" s="23" t="s">
        <v>49</v>
      </c>
      <c r="C1065" s="18">
        <v>0.8</v>
      </c>
      <c r="D1065" s="18">
        <v>2.2</v>
      </c>
      <c r="E1065" s="18">
        <v>1.4</v>
      </c>
      <c r="F1065" s="18">
        <v>20.5</v>
      </c>
      <c r="G1065" s="18">
        <v>7.9</v>
      </c>
      <c r="H1065" s="18">
        <v>6.1</v>
      </c>
      <c r="I1065" s="18">
        <v>7.3</v>
      </c>
    </row>
    <row r="1066" spans="2:9" ht="15.75" hidden="1">
      <c r="B1066" s="23" t="s">
        <v>113</v>
      </c>
      <c r="C1066" s="18">
        <v>1.7</v>
      </c>
      <c r="D1066" s="18">
        <v>2.4</v>
      </c>
      <c r="E1066" s="18">
        <v>1.8</v>
      </c>
      <c r="F1066" s="18">
        <v>32</v>
      </c>
      <c r="G1066" s="18">
        <v>10.4</v>
      </c>
      <c r="H1066" s="18">
        <v>8.7</v>
      </c>
      <c r="I1066" s="18">
        <v>9.9</v>
      </c>
    </row>
    <row r="1067" spans="2:9" ht="15.75" hidden="1">
      <c r="B1067" s="23" t="s">
        <v>114</v>
      </c>
      <c r="C1067" s="18">
        <v>5.1</v>
      </c>
      <c r="D1067" s="18">
        <v>1.5</v>
      </c>
      <c r="E1067" s="18">
        <v>0</v>
      </c>
      <c r="F1067" s="18">
        <v>13.6</v>
      </c>
      <c r="G1067" s="18">
        <v>12.2</v>
      </c>
      <c r="H1067" s="18">
        <v>8.1</v>
      </c>
      <c r="I1067" s="18">
        <v>0</v>
      </c>
    </row>
    <row r="1068" spans="2:9" ht="15.75" hidden="1">
      <c r="B1068" s="23" t="s">
        <v>51</v>
      </c>
      <c r="C1068" s="18">
        <v>0</v>
      </c>
      <c r="D1068" s="18">
        <v>3.5</v>
      </c>
      <c r="E1068" s="18">
        <v>0.8</v>
      </c>
      <c r="F1068" s="18">
        <v>19.2</v>
      </c>
      <c r="G1068" s="18">
        <v>11.1</v>
      </c>
      <c r="H1068" s="18">
        <v>17.4</v>
      </c>
      <c r="I1068" s="18">
        <v>1.8</v>
      </c>
    </row>
    <row r="1069" spans="2:9" ht="15.75" hidden="1">
      <c r="B1069" s="23" t="s">
        <v>116</v>
      </c>
      <c r="C1069" s="18">
        <v>0</v>
      </c>
      <c r="D1069" s="18">
        <v>1</v>
      </c>
      <c r="E1069" s="18">
        <v>0.4</v>
      </c>
      <c r="F1069" s="18">
        <v>19.6</v>
      </c>
      <c r="G1069" s="18">
        <v>9.9</v>
      </c>
      <c r="H1069" s="18">
        <v>6.3</v>
      </c>
      <c r="I1069" s="18">
        <v>7.1</v>
      </c>
    </row>
    <row r="1070" spans="2:9" ht="15.75" hidden="1">
      <c r="B1070" s="23" t="s">
        <v>117</v>
      </c>
      <c r="C1070" s="18">
        <v>1.3</v>
      </c>
      <c r="D1070" s="18">
        <v>3.9</v>
      </c>
      <c r="E1070" s="18">
        <v>2.6</v>
      </c>
      <c r="F1070" s="18">
        <v>16.2</v>
      </c>
      <c r="G1070" s="18">
        <v>8.9</v>
      </c>
      <c r="H1070" s="18">
        <v>4.7</v>
      </c>
      <c r="I1070" s="18">
        <v>11.5</v>
      </c>
    </row>
    <row r="1071" spans="2:9" ht="15.75" hidden="1">
      <c r="B1071" s="23" t="s">
        <v>118</v>
      </c>
      <c r="C1071" s="18">
        <v>0.4</v>
      </c>
      <c r="D1071" s="18">
        <v>1</v>
      </c>
      <c r="E1071" s="18">
        <v>1.9</v>
      </c>
      <c r="F1071" s="18">
        <v>20.9</v>
      </c>
      <c r="G1071" s="18">
        <v>8</v>
      </c>
      <c r="H1071" s="18">
        <v>3.1</v>
      </c>
      <c r="I1071" s="18">
        <v>9.4</v>
      </c>
    </row>
    <row r="1072" spans="2:9" ht="15.75" hidden="1">
      <c r="B1072" s="23" t="s">
        <v>119</v>
      </c>
      <c r="C1072" s="18">
        <v>0.7</v>
      </c>
      <c r="D1072" s="18">
        <v>9.7</v>
      </c>
      <c r="E1072" s="18">
        <v>7.1</v>
      </c>
      <c r="F1072" s="18">
        <v>21.6</v>
      </c>
      <c r="G1072" s="18">
        <v>12.6</v>
      </c>
      <c r="H1072" s="18">
        <v>5.6</v>
      </c>
      <c r="I1072" s="18">
        <v>10.9</v>
      </c>
    </row>
    <row r="1073" spans="2:9" ht="15.75" hidden="1">
      <c r="B1073" s="23" t="s">
        <v>120</v>
      </c>
      <c r="C1073" s="18">
        <v>0.9</v>
      </c>
      <c r="D1073" s="18">
        <v>2.5</v>
      </c>
      <c r="E1073" s="18">
        <v>0</v>
      </c>
      <c r="F1073" s="18">
        <v>10</v>
      </c>
      <c r="G1073" s="18">
        <v>8.6</v>
      </c>
      <c r="H1073" s="18">
        <v>4.2</v>
      </c>
      <c r="I1073" s="18">
        <v>3.5</v>
      </c>
    </row>
    <row r="1074" spans="2:12" s="4" customFormat="1" ht="15.75" hidden="1">
      <c r="B1074" s="7" t="s">
        <v>169</v>
      </c>
      <c r="C1074" s="1"/>
      <c r="D1074" s="1"/>
      <c r="E1074" s="1"/>
      <c r="F1074" s="1"/>
      <c r="G1074" s="1"/>
      <c r="H1074" s="1"/>
      <c r="I1074" s="1"/>
      <c r="J1074" s="27"/>
      <c r="K1074" s="27"/>
      <c r="L1074" s="6"/>
    </row>
    <row r="1075" spans="2:12" ht="15" customHeight="1" hidden="1">
      <c r="B1075" s="4"/>
      <c r="C1075" s="9"/>
      <c r="D1075" s="22"/>
      <c r="E1075" s="22"/>
      <c r="F1075" s="22"/>
      <c r="G1075" s="9"/>
      <c r="H1075" s="9"/>
      <c r="I1075" s="9"/>
      <c r="J1075" s="17"/>
      <c r="K1075" s="17"/>
      <c r="L1075" s="16"/>
    </row>
    <row r="1076" spans="2:13" ht="15" customHeight="1" hidden="1">
      <c r="B1076" s="240" t="s">
        <v>59</v>
      </c>
      <c r="C1076" s="240"/>
      <c r="D1076" s="240"/>
      <c r="E1076" s="240"/>
      <c r="F1076" s="240"/>
      <c r="G1076" s="240"/>
      <c r="H1076" s="240"/>
      <c r="I1076" s="240"/>
      <c r="J1076" s="240"/>
      <c r="K1076" s="240"/>
      <c r="L1076" s="240"/>
      <c r="M1076" s="240"/>
    </row>
    <row r="1077" spans="2:9" ht="15" customHeight="1" hidden="1">
      <c r="B1077" s="20"/>
      <c r="C1077" s="13" t="s">
        <v>151</v>
      </c>
      <c r="D1077" s="13" t="s">
        <v>152</v>
      </c>
      <c r="E1077" s="13" t="s">
        <v>153</v>
      </c>
      <c r="F1077" s="13" t="s">
        <v>154</v>
      </c>
      <c r="G1077" s="13" t="s">
        <v>155</v>
      </c>
      <c r="H1077" s="13" t="s">
        <v>156</v>
      </c>
      <c r="I1077" s="13" t="s">
        <v>157</v>
      </c>
    </row>
    <row r="1078" spans="2:9" ht="15.75" hidden="1">
      <c r="B1078" s="12" t="s">
        <v>52</v>
      </c>
      <c r="C1078" s="18">
        <v>0.8</v>
      </c>
      <c r="D1078" s="18">
        <v>1.3</v>
      </c>
      <c r="E1078" s="18">
        <v>1.1</v>
      </c>
      <c r="F1078" s="18">
        <v>8.8</v>
      </c>
      <c r="G1078" s="18">
        <v>4.9</v>
      </c>
      <c r="H1078" s="18">
        <v>3.4</v>
      </c>
      <c r="I1078" s="18">
        <v>3.6</v>
      </c>
    </row>
    <row r="1079" spans="2:9" ht="15.75" hidden="1">
      <c r="B1079" s="12" t="s">
        <v>137</v>
      </c>
      <c r="C1079" s="18">
        <v>0.5</v>
      </c>
      <c r="D1079" s="18">
        <v>1</v>
      </c>
      <c r="E1079" s="18">
        <v>0.9</v>
      </c>
      <c r="F1079" s="18">
        <v>8</v>
      </c>
      <c r="G1079" s="18">
        <v>4.4</v>
      </c>
      <c r="H1079" s="18">
        <v>3.4</v>
      </c>
      <c r="I1079" s="18">
        <v>3.4</v>
      </c>
    </row>
    <row r="1080" spans="2:9" ht="15.75" hidden="1">
      <c r="B1080" s="12" t="s">
        <v>138</v>
      </c>
      <c r="C1080" s="18">
        <v>0.7</v>
      </c>
      <c r="D1080" s="18">
        <v>1.4</v>
      </c>
      <c r="E1080" s="18">
        <v>1.4</v>
      </c>
      <c r="F1080" s="18">
        <v>9.7</v>
      </c>
      <c r="G1080" s="18">
        <v>6.1</v>
      </c>
      <c r="H1080" s="18">
        <v>3.6</v>
      </c>
      <c r="I1080" s="18">
        <v>4</v>
      </c>
    </row>
    <row r="1081" spans="2:9" ht="15" customHeight="1" hidden="1">
      <c r="B1081" s="23" t="s">
        <v>22</v>
      </c>
      <c r="C1081" s="18">
        <v>0</v>
      </c>
      <c r="D1081" s="18">
        <v>0</v>
      </c>
      <c r="E1081" s="18">
        <v>0</v>
      </c>
      <c r="F1081" s="18">
        <v>5.9</v>
      </c>
      <c r="G1081" s="18">
        <v>3.6</v>
      </c>
      <c r="H1081" s="18">
        <v>3.6</v>
      </c>
      <c r="I1081" s="18">
        <v>3.2</v>
      </c>
    </row>
    <row r="1082" spans="2:9" ht="15.75" hidden="1">
      <c r="B1082" s="23" t="s">
        <v>131</v>
      </c>
      <c r="C1082" s="18">
        <v>0.4</v>
      </c>
      <c r="D1082" s="18">
        <v>1.7</v>
      </c>
      <c r="E1082" s="18">
        <v>2.6</v>
      </c>
      <c r="F1082" s="18">
        <v>21.1</v>
      </c>
      <c r="G1082" s="18">
        <v>8.7</v>
      </c>
      <c r="H1082" s="18">
        <v>4.9</v>
      </c>
      <c r="I1082" s="18">
        <v>3</v>
      </c>
    </row>
    <row r="1083" spans="2:9" ht="15.75" hidden="1">
      <c r="B1083" s="23" t="s">
        <v>109</v>
      </c>
      <c r="C1083" s="18">
        <v>0.1</v>
      </c>
      <c r="D1083" s="18">
        <v>1</v>
      </c>
      <c r="E1083" s="18">
        <v>1.7</v>
      </c>
      <c r="F1083" s="18">
        <v>11.8</v>
      </c>
      <c r="G1083" s="18">
        <v>4</v>
      </c>
      <c r="H1083" s="18">
        <v>5.4</v>
      </c>
      <c r="I1083" s="18">
        <v>5.3</v>
      </c>
    </row>
    <row r="1084" spans="2:9" ht="15.75" hidden="1">
      <c r="B1084" s="23" t="s">
        <v>110</v>
      </c>
      <c r="C1084" s="18">
        <v>3.6</v>
      </c>
      <c r="D1084" s="18">
        <v>0</v>
      </c>
      <c r="E1084" s="18">
        <v>0</v>
      </c>
      <c r="F1084" s="18">
        <v>8.5</v>
      </c>
      <c r="G1084" s="18">
        <v>13.3</v>
      </c>
      <c r="H1084" s="18">
        <v>3.7</v>
      </c>
      <c r="I1084" s="18">
        <v>4.1</v>
      </c>
    </row>
    <row r="1085" spans="2:9" ht="15.75" hidden="1">
      <c r="B1085" s="23" t="s">
        <v>111</v>
      </c>
      <c r="C1085" s="18">
        <v>1.9</v>
      </c>
      <c r="D1085" s="18">
        <v>3.4</v>
      </c>
      <c r="E1085" s="18">
        <v>4.9</v>
      </c>
      <c r="F1085" s="18">
        <v>3.8</v>
      </c>
      <c r="G1085" s="18">
        <v>3.8</v>
      </c>
      <c r="H1085" s="18">
        <v>1.9</v>
      </c>
      <c r="I1085" s="18">
        <v>3.2</v>
      </c>
    </row>
    <row r="1086" spans="2:9" ht="15.75" hidden="1">
      <c r="B1086" s="23" t="s">
        <v>49</v>
      </c>
      <c r="C1086" s="18">
        <v>1.2</v>
      </c>
      <c r="D1086" s="18">
        <v>1.4</v>
      </c>
      <c r="E1086" s="18">
        <v>1.8</v>
      </c>
      <c r="F1086" s="18">
        <v>12.7</v>
      </c>
      <c r="G1086" s="18">
        <v>5.6</v>
      </c>
      <c r="H1086" s="18">
        <v>4</v>
      </c>
      <c r="I1086" s="18">
        <v>4.4</v>
      </c>
    </row>
    <row r="1087" spans="2:9" ht="15.75" hidden="1">
      <c r="B1087" s="23" t="s">
        <v>113</v>
      </c>
      <c r="C1087" s="18">
        <v>0.9</v>
      </c>
      <c r="D1087" s="18">
        <v>2</v>
      </c>
      <c r="E1087" s="18">
        <v>1.4</v>
      </c>
      <c r="F1087" s="18">
        <v>17.4</v>
      </c>
      <c r="G1087" s="18">
        <v>5.4</v>
      </c>
      <c r="H1087" s="18">
        <v>4.1</v>
      </c>
      <c r="I1087" s="18">
        <v>3.6</v>
      </c>
    </row>
    <row r="1088" spans="2:9" ht="15.75" hidden="1">
      <c r="B1088" s="23" t="s">
        <v>114</v>
      </c>
      <c r="C1088" s="18">
        <v>11.8</v>
      </c>
      <c r="D1088" s="18">
        <v>0</v>
      </c>
      <c r="E1088" s="18">
        <v>4.8</v>
      </c>
      <c r="F1088" s="18">
        <v>14.3</v>
      </c>
      <c r="G1088" s="18">
        <v>5.9</v>
      </c>
      <c r="H1088" s="18">
        <v>11.1</v>
      </c>
      <c r="I1088" s="18">
        <v>0</v>
      </c>
    </row>
    <row r="1089" spans="2:9" ht="15.75" hidden="1">
      <c r="B1089" s="23" t="s">
        <v>51</v>
      </c>
      <c r="C1089" s="18">
        <v>0</v>
      </c>
      <c r="D1089" s="18">
        <v>0.6</v>
      </c>
      <c r="E1089" s="18">
        <v>0</v>
      </c>
      <c r="F1089" s="18">
        <v>15.1</v>
      </c>
      <c r="G1089" s="18">
        <v>5.8</v>
      </c>
      <c r="H1089" s="18">
        <v>8.9</v>
      </c>
      <c r="I1089" s="18">
        <v>1</v>
      </c>
    </row>
    <row r="1090" spans="2:9" ht="15.75" hidden="1">
      <c r="B1090" s="23" t="s">
        <v>116</v>
      </c>
      <c r="C1090" s="18">
        <v>0.3</v>
      </c>
      <c r="D1090" s="18">
        <v>0.2</v>
      </c>
      <c r="E1090" s="18">
        <v>0.3</v>
      </c>
      <c r="F1090" s="18">
        <v>4.4</v>
      </c>
      <c r="G1090" s="18">
        <v>2</v>
      </c>
      <c r="H1090" s="18">
        <v>1.3</v>
      </c>
      <c r="I1090" s="18">
        <v>3.1</v>
      </c>
    </row>
    <row r="1091" spans="2:9" ht="15.75" hidden="1">
      <c r="B1091" s="23" t="s">
        <v>117</v>
      </c>
      <c r="C1091" s="18">
        <v>1.4</v>
      </c>
      <c r="D1091" s="18">
        <v>2.1</v>
      </c>
      <c r="E1091" s="18">
        <v>2.4</v>
      </c>
      <c r="F1091" s="18">
        <v>8.5</v>
      </c>
      <c r="G1091" s="18">
        <v>4.3</v>
      </c>
      <c r="H1091" s="18">
        <v>2.9</v>
      </c>
      <c r="I1091" s="18">
        <v>3.7</v>
      </c>
    </row>
    <row r="1092" spans="2:9" ht="15.75" hidden="1">
      <c r="B1092" s="23" t="s">
        <v>118</v>
      </c>
      <c r="C1092" s="18">
        <v>0.2</v>
      </c>
      <c r="D1092" s="18">
        <v>0.4</v>
      </c>
      <c r="E1092" s="18">
        <v>0.5</v>
      </c>
      <c r="F1092" s="18">
        <v>3.5</v>
      </c>
      <c r="G1092" s="18">
        <v>1.6</v>
      </c>
      <c r="H1092" s="18">
        <v>0.8</v>
      </c>
      <c r="I1092" s="18">
        <v>2.2</v>
      </c>
    </row>
    <row r="1093" spans="2:9" ht="15.75" hidden="1">
      <c r="B1093" s="23" t="s">
        <v>119</v>
      </c>
      <c r="C1093" s="18">
        <v>0.2</v>
      </c>
      <c r="D1093" s="18">
        <v>1.7</v>
      </c>
      <c r="E1093" s="18">
        <v>0.8</v>
      </c>
      <c r="F1093" s="18">
        <v>3.6</v>
      </c>
      <c r="G1093" s="18">
        <v>1.1</v>
      </c>
      <c r="H1093" s="18">
        <v>1.3</v>
      </c>
      <c r="I1093" s="18">
        <v>3.1</v>
      </c>
    </row>
    <row r="1094" spans="2:9" ht="15.75" hidden="1">
      <c r="B1094" s="23" t="s">
        <v>120</v>
      </c>
      <c r="C1094" s="18">
        <v>0</v>
      </c>
      <c r="D1094" s="18">
        <v>0.8</v>
      </c>
      <c r="E1094" s="18">
        <v>0.5</v>
      </c>
      <c r="F1094" s="18">
        <v>6</v>
      </c>
      <c r="G1094" s="18">
        <v>4.9</v>
      </c>
      <c r="H1094" s="18">
        <v>5.9</v>
      </c>
      <c r="I1094" s="18">
        <v>2.5</v>
      </c>
    </row>
    <row r="1095" spans="2:12" s="4" customFormat="1" ht="15.75" hidden="1">
      <c r="B1095" s="7" t="s">
        <v>169</v>
      </c>
      <c r="C1095" s="1"/>
      <c r="D1095" s="1"/>
      <c r="E1095" s="1"/>
      <c r="F1095" s="1"/>
      <c r="G1095" s="1"/>
      <c r="H1095" s="1"/>
      <c r="I1095" s="1"/>
      <c r="J1095" s="27"/>
      <c r="K1095" s="27"/>
      <c r="L1095" s="6"/>
    </row>
    <row r="1096" spans="2:12" ht="15" customHeight="1" hidden="1">
      <c r="B1096" s="4"/>
      <c r="C1096" s="35"/>
      <c r="D1096" s="35"/>
      <c r="E1096" s="35"/>
      <c r="F1096" s="35"/>
      <c r="G1096" s="35"/>
      <c r="H1096" s="35"/>
      <c r="I1096" s="35"/>
      <c r="J1096" s="17"/>
      <c r="K1096" s="17"/>
      <c r="L1096" s="16"/>
    </row>
    <row r="1097" spans="2:13" ht="15" customHeight="1" hidden="1">
      <c r="B1097" s="240" t="s">
        <v>60</v>
      </c>
      <c r="C1097" s="240"/>
      <c r="D1097" s="240"/>
      <c r="E1097" s="240"/>
      <c r="F1097" s="240"/>
      <c r="G1097" s="240"/>
      <c r="H1097" s="240"/>
      <c r="I1097" s="240"/>
      <c r="J1097" s="240"/>
      <c r="K1097" s="240"/>
      <c r="L1097" s="240"/>
      <c r="M1097" s="240"/>
    </row>
    <row r="1098" spans="2:9" ht="15" customHeight="1" hidden="1">
      <c r="B1098" s="20"/>
      <c r="C1098" s="13" t="s">
        <v>151</v>
      </c>
      <c r="D1098" s="13" t="s">
        <v>152</v>
      </c>
      <c r="E1098" s="13" t="s">
        <v>153</v>
      </c>
      <c r="F1098" s="13" t="s">
        <v>154</v>
      </c>
      <c r="G1098" s="13" t="s">
        <v>155</v>
      </c>
      <c r="H1098" s="13" t="s">
        <v>156</v>
      </c>
      <c r="I1098" s="13" t="s">
        <v>157</v>
      </c>
    </row>
    <row r="1099" spans="2:10" s="4" customFormat="1" ht="15.75" hidden="1">
      <c r="B1099" s="12" t="s">
        <v>52</v>
      </c>
      <c r="C1099" s="18">
        <v>1.2</v>
      </c>
      <c r="D1099" s="18">
        <v>2.1</v>
      </c>
      <c r="E1099" s="18">
        <v>2.5</v>
      </c>
      <c r="F1099" s="18">
        <v>17.3</v>
      </c>
      <c r="G1099" s="18">
        <v>7.7</v>
      </c>
      <c r="H1099" s="18">
        <v>6.5</v>
      </c>
      <c r="I1099" s="18">
        <v>5.6</v>
      </c>
      <c r="J1099" s="15"/>
    </row>
    <row r="1100" spans="2:9" ht="15.75" hidden="1">
      <c r="B1100" s="12" t="s">
        <v>137</v>
      </c>
      <c r="C1100" s="18">
        <v>0.9</v>
      </c>
      <c r="D1100" s="18">
        <v>1.2</v>
      </c>
      <c r="E1100" s="18">
        <v>1.3</v>
      </c>
      <c r="F1100" s="18">
        <v>14.4</v>
      </c>
      <c r="G1100" s="18">
        <v>9.5</v>
      </c>
      <c r="H1100" s="18">
        <v>6.9</v>
      </c>
      <c r="I1100" s="18">
        <v>6.5</v>
      </c>
    </row>
    <row r="1101" spans="2:9" ht="15.75" hidden="1">
      <c r="B1101" s="12" t="s">
        <v>138</v>
      </c>
      <c r="C1101" s="18">
        <v>1.1</v>
      </c>
      <c r="D1101" s="18">
        <v>3</v>
      </c>
      <c r="E1101" s="18">
        <v>3.8</v>
      </c>
      <c r="F1101" s="18">
        <v>20.3</v>
      </c>
      <c r="G1101" s="18">
        <v>5.3</v>
      </c>
      <c r="H1101" s="18">
        <v>6.8</v>
      </c>
      <c r="I1101" s="18">
        <v>7.2</v>
      </c>
    </row>
    <row r="1102" spans="2:9" ht="15" customHeight="1" hidden="1">
      <c r="B1102" s="23" t="s">
        <v>22</v>
      </c>
      <c r="C1102" s="18">
        <v>0</v>
      </c>
      <c r="D1102" s="18">
        <v>0</v>
      </c>
      <c r="E1102" s="18">
        <v>0</v>
      </c>
      <c r="F1102" s="18">
        <v>20</v>
      </c>
      <c r="G1102" s="18">
        <v>0</v>
      </c>
      <c r="H1102" s="18">
        <v>0</v>
      </c>
      <c r="I1102" s="18">
        <v>0</v>
      </c>
    </row>
    <row r="1103" spans="2:9" ht="15.75" hidden="1">
      <c r="B1103" s="23" t="s">
        <v>131</v>
      </c>
      <c r="C1103" s="18">
        <v>0</v>
      </c>
      <c r="D1103" s="18">
        <v>0</v>
      </c>
      <c r="E1103" s="18">
        <v>0</v>
      </c>
      <c r="F1103" s="18">
        <v>30</v>
      </c>
      <c r="G1103" s="18">
        <v>25</v>
      </c>
      <c r="H1103" s="18">
        <v>13</v>
      </c>
      <c r="I1103" s="18">
        <v>8</v>
      </c>
    </row>
    <row r="1104" spans="2:9" ht="15.75" hidden="1">
      <c r="B1104" s="23" t="s">
        <v>109</v>
      </c>
      <c r="C1104" s="18">
        <v>0</v>
      </c>
      <c r="D1104" s="18">
        <v>0</v>
      </c>
      <c r="E1104" s="18">
        <v>0</v>
      </c>
      <c r="F1104" s="18">
        <v>10</v>
      </c>
      <c r="G1104" s="18">
        <v>25</v>
      </c>
      <c r="H1104" s="18">
        <v>0</v>
      </c>
      <c r="I1104" s="18">
        <v>0</v>
      </c>
    </row>
    <row r="1105" spans="2:9" ht="15.75" hidden="1">
      <c r="B1105" s="23" t="s">
        <v>110</v>
      </c>
      <c r="C1105" s="18">
        <v>0</v>
      </c>
      <c r="D1105" s="18">
        <v>0</v>
      </c>
      <c r="E1105" s="18">
        <v>0</v>
      </c>
      <c r="F1105" s="18">
        <v>0</v>
      </c>
      <c r="G1105" s="18">
        <v>0</v>
      </c>
      <c r="H1105" s="18">
        <v>0</v>
      </c>
      <c r="I1105" s="18">
        <v>0</v>
      </c>
    </row>
    <row r="1106" spans="2:9" ht="15.75" hidden="1">
      <c r="B1106" s="23" t="s">
        <v>111</v>
      </c>
      <c r="C1106" s="18">
        <v>0</v>
      </c>
      <c r="D1106" s="18">
        <v>0</v>
      </c>
      <c r="E1106" s="18">
        <v>0</v>
      </c>
      <c r="F1106" s="18">
        <v>0</v>
      </c>
      <c r="G1106" s="18">
        <v>0</v>
      </c>
      <c r="H1106" s="18">
        <v>0</v>
      </c>
      <c r="I1106" s="18">
        <v>0</v>
      </c>
    </row>
    <row r="1107" spans="2:9" ht="15.75" hidden="1">
      <c r="B1107" s="23" t="s">
        <v>49</v>
      </c>
      <c r="C1107" s="18">
        <v>0</v>
      </c>
      <c r="D1107" s="18">
        <v>0</v>
      </c>
      <c r="E1107" s="18">
        <v>0</v>
      </c>
      <c r="F1107" s="18">
        <v>7.1</v>
      </c>
      <c r="G1107" s="18">
        <v>0</v>
      </c>
      <c r="H1107" s="18">
        <v>0</v>
      </c>
      <c r="I1107" s="18">
        <v>14.3</v>
      </c>
    </row>
    <row r="1108" spans="2:9" ht="15.75" hidden="1">
      <c r="B1108" s="23" t="s">
        <v>113</v>
      </c>
      <c r="C1108" s="18">
        <v>0</v>
      </c>
      <c r="D1108" s="18">
        <v>0</v>
      </c>
      <c r="E1108" s="18">
        <v>0</v>
      </c>
      <c r="F1108" s="18">
        <v>0</v>
      </c>
      <c r="G1108" s="18">
        <v>28.6</v>
      </c>
      <c r="H1108" s="18">
        <v>0</v>
      </c>
      <c r="I1108" s="18">
        <v>0</v>
      </c>
    </row>
    <row r="1109" spans="2:9" ht="15.75" hidden="1">
      <c r="B1109" s="23" t="s">
        <v>114</v>
      </c>
      <c r="C1109" s="18">
        <v>0</v>
      </c>
      <c r="D1109" s="18">
        <v>0</v>
      </c>
      <c r="E1109" s="18">
        <v>0</v>
      </c>
      <c r="F1109" s="18">
        <v>0</v>
      </c>
      <c r="G1109" s="18">
        <v>0</v>
      </c>
      <c r="H1109" s="18">
        <v>0</v>
      </c>
      <c r="I1109" s="18">
        <v>0</v>
      </c>
    </row>
    <row r="1110" spans="2:9" ht="15.75" hidden="1">
      <c r="B1110" s="23" t="s">
        <v>51</v>
      </c>
      <c r="C1110" s="18">
        <v>0</v>
      </c>
      <c r="D1110" s="18">
        <v>25</v>
      </c>
      <c r="E1110" s="18">
        <v>0</v>
      </c>
      <c r="F1110" s="18">
        <v>50</v>
      </c>
      <c r="G1110" s="18">
        <v>0</v>
      </c>
      <c r="H1110" s="18">
        <v>0</v>
      </c>
      <c r="I1110" s="18">
        <v>0</v>
      </c>
    </row>
    <row r="1111" spans="2:9" ht="15.75" hidden="1">
      <c r="B1111" s="23" t="s">
        <v>116</v>
      </c>
      <c r="C1111" s="18">
        <v>0</v>
      </c>
      <c r="D1111" s="18">
        <v>0</v>
      </c>
      <c r="E1111" s="18">
        <v>0</v>
      </c>
      <c r="F1111" s="18">
        <v>0</v>
      </c>
      <c r="G1111" s="18">
        <v>0</v>
      </c>
      <c r="H1111" s="18">
        <v>0</v>
      </c>
      <c r="I1111" s="18">
        <v>20</v>
      </c>
    </row>
    <row r="1112" spans="2:9" ht="15.75" hidden="1">
      <c r="B1112" s="23" t="s">
        <v>117</v>
      </c>
      <c r="C1112" s="18">
        <v>0</v>
      </c>
      <c r="D1112" s="18">
        <v>4.8</v>
      </c>
      <c r="E1112" s="18">
        <v>7.1</v>
      </c>
      <c r="F1112" s="18">
        <v>17.4</v>
      </c>
      <c r="G1112" s="18">
        <v>8.3</v>
      </c>
      <c r="H1112" s="18">
        <v>0</v>
      </c>
      <c r="I1112" s="18">
        <v>10.5</v>
      </c>
    </row>
    <row r="1113" spans="2:9" ht="15.75" hidden="1">
      <c r="B1113" s="23" t="s">
        <v>118</v>
      </c>
      <c r="C1113" s="18">
        <v>0</v>
      </c>
      <c r="D1113" s="18">
        <v>5.9</v>
      </c>
      <c r="E1113" s="18">
        <v>0</v>
      </c>
      <c r="F1113" s="18">
        <v>11.8</v>
      </c>
      <c r="G1113" s="18">
        <v>0</v>
      </c>
      <c r="H1113" s="18">
        <v>0</v>
      </c>
      <c r="I1113" s="18">
        <v>0</v>
      </c>
    </row>
    <row r="1114" spans="2:9" ht="15.75" hidden="1">
      <c r="B1114" s="23" t="s">
        <v>119</v>
      </c>
      <c r="C1114" s="18">
        <v>0</v>
      </c>
      <c r="D1114" s="18">
        <v>0</v>
      </c>
      <c r="E1114" s="18">
        <v>9.1</v>
      </c>
      <c r="F1114" s="18">
        <v>0</v>
      </c>
      <c r="G1114" s="18">
        <v>0</v>
      </c>
      <c r="H1114" s="18">
        <v>0</v>
      </c>
      <c r="I1114" s="18">
        <v>15.4</v>
      </c>
    </row>
    <row r="1115" spans="2:9" ht="15.75" hidden="1">
      <c r="B1115" s="23" t="s">
        <v>120</v>
      </c>
      <c r="C1115" s="18">
        <v>0</v>
      </c>
      <c r="D1115" s="18">
        <v>0</v>
      </c>
      <c r="E1115" s="18">
        <v>0</v>
      </c>
      <c r="F1115" s="18">
        <v>0</v>
      </c>
      <c r="G1115" s="18">
        <v>0</v>
      </c>
      <c r="H1115" s="18">
        <v>37.5</v>
      </c>
      <c r="I1115" s="18">
        <v>0</v>
      </c>
    </row>
    <row r="1116" spans="2:12" s="4" customFormat="1" ht="15.75" hidden="1">
      <c r="B1116" s="7" t="s">
        <v>169</v>
      </c>
      <c r="C1116" s="1"/>
      <c r="D1116" s="1"/>
      <c r="E1116" s="1"/>
      <c r="F1116" s="1"/>
      <c r="G1116" s="1"/>
      <c r="H1116" s="1"/>
      <c r="I1116" s="1"/>
      <c r="J1116" s="27"/>
      <c r="K1116" s="27"/>
      <c r="L1116" s="6"/>
    </row>
    <row r="1117" spans="2:12" ht="15" customHeight="1" hidden="1">
      <c r="B1117" s="4"/>
      <c r="C1117" s="9"/>
      <c r="D1117" s="22"/>
      <c r="E1117" s="22"/>
      <c r="F1117" s="22"/>
      <c r="G1117" s="9"/>
      <c r="H1117" s="9"/>
      <c r="I1117" s="9"/>
      <c r="J1117" s="17"/>
      <c r="K1117" s="17"/>
      <c r="L1117" s="16"/>
    </row>
    <row r="1118" spans="2:13" ht="15" customHeight="1" hidden="1">
      <c r="B1118" s="240" t="s">
        <v>148</v>
      </c>
      <c r="C1118" s="240"/>
      <c r="D1118" s="240"/>
      <c r="E1118" s="240"/>
      <c r="F1118" s="240"/>
      <c r="G1118" s="240"/>
      <c r="H1118" s="240"/>
      <c r="I1118" s="240"/>
      <c r="J1118" s="240"/>
      <c r="K1118" s="240"/>
      <c r="L1118" s="240"/>
      <c r="M1118" s="240"/>
    </row>
    <row r="1119" spans="2:9" ht="15" customHeight="1" hidden="1">
      <c r="B1119" s="20"/>
      <c r="C1119" s="13" t="s">
        <v>151</v>
      </c>
      <c r="D1119" s="13" t="s">
        <v>152</v>
      </c>
      <c r="E1119" s="13" t="s">
        <v>153</v>
      </c>
      <c r="F1119" s="13" t="s">
        <v>154</v>
      </c>
      <c r="G1119" s="13" t="s">
        <v>155</v>
      </c>
      <c r="H1119" s="13" t="s">
        <v>156</v>
      </c>
      <c r="I1119" s="13" t="s">
        <v>157</v>
      </c>
    </row>
    <row r="1120" spans="2:10" s="4" customFormat="1" ht="15.75" hidden="1">
      <c r="B1120" s="12" t="s">
        <v>52</v>
      </c>
      <c r="C1120" s="18">
        <v>0.3</v>
      </c>
      <c r="D1120" s="18">
        <v>0.4</v>
      </c>
      <c r="E1120" s="18">
        <v>0.6</v>
      </c>
      <c r="F1120" s="18">
        <v>6.3</v>
      </c>
      <c r="G1120" s="18">
        <v>3.9</v>
      </c>
      <c r="H1120" s="18">
        <v>2.5</v>
      </c>
      <c r="I1120" s="18">
        <v>3.5</v>
      </c>
      <c r="J1120" s="15"/>
    </row>
    <row r="1121" spans="2:9" ht="15.75" hidden="1">
      <c r="B1121" s="12" t="s">
        <v>137</v>
      </c>
      <c r="C1121" s="18">
        <v>0.2</v>
      </c>
      <c r="D1121" s="18">
        <v>0.4</v>
      </c>
      <c r="E1121" s="18">
        <v>0.6</v>
      </c>
      <c r="F1121" s="18">
        <v>5.5</v>
      </c>
      <c r="G1121" s="18">
        <v>3.2</v>
      </c>
      <c r="H1121" s="18">
        <v>1.9</v>
      </c>
      <c r="I1121" s="18">
        <v>3.4</v>
      </c>
    </row>
    <row r="1122" spans="2:9" ht="15.75" hidden="1">
      <c r="B1122" s="12" t="s">
        <v>138</v>
      </c>
      <c r="C1122" s="18">
        <v>0.4</v>
      </c>
      <c r="D1122" s="18">
        <v>0.6</v>
      </c>
      <c r="E1122" s="18">
        <v>0.7</v>
      </c>
      <c r="F1122" s="18">
        <v>7.3</v>
      </c>
      <c r="G1122" s="18">
        <v>5.1</v>
      </c>
      <c r="H1122" s="18">
        <v>2.2</v>
      </c>
      <c r="I1122" s="18">
        <v>4.6</v>
      </c>
    </row>
    <row r="1123" spans="2:9" ht="15" customHeight="1" hidden="1">
      <c r="B1123" s="23" t="s">
        <v>22</v>
      </c>
      <c r="C1123" s="18">
        <v>0</v>
      </c>
      <c r="D1123" s="18">
        <v>0</v>
      </c>
      <c r="E1123" s="18">
        <v>0</v>
      </c>
      <c r="F1123" s="18">
        <v>14.3</v>
      </c>
      <c r="G1123" s="18">
        <v>5.9</v>
      </c>
      <c r="H1123" s="18">
        <v>0</v>
      </c>
      <c r="I1123" s="18">
        <v>0</v>
      </c>
    </row>
    <row r="1124" spans="2:9" ht="15.75" hidden="1">
      <c r="B1124" s="23" t="s">
        <v>131</v>
      </c>
      <c r="C1124" s="18">
        <v>1</v>
      </c>
      <c r="D1124" s="18">
        <v>0.9</v>
      </c>
      <c r="E1124" s="18">
        <v>2</v>
      </c>
      <c r="F1124" s="18">
        <v>11.6</v>
      </c>
      <c r="G1124" s="18">
        <v>5.8</v>
      </c>
      <c r="H1124" s="18">
        <v>6.6</v>
      </c>
      <c r="I1124" s="18">
        <v>7.2</v>
      </c>
    </row>
    <row r="1125" spans="2:9" ht="15.75" hidden="1">
      <c r="B1125" s="23" t="s">
        <v>109</v>
      </c>
      <c r="C1125" s="18">
        <v>0</v>
      </c>
      <c r="D1125" s="18">
        <v>0</v>
      </c>
      <c r="E1125" s="18">
        <v>7.4</v>
      </c>
      <c r="F1125" s="18">
        <v>3.8</v>
      </c>
      <c r="G1125" s="18">
        <v>4</v>
      </c>
      <c r="H1125" s="18">
        <v>4.5</v>
      </c>
      <c r="I1125" s="18">
        <v>0</v>
      </c>
    </row>
    <row r="1126" spans="2:9" ht="15.75" hidden="1">
      <c r="B1126" s="23" t="s">
        <v>110</v>
      </c>
      <c r="C1126" s="18">
        <v>0</v>
      </c>
      <c r="D1126" s="18">
        <v>0</v>
      </c>
      <c r="E1126" s="18">
        <v>0</v>
      </c>
      <c r="F1126" s="18">
        <v>0</v>
      </c>
      <c r="G1126" s="18">
        <v>0</v>
      </c>
      <c r="H1126" s="18">
        <v>0</v>
      </c>
      <c r="I1126" s="18">
        <v>0</v>
      </c>
    </row>
    <row r="1127" spans="2:9" ht="15.75" hidden="1">
      <c r="B1127" s="23" t="s">
        <v>111</v>
      </c>
      <c r="C1127" s="18">
        <v>3.8</v>
      </c>
      <c r="D1127" s="18">
        <v>3.3</v>
      </c>
      <c r="E1127" s="18">
        <v>0</v>
      </c>
      <c r="F1127" s="18">
        <v>0</v>
      </c>
      <c r="G1127" s="18">
        <v>0</v>
      </c>
      <c r="H1127" s="18">
        <v>0</v>
      </c>
      <c r="I1127" s="18">
        <v>0</v>
      </c>
    </row>
    <row r="1128" spans="2:9" ht="15.75" hidden="1">
      <c r="B1128" s="23" t="s">
        <v>49</v>
      </c>
      <c r="C1128" s="18">
        <v>0</v>
      </c>
      <c r="D1128" s="18">
        <v>0</v>
      </c>
      <c r="E1128" s="18">
        <v>1.1</v>
      </c>
      <c r="F1128" s="18">
        <v>9.7</v>
      </c>
      <c r="G1128" s="18">
        <v>2.6</v>
      </c>
      <c r="H1128" s="18">
        <v>1.4</v>
      </c>
      <c r="I1128" s="18">
        <v>1</v>
      </c>
    </row>
    <row r="1129" spans="2:9" ht="15.75" hidden="1">
      <c r="B1129" s="23" t="s">
        <v>113</v>
      </c>
      <c r="C1129" s="18">
        <v>0</v>
      </c>
      <c r="D1129" s="18">
        <v>0</v>
      </c>
      <c r="E1129" s="18">
        <v>0</v>
      </c>
      <c r="F1129" s="18">
        <v>7.8</v>
      </c>
      <c r="G1129" s="18">
        <v>3.2</v>
      </c>
      <c r="H1129" s="18">
        <v>2.9</v>
      </c>
      <c r="I1129" s="18">
        <v>2.2</v>
      </c>
    </row>
    <row r="1130" spans="2:9" ht="15.75" hidden="1">
      <c r="B1130" s="23" t="s">
        <v>114</v>
      </c>
      <c r="C1130" s="18">
        <v>0</v>
      </c>
      <c r="D1130" s="18">
        <v>0</v>
      </c>
      <c r="E1130" s="18">
        <v>0</v>
      </c>
      <c r="F1130" s="18">
        <v>0</v>
      </c>
      <c r="G1130" s="18">
        <v>0</v>
      </c>
      <c r="H1130" s="18">
        <v>0</v>
      </c>
      <c r="I1130" s="18">
        <v>0</v>
      </c>
    </row>
    <row r="1131" spans="2:9" ht="15.75" hidden="1">
      <c r="B1131" s="23" t="s">
        <v>51</v>
      </c>
      <c r="C1131" s="18">
        <v>0</v>
      </c>
      <c r="D1131" s="18">
        <v>0</v>
      </c>
      <c r="E1131" s="18">
        <v>0</v>
      </c>
      <c r="F1131" s="18">
        <v>0</v>
      </c>
      <c r="G1131" s="18">
        <v>0</v>
      </c>
      <c r="H1131" s="18">
        <v>0</v>
      </c>
      <c r="I1131" s="18">
        <v>0</v>
      </c>
    </row>
    <row r="1132" spans="2:9" ht="15.75" hidden="1">
      <c r="B1132" s="23" t="s">
        <v>116</v>
      </c>
      <c r="C1132" s="18">
        <v>0</v>
      </c>
      <c r="D1132" s="18">
        <v>0</v>
      </c>
      <c r="E1132" s="18">
        <v>0</v>
      </c>
      <c r="F1132" s="18">
        <v>0</v>
      </c>
      <c r="G1132" s="18">
        <v>0</v>
      </c>
      <c r="H1132" s="18">
        <v>0</v>
      </c>
      <c r="I1132" s="18">
        <v>0</v>
      </c>
    </row>
    <row r="1133" spans="2:9" ht="15.75" hidden="1">
      <c r="B1133" s="23" t="s">
        <v>117</v>
      </c>
      <c r="C1133" s="18">
        <v>0</v>
      </c>
      <c r="D1133" s="18">
        <v>0</v>
      </c>
      <c r="E1133" s="18">
        <v>0</v>
      </c>
      <c r="F1133" s="18">
        <v>3.7</v>
      </c>
      <c r="G1133" s="18">
        <v>4.1</v>
      </c>
      <c r="H1133" s="18">
        <v>3</v>
      </c>
      <c r="I1133" s="18">
        <v>4.7</v>
      </c>
    </row>
    <row r="1134" spans="2:9" ht="15.75" hidden="1">
      <c r="B1134" s="23" t="s">
        <v>118</v>
      </c>
      <c r="C1134" s="18">
        <v>0</v>
      </c>
      <c r="D1134" s="18">
        <v>0.2</v>
      </c>
      <c r="E1134" s="18">
        <v>0.3</v>
      </c>
      <c r="F1134" s="18">
        <v>1.9</v>
      </c>
      <c r="G1134" s="18">
        <v>0.9</v>
      </c>
      <c r="H1134" s="18">
        <v>0.3</v>
      </c>
      <c r="I1134" s="18">
        <v>1.8</v>
      </c>
    </row>
    <row r="1135" spans="2:9" ht="15.75" hidden="1">
      <c r="B1135" s="23" t="s">
        <v>119</v>
      </c>
      <c r="C1135" s="18">
        <v>0</v>
      </c>
      <c r="D1135" s="18">
        <v>2</v>
      </c>
      <c r="E1135" s="18">
        <v>2</v>
      </c>
      <c r="F1135" s="18">
        <v>5.6</v>
      </c>
      <c r="G1135" s="18">
        <v>1.8</v>
      </c>
      <c r="H1135" s="18">
        <v>0</v>
      </c>
      <c r="I1135" s="18">
        <v>4.3</v>
      </c>
    </row>
    <row r="1136" spans="2:9" ht="15.75" hidden="1">
      <c r="B1136" s="23" t="s">
        <v>120</v>
      </c>
      <c r="C1136" s="18">
        <v>0</v>
      </c>
      <c r="D1136" s="18">
        <v>3</v>
      </c>
      <c r="E1136" s="18">
        <v>0</v>
      </c>
      <c r="F1136" s="18">
        <v>9.1</v>
      </c>
      <c r="G1136" s="18">
        <v>3.6</v>
      </c>
      <c r="H1136" s="18">
        <v>5.3</v>
      </c>
      <c r="I1136" s="18">
        <v>0</v>
      </c>
    </row>
    <row r="1137" spans="2:12" s="4" customFormat="1" ht="15.75" hidden="1">
      <c r="B1137" s="7" t="s">
        <v>169</v>
      </c>
      <c r="C1137" s="1"/>
      <c r="D1137" s="1"/>
      <c r="E1137" s="1"/>
      <c r="F1137" s="1"/>
      <c r="G1137" s="1"/>
      <c r="H1137" s="1"/>
      <c r="I1137" s="1"/>
      <c r="J1137" s="27"/>
      <c r="K1137" s="27"/>
      <c r="L1137" s="6"/>
    </row>
    <row r="1138" spans="2:12" ht="15" customHeight="1" hidden="1">
      <c r="B1138" s="4"/>
      <c r="C1138" s="9"/>
      <c r="D1138" s="22"/>
      <c r="E1138" s="22"/>
      <c r="F1138" s="22"/>
      <c r="G1138" s="9"/>
      <c r="H1138" s="9"/>
      <c r="I1138" s="9"/>
      <c r="J1138" s="17"/>
      <c r="K1138" s="17"/>
      <c r="L1138" s="16"/>
    </row>
    <row r="1139" spans="2:13" ht="15" customHeight="1" hidden="1">
      <c r="B1139" s="240" t="s">
        <v>149</v>
      </c>
      <c r="C1139" s="240"/>
      <c r="D1139" s="240"/>
      <c r="E1139" s="240"/>
      <c r="F1139" s="240"/>
      <c r="G1139" s="240"/>
      <c r="H1139" s="240"/>
      <c r="I1139" s="240"/>
      <c r="J1139" s="240"/>
      <c r="K1139" s="240"/>
      <c r="L1139" s="240"/>
      <c r="M1139" s="240"/>
    </row>
    <row r="1140" spans="2:9" ht="15" customHeight="1" hidden="1">
      <c r="B1140" s="20"/>
      <c r="C1140" s="13" t="s">
        <v>151</v>
      </c>
      <c r="D1140" s="13" t="s">
        <v>152</v>
      </c>
      <c r="E1140" s="13" t="s">
        <v>153</v>
      </c>
      <c r="F1140" s="13" t="s">
        <v>154</v>
      </c>
      <c r="G1140" s="13" t="s">
        <v>155</v>
      </c>
      <c r="H1140" s="13" t="s">
        <v>156</v>
      </c>
      <c r="I1140" s="13" t="s">
        <v>157</v>
      </c>
    </row>
    <row r="1141" spans="2:10" s="4" customFormat="1" ht="15.75" hidden="1">
      <c r="B1141" s="12" t="s">
        <v>52</v>
      </c>
      <c r="C1141" s="18">
        <v>1.7</v>
      </c>
      <c r="D1141" s="18">
        <v>3</v>
      </c>
      <c r="E1141" s="18">
        <v>2.3</v>
      </c>
      <c r="F1141" s="18">
        <v>21.1</v>
      </c>
      <c r="G1141" s="18">
        <v>11.6</v>
      </c>
      <c r="H1141" s="18">
        <v>8.6</v>
      </c>
      <c r="I1141" s="18">
        <v>10.1</v>
      </c>
      <c r="J1141" s="15"/>
    </row>
    <row r="1142" spans="2:9" ht="15.75" hidden="1">
      <c r="B1142" s="12" t="s">
        <v>137</v>
      </c>
      <c r="C1142" s="18">
        <v>1</v>
      </c>
      <c r="D1142" s="18">
        <v>3.3</v>
      </c>
      <c r="E1142" s="18">
        <v>2.4</v>
      </c>
      <c r="F1142" s="18">
        <v>22.7</v>
      </c>
      <c r="G1142" s="18">
        <v>11.3</v>
      </c>
      <c r="H1142" s="18">
        <v>9</v>
      </c>
      <c r="I1142" s="18">
        <v>9.1</v>
      </c>
    </row>
    <row r="1143" spans="2:9" ht="15.75" hidden="1">
      <c r="B1143" s="12" t="s">
        <v>138</v>
      </c>
      <c r="C1143" s="18">
        <v>1.2</v>
      </c>
      <c r="D1143" s="18">
        <v>2.7</v>
      </c>
      <c r="E1143" s="18">
        <v>2.1</v>
      </c>
      <c r="F1143" s="18">
        <v>20.6</v>
      </c>
      <c r="G1143" s="18">
        <v>11.9</v>
      </c>
      <c r="H1143" s="18">
        <v>8.3</v>
      </c>
      <c r="I1143" s="18">
        <v>11.9</v>
      </c>
    </row>
    <row r="1144" spans="2:9" ht="15" customHeight="1" hidden="1">
      <c r="B1144" s="23" t="s">
        <v>22</v>
      </c>
      <c r="C1144" s="18">
        <v>2.3</v>
      </c>
      <c r="D1144" s="18">
        <v>0.7</v>
      </c>
      <c r="E1144" s="18">
        <v>3</v>
      </c>
      <c r="F1144" s="18">
        <v>27.2</v>
      </c>
      <c r="G1144" s="18">
        <v>16.4</v>
      </c>
      <c r="H1144" s="18">
        <v>12.5</v>
      </c>
      <c r="I1144" s="18">
        <v>7</v>
      </c>
    </row>
    <row r="1145" spans="2:9" ht="15.75" hidden="1">
      <c r="B1145" s="23" t="s">
        <v>131</v>
      </c>
      <c r="C1145" s="18">
        <v>0.6</v>
      </c>
      <c r="D1145" s="18">
        <v>4</v>
      </c>
      <c r="E1145" s="18">
        <v>3</v>
      </c>
      <c r="F1145" s="18">
        <v>29.2</v>
      </c>
      <c r="G1145" s="18">
        <v>11.6</v>
      </c>
      <c r="H1145" s="18">
        <v>9.4</v>
      </c>
      <c r="I1145" s="18">
        <v>6.6</v>
      </c>
    </row>
    <row r="1146" spans="2:9" ht="15.75" hidden="1">
      <c r="B1146" s="23" t="s">
        <v>109</v>
      </c>
      <c r="C1146" s="18">
        <v>0.2</v>
      </c>
      <c r="D1146" s="18">
        <v>2.3</v>
      </c>
      <c r="E1146" s="18">
        <v>1.7</v>
      </c>
      <c r="F1146" s="18">
        <v>26.5</v>
      </c>
      <c r="G1146" s="18">
        <v>7.9</v>
      </c>
      <c r="H1146" s="18">
        <v>11.1</v>
      </c>
      <c r="I1146" s="18">
        <v>17.8</v>
      </c>
    </row>
    <row r="1147" spans="2:9" ht="15.75" hidden="1">
      <c r="B1147" s="23" t="s">
        <v>110</v>
      </c>
      <c r="C1147" s="18">
        <v>2</v>
      </c>
      <c r="D1147" s="18">
        <v>1.2</v>
      </c>
      <c r="E1147" s="18">
        <v>0.6</v>
      </c>
      <c r="F1147" s="18">
        <v>16</v>
      </c>
      <c r="G1147" s="18">
        <v>13.7</v>
      </c>
      <c r="H1147" s="18">
        <v>13.6</v>
      </c>
      <c r="I1147" s="18">
        <v>9.6</v>
      </c>
    </row>
    <row r="1148" spans="2:9" ht="15.75" hidden="1">
      <c r="B1148" s="23" t="s">
        <v>111</v>
      </c>
      <c r="C1148" s="18">
        <v>1.4</v>
      </c>
      <c r="D1148" s="18">
        <v>4.9</v>
      </c>
      <c r="E1148" s="18">
        <v>4.1</v>
      </c>
      <c r="F1148" s="18">
        <v>6.8</v>
      </c>
      <c r="G1148" s="18">
        <v>3.8</v>
      </c>
      <c r="H1148" s="18">
        <v>7.9</v>
      </c>
      <c r="I1148" s="18">
        <v>10.2</v>
      </c>
    </row>
    <row r="1149" spans="2:9" ht="15.75" hidden="1">
      <c r="B1149" s="23" t="s">
        <v>49</v>
      </c>
      <c r="C1149" s="18">
        <v>1.1</v>
      </c>
      <c r="D1149" s="18">
        <v>2.2</v>
      </c>
      <c r="E1149" s="18">
        <v>1.5</v>
      </c>
      <c r="F1149" s="18">
        <v>18</v>
      </c>
      <c r="G1149" s="18">
        <v>8.7</v>
      </c>
      <c r="H1149" s="18">
        <v>5.9</v>
      </c>
      <c r="I1149" s="18">
        <v>9.1</v>
      </c>
    </row>
    <row r="1150" spans="2:9" ht="15.75" hidden="1">
      <c r="B1150" s="23" t="s">
        <v>113</v>
      </c>
      <c r="C1150" s="18">
        <v>1.8</v>
      </c>
      <c r="D1150" s="18">
        <v>2.2</v>
      </c>
      <c r="E1150" s="18">
        <v>1.8</v>
      </c>
      <c r="F1150" s="18">
        <v>29.3</v>
      </c>
      <c r="G1150" s="18">
        <v>9.7</v>
      </c>
      <c r="H1150" s="18">
        <v>7.8</v>
      </c>
      <c r="I1150" s="18">
        <v>10.3</v>
      </c>
    </row>
    <row r="1151" spans="2:9" ht="15.75" hidden="1">
      <c r="B1151" s="23" t="s">
        <v>114</v>
      </c>
      <c r="C1151" s="18">
        <v>4.5</v>
      </c>
      <c r="D1151" s="18">
        <v>0.6</v>
      </c>
      <c r="E1151" s="18">
        <v>0.8</v>
      </c>
      <c r="F1151" s="18">
        <v>18.2</v>
      </c>
      <c r="G1151" s="18">
        <v>7.1</v>
      </c>
      <c r="H1151" s="18">
        <v>9.4</v>
      </c>
      <c r="I1151" s="18">
        <v>80</v>
      </c>
    </row>
    <row r="1152" spans="2:9" ht="15.75" hidden="1">
      <c r="B1152" s="23" t="s">
        <v>51</v>
      </c>
      <c r="C1152" s="18">
        <v>0</v>
      </c>
      <c r="D1152" s="18">
        <v>3</v>
      </c>
      <c r="E1152" s="18">
        <v>0.8</v>
      </c>
      <c r="F1152" s="18">
        <v>25.2</v>
      </c>
      <c r="G1152" s="18">
        <v>10.8</v>
      </c>
      <c r="H1152" s="18">
        <v>29.5</v>
      </c>
      <c r="I1152" s="18">
        <v>2.1</v>
      </c>
    </row>
    <row r="1153" spans="2:9" ht="15.75" hidden="1">
      <c r="B1153" s="23" t="s">
        <v>116</v>
      </c>
      <c r="C1153" s="18">
        <v>0</v>
      </c>
      <c r="D1153" s="18">
        <v>0.6</v>
      </c>
      <c r="E1153" s="18">
        <v>0.7</v>
      </c>
      <c r="F1153" s="18">
        <v>18.6</v>
      </c>
      <c r="G1153" s="18">
        <v>11.3</v>
      </c>
      <c r="H1153" s="18">
        <v>5</v>
      </c>
      <c r="I1153" s="18">
        <v>14</v>
      </c>
    </row>
    <row r="1154" spans="2:9" ht="15.75" hidden="1">
      <c r="B1154" s="23" t="s">
        <v>117</v>
      </c>
      <c r="C1154" s="18">
        <v>1.3</v>
      </c>
      <c r="D1154" s="18">
        <v>3.6</v>
      </c>
      <c r="E1154" s="18">
        <v>2.5</v>
      </c>
      <c r="F1154" s="18">
        <v>12.5</v>
      </c>
      <c r="G1154" s="18">
        <v>8.8</v>
      </c>
      <c r="H1154" s="18">
        <v>6.8</v>
      </c>
      <c r="I1154" s="18">
        <v>8.7</v>
      </c>
    </row>
    <row r="1155" spans="2:9" ht="15.75" hidden="1">
      <c r="B1155" s="23" t="s">
        <v>118</v>
      </c>
      <c r="C1155" s="18">
        <v>0.8</v>
      </c>
      <c r="D1155" s="18">
        <v>1.2</v>
      </c>
      <c r="E1155" s="18">
        <v>1.9</v>
      </c>
      <c r="F1155" s="18">
        <v>20.1</v>
      </c>
      <c r="G1155" s="18">
        <v>6</v>
      </c>
      <c r="H1155" s="18">
        <v>3.3</v>
      </c>
      <c r="I1155" s="18">
        <v>7.7</v>
      </c>
    </row>
    <row r="1156" spans="2:9" ht="15.75" hidden="1">
      <c r="B1156" s="23" t="s">
        <v>119</v>
      </c>
      <c r="C1156" s="18">
        <v>0.6</v>
      </c>
      <c r="D1156" s="18">
        <v>10.3</v>
      </c>
      <c r="E1156" s="18">
        <v>6.6</v>
      </c>
      <c r="F1156" s="18">
        <v>19.7</v>
      </c>
      <c r="G1156" s="18">
        <v>12.6</v>
      </c>
      <c r="H1156" s="18">
        <v>6.9</v>
      </c>
      <c r="I1156" s="18">
        <v>12</v>
      </c>
    </row>
    <row r="1157" spans="2:9" ht="15.75" hidden="1">
      <c r="B1157" s="23" t="s">
        <v>120</v>
      </c>
      <c r="C1157" s="18">
        <v>1.3</v>
      </c>
      <c r="D1157" s="18">
        <v>1.3</v>
      </c>
      <c r="E1157" s="18">
        <v>0</v>
      </c>
      <c r="F1157" s="18">
        <v>10.7</v>
      </c>
      <c r="G1157" s="18">
        <v>10.1</v>
      </c>
      <c r="H1157" s="18">
        <v>6.2</v>
      </c>
      <c r="I1157" s="18">
        <v>1.6</v>
      </c>
    </row>
    <row r="1158" spans="2:12" s="4" customFormat="1" ht="15.75" hidden="1">
      <c r="B1158" s="7" t="s">
        <v>169</v>
      </c>
      <c r="C1158" s="1"/>
      <c r="D1158" s="1"/>
      <c r="E1158" s="1"/>
      <c r="F1158" s="1"/>
      <c r="G1158" s="1"/>
      <c r="H1158" s="1"/>
      <c r="I1158" s="1"/>
      <c r="J1158" s="27"/>
      <c r="K1158" s="27"/>
      <c r="L1158" s="6"/>
    </row>
    <row r="1159" spans="2:12" ht="15" customHeight="1" hidden="1">
      <c r="B1159" s="4"/>
      <c r="C1159" s="9"/>
      <c r="D1159" s="22"/>
      <c r="E1159" s="22"/>
      <c r="F1159" s="22"/>
      <c r="G1159" s="9"/>
      <c r="H1159" s="9"/>
      <c r="I1159" s="9"/>
      <c r="J1159" s="17"/>
      <c r="K1159" s="17"/>
      <c r="L1159" s="16"/>
    </row>
    <row r="1160" spans="2:13" ht="15" customHeight="1" hidden="1">
      <c r="B1160" s="240" t="s">
        <v>150</v>
      </c>
      <c r="C1160" s="240"/>
      <c r="D1160" s="240"/>
      <c r="E1160" s="240"/>
      <c r="F1160" s="240"/>
      <c r="G1160" s="240"/>
      <c r="H1160" s="240"/>
      <c r="I1160" s="240"/>
      <c r="J1160" s="240"/>
      <c r="K1160" s="240"/>
      <c r="L1160" s="240"/>
      <c r="M1160" s="240"/>
    </row>
    <row r="1161" spans="2:9" ht="15" customHeight="1" hidden="1">
      <c r="B1161" s="20"/>
      <c r="C1161" s="13" t="s">
        <v>151</v>
      </c>
      <c r="D1161" s="13" t="s">
        <v>152</v>
      </c>
      <c r="E1161" s="13" t="s">
        <v>153</v>
      </c>
      <c r="F1161" s="13" t="s">
        <v>154</v>
      </c>
      <c r="G1161" s="13" t="s">
        <v>155</v>
      </c>
      <c r="H1161" s="13" t="s">
        <v>156</v>
      </c>
      <c r="I1161" s="13" t="s">
        <v>157</v>
      </c>
    </row>
    <row r="1162" spans="2:10" s="4" customFormat="1" ht="15.75" hidden="1">
      <c r="B1162" s="12" t="s">
        <v>52</v>
      </c>
      <c r="C1162" s="18">
        <v>1.7</v>
      </c>
      <c r="D1162" s="18">
        <v>2.8</v>
      </c>
      <c r="E1162" s="18">
        <v>2.1</v>
      </c>
      <c r="F1162" s="18">
        <v>19.3</v>
      </c>
      <c r="G1162" s="18">
        <v>10.4</v>
      </c>
      <c r="H1162" s="18">
        <v>7.5</v>
      </c>
      <c r="I1162" s="18">
        <v>6.9</v>
      </c>
      <c r="J1162" s="15"/>
    </row>
    <row r="1163" spans="2:9" ht="15.75" hidden="1">
      <c r="B1163" s="12" t="s">
        <v>137</v>
      </c>
      <c r="C1163" s="18">
        <v>1</v>
      </c>
      <c r="D1163" s="18">
        <v>3</v>
      </c>
      <c r="E1163" s="18">
        <v>2.3</v>
      </c>
      <c r="F1163" s="18">
        <v>20.1</v>
      </c>
      <c r="G1163" s="18">
        <v>10.3</v>
      </c>
      <c r="H1163" s="18">
        <v>7.4</v>
      </c>
      <c r="I1163" s="18">
        <v>6.5</v>
      </c>
    </row>
    <row r="1164" spans="2:9" ht="15.75" hidden="1">
      <c r="B1164" s="12" t="s">
        <v>138</v>
      </c>
      <c r="C1164" s="18">
        <v>1.2</v>
      </c>
      <c r="D1164" s="18">
        <v>2.4</v>
      </c>
      <c r="E1164" s="18">
        <v>1.8</v>
      </c>
      <c r="F1164" s="18">
        <v>17.2</v>
      </c>
      <c r="G1164" s="18">
        <v>9.7</v>
      </c>
      <c r="H1164" s="18">
        <v>6.5</v>
      </c>
      <c r="I1164" s="18">
        <v>6.1</v>
      </c>
    </row>
    <row r="1165" spans="2:9" ht="15" customHeight="1" hidden="1">
      <c r="B1165" s="23" t="s">
        <v>22</v>
      </c>
      <c r="C1165" s="18">
        <v>2</v>
      </c>
      <c r="D1165" s="18">
        <v>0.6</v>
      </c>
      <c r="E1165" s="18">
        <v>2</v>
      </c>
      <c r="F1165" s="18">
        <v>26.4</v>
      </c>
      <c r="G1165" s="18">
        <v>16.8</v>
      </c>
      <c r="H1165" s="18">
        <v>13.3</v>
      </c>
      <c r="I1165" s="18">
        <v>5.8</v>
      </c>
    </row>
    <row r="1166" spans="2:9" ht="15.75" hidden="1">
      <c r="B1166" s="23" t="s">
        <v>131</v>
      </c>
      <c r="C1166" s="18">
        <v>0.9</v>
      </c>
      <c r="D1166" s="18">
        <v>5.5</v>
      </c>
      <c r="E1166" s="18">
        <v>4.2</v>
      </c>
      <c r="F1166" s="18">
        <v>36.1</v>
      </c>
      <c r="G1166" s="18">
        <v>16.4</v>
      </c>
      <c r="H1166" s="18">
        <v>12</v>
      </c>
      <c r="I1166" s="18">
        <v>7.9</v>
      </c>
    </row>
    <row r="1167" spans="2:9" ht="15.75" hidden="1">
      <c r="B1167" s="23" t="s">
        <v>109</v>
      </c>
      <c r="C1167" s="18">
        <v>0.3</v>
      </c>
      <c r="D1167" s="18">
        <v>1.4</v>
      </c>
      <c r="E1167" s="12">
        <v>1.7</v>
      </c>
      <c r="F1167" s="18">
        <v>19.4</v>
      </c>
      <c r="G1167" s="18">
        <v>5.6</v>
      </c>
      <c r="H1167" s="18">
        <v>8.9</v>
      </c>
      <c r="I1167" s="18">
        <v>8.5</v>
      </c>
    </row>
    <row r="1168" spans="2:9" ht="15.75" hidden="1">
      <c r="B1168" s="23" t="s">
        <v>110</v>
      </c>
      <c r="C1168" s="12">
        <v>1.3</v>
      </c>
      <c r="D1168" s="12">
        <v>1.4</v>
      </c>
      <c r="E1168" s="12">
        <v>0.2</v>
      </c>
      <c r="F1168" s="12">
        <v>16.3</v>
      </c>
      <c r="G1168" s="12">
        <v>13.7</v>
      </c>
      <c r="H1168" s="12">
        <v>15.3</v>
      </c>
      <c r="I1168" s="12">
        <v>5.4</v>
      </c>
    </row>
    <row r="1169" spans="2:9" ht="15.75" hidden="1">
      <c r="B1169" s="23" t="s">
        <v>111</v>
      </c>
      <c r="C1169" s="18">
        <v>2.1</v>
      </c>
      <c r="D1169" s="18">
        <v>5.2</v>
      </c>
      <c r="E1169" s="18">
        <v>4.1</v>
      </c>
      <c r="F1169" s="18">
        <v>7.1</v>
      </c>
      <c r="G1169" s="18">
        <v>4.4</v>
      </c>
      <c r="H1169" s="18">
        <v>9.2</v>
      </c>
      <c r="I1169" s="18">
        <v>7.6</v>
      </c>
    </row>
    <row r="1170" spans="2:9" ht="15.75" hidden="1">
      <c r="B1170" s="23" t="s">
        <v>49</v>
      </c>
      <c r="C1170" s="18">
        <v>1.7</v>
      </c>
      <c r="D1170" s="18">
        <v>2.7</v>
      </c>
      <c r="E1170" s="18">
        <v>1.9</v>
      </c>
      <c r="F1170" s="18">
        <v>23.6</v>
      </c>
      <c r="G1170" s="18">
        <v>9.8</v>
      </c>
      <c r="H1170" s="18">
        <v>8</v>
      </c>
      <c r="I1170" s="18">
        <v>8.1</v>
      </c>
    </row>
    <row r="1171" spans="2:9" ht="15.75" hidden="1">
      <c r="B1171" s="23" t="s">
        <v>113</v>
      </c>
      <c r="C1171" s="18">
        <v>2.5</v>
      </c>
      <c r="D1171" s="18">
        <v>2.5</v>
      </c>
      <c r="E1171" s="18">
        <v>1.6</v>
      </c>
      <c r="F1171" s="18">
        <v>29.7</v>
      </c>
      <c r="G1171" s="18">
        <v>10.9</v>
      </c>
      <c r="H1171" s="18">
        <v>9.1</v>
      </c>
      <c r="I1171" s="18">
        <v>7.3</v>
      </c>
    </row>
    <row r="1172" spans="2:9" ht="15.75" hidden="1">
      <c r="B1172" s="23" t="s">
        <v>114</v>
      </c>
      <c r="C1172" s="18">
        <v>7</v>
      </c>
      <c r="D1172" s="18">
        <v>1.5</v>
      </c>
      <c r="E1172" s="18">
        <v>1.9</v>
      </c>
      <c r="F1172" s="18">
        <v>20.5</v>
      </c>
      <c r="G1172" s="18">
        <v>10.3</v>
      </c>
      <c r="H1172" s="18">
        <v>13.3</v>
      </c>
      <c r="I1172" s="18">
        <v>83.3</v>
      </c>
    </row>
    <row r="1173" spans="2:9" ht="15.75" hidden="1">
      <c r="B1173" s="23" t="s">
        <v>51</v>
      </c>
      <c r="C1173" s="18">
        <v>0</v>
      </c>
      <c r="D1173" s="18">
        <v>2.3</v>
      </c>
      <c r="E1173" s="18">
        <v>0</v>
      </c>
      <c r="F1173" s="18">
        <v>18.8</v>
      </c>
      <c r="G1173" s="18">
        <v>9.4</v>
      </c>
      <c r="H1173" s="18">
        <v>15.6</v>
      </c>
      <c r="I1173" s="18">
        <v>0</v>
      </c>
    </row>
    <row r="1174" spans="2:9" ht="15.75" hidden="1">
      <c r="B1174" s="23" t="s">
        <v>116</v>
      </c>
      <c r="C1174" s="18">
        <v>0.4</v>
      </c>
      <c r="D1174" s="18">
        <v>0.4</v>
      </c>
      <c r="E1174" s="18">
        <v>0.6</v>
      </c>
      <c r="F1174" s="18">
        <v>9.9</v>
      </c>
      <c r="G1174" s="18">
        <v>5</v>
      </c>
      <c r="H1174" s="18">
        <v>3.3</v>
      </c>
      <c r="I1174" s="18">
        <v>6</v>
      </c>
    </row>
    <row r="1175" spans="2:9" ht="15.75" hidden="1">
      <c r="B1175" s="23" t="s">
        <v>117</v>
      </c>
      <c r="C1175" s="18">
        <v>1.5</v>
      </c>
      <c r="D1175" s="18">
        <v>4.3</v>
      </c>
      <c r="E1175" s="18">
        <v>3</v>
      </c>
      <c r="F1175" s="18">
        <v>13.9</v>
      </c>
      <c r="G1175" s="18">
        <v>8.6</v>
      </c>
      <c r="H1175" s="18">
        <v>5</v>
      </c>
      <c r="I1175" s="18">
        <v>6.5</v>
      </c>
    </row>
    <row r="1176" spans="2:9" ht="15.75" hidden="1">
      <c r="B1176" s="23" t="s">
        <v>118</v>
      </c>
      <c r="C1176" s="18">
        <v>0.4</v>
      </c>
      <c r="D1176" s="18">
        <v>0.8</v>
      </c>
      <c r="E1176" s="18">
        <v>1.2</v>
      </c>
      <c r="F1176" s="18">
        <v>9</v>
      </c>
      <c r="G1176" s="18">
        <v>3.3</v>
      </c>
      <c r="H1176" s="18">
        <v>1.3</v>
      </c>
      <c r="I1176" s="18">
        <v>4.3</v>
      </c>
    </row>
    <row r="1177" spans="2:9" ht="15.75" hidden="1">
      <c r="B1177" s="23" t="s">
        <v>119</v>
      </c>
      <c r="C1177" s="18">
        <v>0.2</v>
      </c>
      <c r="D1177" s="18">
        <v>8.1</v>
      </c>
      <c r="E1177" s="18">
        <v>5.1</v>
      </c>
      <c r="F1177" s="18">
        <v>14.7</v>
      </c>
      <c r="G1177" s="18">
        <v>8.3</v>
      </c>
      <c r="H1177" s="18">
        <v>4.6</v>
      </c>
      <c r="I1177" s="18">
        <v>7.4</v>
      </c>
    </row>
    <row r="1178" spans="2:9" ht="15.75" hidden="1">
      <c r="B1178" s="23" t="s">
        <v>120</v>
      </c>
      <c r="C1178" s="18">
        <v>0.3</v>
      </c>
      <c r="D1178" s="18">
        <v>2.2</v>
      </c>
      <c r="E1178" s="18">
        <v>0.6</v>
      </c>
      <c r="F1178" s="18">
        <v>10.2</v>
      </c>
      <c r="G1178" s="18">
        <v>7.6</v>
      </c>
      <c r="H1178" s="18">
        <v>7.3</v>
      </c>
      <c r="I1178" s="18">
        <v>2.2</v>
      </c>
    </row>
    <row r="1179" spans="2:12" s="4" customFormat="1" ht="15.75" hidden="1">
      <c r="B1179" s="7" t="s">
        <v>169</v>
      </c>
      <c r="C1179" s="1"/>
      <c r="D1179" s="1"/>
      <c r="E1179" s="1"/>
      <c r="F1179" s="1"/>
      <c r="G1179" s="1"/>
      <c r="H1179" s="1"/>
      <c r="I1179" s="1"/>
      <c r="J1179" s="27"/>
      <c r="K1179" s="27"/>
      <c r="L1179" s="6"/>
    </row>
    <row r="1180" spans="2:12" ht="15" customHeight="1" hidden="1">
      <c r="B1180" s="4"/>
      <c r="C1180" s="9"/>
      <c r="D1180" s="22"/>
      <c r="E1180" s="22"/>
      <c r="F1180" s="22"/>
      <c r="G1180" s="9"/>
      <c r="H1180" s="9"/>
      <c r="I1180" s="9"/>
      <c r="J1180" s="17"/>
      <c r="K1180" s="17"/>
      <c r="L1180" s="16"/>
    </row>
    <row r="1181" spans="2:13" ht="15" customHeight="1" hidden="1">
      <c r="B1181" s="240" t="s">
        <v>263</v>
      </c>
      <c r="C1181" s="240"/>
      <c r="D1181" s="240"/>
      <c r="E1181" s="240"/>
      <c r="F1181" s="240"/>
      <c r="G1181" s="240"/>
      <c r="H1181" s="240"/>
      <c r="I1181" s="240"/>
      <c r="J1181" s="240"/>
      <c r="K1181" s="240"/>
      <c r="L1181" s="240"/>
      <c r="M1181" s="240"/>
    </row>
    <row r="1182" spans="2:9" ht="15" customHeight="1" hidden="1">
      <c r="B1182" s="20"/>
      <c r="C1182" s="13" t="s">
        <v>151</v>
      </c>
      <c r="D1182" s="13" t="s">
        <v>152</v>
      </c>
      <c r="E1182" s="13" t="s">
        <v>153</v>
      </c>
      <c r="F1182" s="13" t="s">
        <v>154</v>
      </c>
      <c r="G1182" s="13" t="s">
        <v>155</v>
      </c>
      <c r="H1182" s="13" t="s">
        <v>156</v>
      </c>
      <c r="I1182" s="13" t="s">
        <v>157</v>
      </c>
    </row>
    <row r="1183" spans="2:9" ht="15.75" hidden="1">
      <c r="B1183" s="12" t="s">
        <v>52</v>
      </c>
      <c r="C1183" s="18">
        <v>0.8</v>
      </c>
      <c r="D1183" s="18">
        <v>1.5</v>
      </c>
      <c r="E1183" s="18">
        <v>1.4</v>
      </c>
      <c r="F1183" s="18">
        <v>13.4</v>
      </c>
      <c r="G1183" s="18">
        <v>6.9</v>
      </c>
      <c r="H1183" s="18">
        <v>4.8</v>
      </c>
      <c r="I1183" s="18">
        <v>6.4</v>
      </c>
    </row>
    <row r="1184" spans="2:9" ht="15.75" hidden="1">
      <c r="B1184" s="12" t="s">
        <v>137</v>
      </c>
      <c r="C1184" s="18">
        <v>0.4</v>
      </c>
      <c r="D1184" s="18">
        <v>1.3</v>
      </c>
      <c r="E1184" s="18">
        <v>1.2</v>
      </c>
      <c r="F1184" s="18">
        <v>13.7</v>
      </c>
      <c r="G1184" s="18">
        <v>6</v>
      </c>
      <c r="H1184" s="18">
        <v>4.7</v>
      </c>
      <c r="I1184" s="18">
        <v>5.2</v>
      </c>
    </row>
    <row r="1185" spans="2:9" ht="15.75" hidden="1">
      <c r="B1185" s="12" t="s">
        <v>138</v>
      </c>
      <c r="C1185" s="18">
        <v>0.5</v>
      </c>
      <c r="D1185" s="18">
        <v>1.2</v>
      </c>
      <c r="E1185" s="18">
        <v>1.2</v>
      </c>
      <c r="F1185" s="18">
        <v>11.6</v>
      </c>
      <c r="G1185" s="18">
        <v>6.4</v>
      </c>
      <c r="H1185" s="18">
        <v>3.9</v>
      </c>
      <c r="I1185" s="18">
        <v>5.9</v>
      </c>
    </row>
    <row r="1186" spans="2:9" ht="15" customHeight="1" hidden="1">
      <c r="B1186" s="23" t="s">
        <v>22</v>
      </c>
      <c r="C1186" s="18">
        <v>0.7</v>
      </c>
      <c r="D1186" s="18">
        <v>0.3</v>
      </c>
      <c r="E1186" s="18">
        <v>2.2</v>
      </c>
      <c r="F1186" s="18">
        <v>16.6</v>
      </c>
      <c r="G1186" s="18">
        <v>11</v>
      </c>
      <c r="H1186" s="18">
        <v>6.8</v>
      </c>
      <c r="I1186" s="18">
        <v>2.2</v>
      </c>
    </row>
    <row r="1187" spans="2:9" ht="15.75" hidden="1">
      <c r="B1187" s="23" t="s">
        <v>131</v>
      </c>
      <c r="C1187" s="18">
        <v>0.3</v>
      </c>
      <c r="D1187" s="18">
        <v>2.1</v>
      </c>
      <c r="E1187" s="18">
        <v>1.9</v>
      </c>
      <c r="F1187" s="18">
        <v>24.5</v>
      </c>
      <c r="G1187" s="18">
        <v>8.7</v>
      </c>
      <c r="H1187" s="18">
        <v>7.4</v>
      </c>
      <c r="I1187" s="18">
        <v>4.9</v>
      </c>
    </row>
    <row r="1188" spans="2:9" ht="15.75" hidden="1">
      <c r="B1188" s="23" t="s">
        <v>109</v>
      </c>
      <c r="C1188" s="18">
        <v>0</v>
      </c>
      <c r="D1188" s="18">
        <v>1.2</v>
      </c>
      <c r="E1188" s="18">
        <v>1.3</v>
      </c>
      <c r="F1188" s="18">
        <v>15</v>
      </c>
      <c r="G1188" s="18">
        <v>5.9</v>
      </c>
      <c r="H1188" s="18">
        <v>5.7</v>
      </c>
      <c r="I1188" s="18">
        <v>7.8</v>
      </c>
    </row>
    <row r="1189" spans="2:9" ht="15.75" hidden="1">
      <c r="B1189" s="23" t="s">
        <v>110</v>
      </c>
      <c r="C1189" s="18">
        <v>0.7</v>
      </c>
      <c r="D1189" s="18">
        <v>0.6</v>
      </c>
      <c r="E1189" s="18">
        <v>0.6</v>
      </c>
      <c r="F1189" s="18">
        <v>10.5</v>
      </c>
      <c r="G1189" s="18">
        <v>6.1</v>
      </c>
      <c r="H1189" s="18">
        <v>7.4</v>
      </c>
      <c r="I1189" s="18">
        <v>5.7</v>
      </c>
    </row>
    <row r="1190" spans="2:9" ht="15.75" hidden="1">
      <c r="B1190" s="23" t="s">
        <v>111</v>
      </c>
      <c r="C1190" s="18">
        <v>0.5</v>
      </c>
      <c r="D1190" s="18">
        <v>2.3</v>
      </c>
      <c r="E1190" s="18">
        <v>3.3</v>
      </c>
      <c r="F1190" s="18">
        <v>4.4</v>
      </c>
      <c r="G1190" s="18">
        <v>2.2</v>
      </c>
      <c r="H1190" s="18">
        <v>3.9</v>
      </c>
      <c r="I1190" s="18">
        <v>4.9</v>
      </c>
    </row>
    <row r="1191" spans="2:9" ht="15.75" hidden="1">
      <c r="B1191" s="23" t="s">
        <v>49</v>
      </c>
      <c r="C1191" s="18">
        <v>0.4</v>
      </c>
      <c r="D1191" s="18">
        <v>1.4</v>
      </c>
      <c r="E1191" s="18">
        <v>0.7</v>
      </c>
      <c r="F1191" s="18">
        <v>14.9</v>
      </c>
      <c r="G1191" s="18">
        <v>6.9</v>
      </c>
      <c r="H1191" s="18">
        <v>4</v>
      </c>
      <c r="I1191" s="18">
        <v>5.7</v>
      </c>
    </row>
    <row r="1192" spans="2:9" ht="15.75" hidden="1">
      <c r="B1192" s="23" t="s">
        <v>113</v>
      </c>
      <c r="C1192" s="18">
        <v>0.5</v>
      </c>
      <c r="D1192" s="18">
        <v>1.7</v>
      </c>
      <c r="E1192" s="18">
        <v>1.7</v>
      </c>
      <c r="F1192" s="18">
        <v>23.1</v>
      </c>
      <c r="G1192" s="18">
        <v>5.9</v>
      </c>
      <c r="H1192" s="18">
        <v>4</v>
      </c>
      <c r="I1192" s="18">
        <v>7.4</v>
      </c>
    </row>
    <row r="1193" spans="2:9" ht="15.75" hidden="1">
      <c r="B1193" s="23" t="s">
        <v>114</v>
      </c>
      <c r="C1193" s="18">
        <v>3</v>
      </c>
      <c r="D1193" s="18">
        <v>0.4</v>
      </c>
      <c r="E1193" s="18">
        <v>0.5</v>
      </c>
      <c r="F1193" s="18">
        <v>10.1</v>
      </c>
      <c r="G1193" s="18">
        <v>3.4</v>
      </c>
      <c r="H1193" s="18">
        <v>4.8</v>
      </c>
      <c r="I1193" s="18">
        <v>100</v>
      </c>
    </row>
    <row r="1194" spans="2:9" ht="15.75" hidden="1">
      <c r="B1194" s="23" t="s">
        <v>51</v>
      </c>
      <c r="C1194" s="18">
        <v>0</v>
      </c>
      <c r="D1194" s="18">
        <v>1.9</v>
      </c>
      <c r="E1194" s="18">
        <v>0.7</v>
      </c>
      <c r="F1194" s="18">
        <v>15.3</v>
      </c>
      <c r="G1194" s="18">
        <v>5.3</v>
      </c>
      <c r="H1194" s="18">
        <v>8</v>
      </c>
      <c r="I1194" s="18">
        <v>2</v>
      </c>
    </row>
    <row r="1195" spans="2:9" ht="15.75" hidden="1">
      <c r="B1195" s="23" t="s">
        <v>116</v>
      </c>
      <c r="C1195" s="18">
        <v>0</v>
      </c>
      <c r="D1195" s="18">
        <v>0.3</v>
      </c>
      <c r="E1195" s="18">
        <v>0.2</v>
      </c>
      <c r="F1195" s="18">
        <v>7.3</v>
      </c>
      <c r="G1195" s="18">
        <v>2.9</v>
      </c>
      <c r="H1195" s="18">
        <v>1.1</v>
      </c>
      <c r="I1195" s="18">
        <v>2.2</v>
      </c>
    </row>
    <row r="1196" spans="2:9" ht="15.75" hidden="1">
      <c r="B1196" s="23" t="s">
        <v>117</v>
      </c>
      <c r="C1196" s="18">
        <v>0.7</v>
      </c>
      <c r="D1196" s="18">
        <v>1.2</v>
      </c>
      <c r="E1196" s="18">
        <v>1.4</v>
      </c>
      <c r="F1196" s="18">
        <v>8.3</v>
      </c>
      <c r="G1196" s="18">
        <v>4.1</v>
      </c>
      <c r="H1196" s="18">
        <v>1.9</v>
      </c>
      <c r="I1196" s="18">
        <v>6.4</v>
      </c>
    </row>
    <row r="1197" spans="2:9" ht="15.75" hidden="1">
      <c r="B1197" s="23" t="s">
        <v>118</v>
      </c>
      <c r="C1197" s="18">
        <v>0.2</v>
      </c>
      <c r="D1197" s="18">
        <v>0.3</v>
      </c>
      <c r="E1197" s="18">
        <v>0.5</v>
      </c>
      <c r="F1197" s="18">
        <v>4.7</v>
      </c>
      <c r="G1197" s="18">
        <v>1.8</v>
      </c>
      <c r="H1197" s="18">
        <v>0.9</v>
      </c>
      <c r="I1197" s="18">
        <v>1.8</v>
      </c>
    </row>
    <row r="1198" spans="2:9" ht="15.75" hidden="1">
      <c r="B1198" s="23" t="s">
        <v>119</v>
      </c>
      <c r="C1198" s="18">
        <v>0.5</v>
      </c>
      <c r="D1198" s="18">
        <v>5.3</v>
      </c>
      <c r="E1198" s="18">
        <v>3.1</v>
      </c>
      <c r="F1198" s="18">
        <v>10.1</v>
      </c>
      <c r="G1198" s="18">
        <v>5.3</v>
      </c>
      <c r="H1198" s="18">
        <v>2.5</v>
      </c>
      <c r="I1198" s="18">
        <v>5.6</v>
      </c>
    </row>
    <row r="1199" spans="2:9" ht="15.75" hidden="1">
      <c r="B1199" s="23" t="s">
        <v>120</v>
      </c>
      <c r="C1199" s="18">
        <v>0.3</v>
      </c>
      <c r="D1199" s="18">
        <v>0</v>
      </c>
      <c r="E1199" s="18">
        <v>0</v>
      </c>
      <c r="F1199" s="18">
        <v>5.4</v>
      </c>
      <c r="G1199" s="18">
        <v>3.1</v>
      </c>
      <c r="H1199" s="18">
        <v>5.7</v>
      </c>
      <c r="I1199" s="18">
        <v>2.9</v>
      </c>
    </row>
    <row r="1200" spans="2:12" s="4" customFormat="1" ht="15.75" hidden="1">
      <c r="B1200" s="7" t="s">
        <v>169</v>
      </c>
      <c r="C1200" s="1"/>
      <c r="D1200" s="1"/>
      <c r="E1200" s="1"/>
      <c r="F1200" s="1"/>
      <c r="G1200" s="1"/>
      <c r="H1200" s="1"/>
      <c r="I1200" s="1"/>
      <c r="J1200" s="27"/>
      <c r="K1200" s="27"/>
      <c r="L1200" s="6"/>
    </row>
    <row r="1201" spans="2:12" s="120" customFormat="1" ht="15" customHeight="1" hidden="1">
      <c r="B1201" s="4"/>
      <c r="C1201" s="35"/>
      <c r="D1201" s="35"/>
      <c r="E1201" s="35"/>
      <c r="F1201" s="35"/>
      <c r="G1201" s="35"/>
      <c r="H1201" s="35"/>
      <c r="I1201" s="35"/>
      <c r="J1201" s="17"/>
      <c r="K1201" s="17"/>
      <c r="L1201" s="16"/>
    </row>
    <row r="1202" spans="2:13" s="120" customFormat="1" ht="15" customHeight="1" hidden="1">
      <c r="B1202" s="240" t="s">
        <v>264</v>
      </c>
      <c r="C1202" s="240"/>
      <c r="D1202" s="240"/>
      <c r="E1202" s="240"/>
      <c r="F1202" s="240"/>
      <c r="G1202" s="240"/>
      <c r="H1202" s="240"/>
      <c r="I1202" s="240"/>
      <c r="J1202" s="240"/>
      <c r="K1202" s="240"/>
      <c r="L1202" s="240"/>
      <c r="M1202" s="240"/>
    </row>
    <row r="1203" spans="2:9" s="120" customFormat="1" ht="15" customHeight="1" hidden="1">
      <c r="B1203" s="20"/>
      <c r="C1203" s="13" t="s">
        <v>50</v>
      </c>
      <c r="D1203" s="13" t="s">
        <v>135</v>
      </c>
      <c r="E1203" s="13" t="s">
        <v>200</v>
      </c>
      <c r="F1203" s="13" t="s">
        <v>136</v>
      </c>
      <c r="G1203" s="13" t="s">
        <v>202</v>
      </c>
      <c r="H1203" s="13" t="s">
        <v>199</v>
      </c>
      <c r="I1203" s="13" t="s">
        <v>193</v>
      </c>
    </row>
    <row r="1204" spans="2:10" s="4" customFormat="1" ht="15.75" hidden="1">
      <c r="B1204" s="12" t="s">
        <v>52</v>
      </c>
      <c r="C1204" s="18">
        <f>C448</f>
        <v>0.8</v>
      </c>
      <c r="D1204" s="18">
        <f>C469</f>
        <v>1.1</v>
      </c>
      <c r="E1204" s="18">
        <f>C490</f>
        <v>1</v>
      </c>
      <c r="F1204" s="18">
        <f>C511</f>
        <v>0.5</v>
      </c>
      <c r="G1204" s="18">
        <f>C595</f>
        <v>1.1</v>
      </c>
      <c r="H1204" s="18">
        <f>C616</f>
        <v>0.5</v>
      </c>
      <c r="I1204" s="18">
        <f>C574</f>
        <v>1</v>
      </c>
      <c r="J1204" s="121"/>
    </row>
    <row r="1205" spans="2:9" s="120" customFormat="1" ht="15.75" hidden="1">
      <c r="B1205" s="12" t="s">
        <v>137</v>
      </c>
      <c r="C1205" s="18">
        <f aca="true" t="shared" si="0" ref="C1205:C1220">C449</f>
        <v>0.8</v>
      </c>
      <c r="D1205" s="18">
        <f aca="true" t="shared" si="1" ref="D1205:D1220">C470</f>
        <v>1.2</v>
      </c>
      <c r="E1205" s="18">
        <f aca="true" t="shared" si="2" ref="E1205:E1220">C491</f>
        <v>0.9</v>
      </c>
      <c r="F1205" s="18">
        <f aca="true" t="shared" si="3" ref="F1205:F1220">C512</f>
        <v>0.5</v>
      </c>
      <c r="G1205" s="18">
        <f aca="true" t="shared" si="4" ref="G1205:G1220">C596</f>
        <v>1.1</v>
      </c>
      <c r="H1205" s="18">
        <f aca="true" t="shared" si="5" ref="H1205:H1220">C617</f>
        <v>0.4</v>
      </c>
      <c r="I1205" s="18">
        <f aca="true" t="shared" si="6" ref="I1205:I1220">C575</f>
        <v>0.9</v>
      </c>
    </row>
    <row r="1206" spans="2:9" s="120" customFormat="1" ht="15.75" hidden="1">
      <c r="B1206" s="12" t="s">
        <v>138</v>
      </c>
      <c r="C1206" s="18">
        <f t="shared" si="0"/>
        <v>0.5</v>
      </c>
      <c r="D1206" s="18">
        <f t="shared" si="1"/>
        <v>0.4</v>
      </c>
      <c r="E1206" s="18">
        <f t="shared" si="2"/>
        <v>0.6</v>
      </c>
      <c r="F1206" s="18">
        <f t="shared" si="3"/>
        <v>0.5</v>
      </c>
      <c r="G1206" s="18">
        <f t="shared" si="4"/>
        <v>0.7</v>
      </c>
      <c r="H1206" s="18">
        <f t="shared" si="5"/>
        <v>0.3</v>
      </c>
      <c r="I1206" s="18">
        <f t="shared" si="6"/>
        <v>0.6</v>
      </c>
    </row>
    <row r="1207" spans="2:9" s="120" customFormat="1" ht="15" customHeight="1" hidden="1">
      <c r="B1207" s="23" t="s">
        <v>22</v>
      </c>
      <c r="C1207" s="18">
        <f t="shared" si="0"/>
        <v>0.5</v>
      </c>
      <c r="D1207" s="18">
        <f t="shared" si="1"/>
        <v>0.2</v>
      </c>
      <c r="E1207" s="18">
        <f t="shared" si="2"/>
        <v>1.6</v>
      </c>
      <c r="F1207" s="18">
        <f t="shared" si="3"/>
        <v>0</v>
      </c>
      <c r="G1207" s="18">
        <f t="shared" si="4"/>
        <v>0.6</v>
      </c>
      <c r="H1207" s="18">
        <f t="shared" si="5"/>
        <v>0.4</v>
      </c>
      <c r="I1207" s="18">
        <f t="shared" si="6"/>
        <v>0</v>
      </c>
    </row>
    <row r="1208" spans="2:9" s="120" customFormat="1" ht="15.75" hidden="1">
      <c r="B1208" s="23" t="s">
        <v>131</v>
      </c>
      <c r="C1208" s="18">
        <f t="shared" si="0"/>
        <v>1.3</v>
      </c>
      <c r="D1208" s="18">
        <f t="shared" si="1"/>
        <v>1.6</v>
      </c>
      <c r="E1208" s="18">
        <f t="shared" si="2"/>
        <v>1.1</v>
      </c>
      <c r="F1208" s="18">
        <f t="shared" si="3"/>
        <v>1.9</v>
      </c>
      <c r="G1208" s="18">
        <f t="shared" si="4"/>
        <v>1.8</v>
      </c>
      <c r="H1208" s="18">
        <f t="shared" si="5"/>
        <v>0.7</v>
      </c>
      <c r="I1208" s="18">
        <f t="shared" si="6"/>
        <v>1.1</v>
      </c>
    </row>
    <row r="1209" spans="2:9" s="120" customFormat="1" ht="15.75" hidden="1">
      <c r="B1209" s="23" t="s">
        <v>109</v>
      </c>
      <c r="C1209" s="18">
        <f t="shared" si="0"/>
        <v>0.3</v>
      </c>
      <c r="D1209" s="18">
        <f t="shared" si="1"/>
        <v>0</v>
      </c>
      <c r="E1209" s="18">
        <f t="shared" si="2"/>
        <v>0.6</v>
      </c>
      <c r="F1209" s="18">
        <f t="shared" si="3"/>
        <v>0.2</v>
      </c>
      <c r="G1209" s="18">
        <f t="shared" si="4"/>
        <v>0.2</v>
      </c>
      <c r="H1209" s="18">
        <f t="shared" si="5"/>
        <v>0.4</v>
      </c>
      <c r="I1209" s="18">
        <f t="shared" si="6"/>
        <v>0.3</v>
      </c>
    </row>
    <row r="1210" spans="2:9" s="120" customFormat="1" ht="15.75" hidden="1">
      <c r="B1210" s="23" t="s">
        <v>110</v>
      </c>
      <c r="C1210" s="18">
        <f t="shared" si="0"/>
        <v>0.1</v>
      </c>
      <c r="D1210" s="18">
        <f t="shared" si="1"/>
        <v>0</v>
      </c>
      <c r="E1210" s="18">
        <f t="shared" si="2"/>
        <v>0</v>
      </c>
      <c r="F1210" s="18">
        <f t="shared" si="3"/>
        <v>3.6</v>
      </c>
      <c r="G1210" s="18">
        <f t="shared" si="4"/>
        <v>0.3</v>
      </c>
      <c r="H1210" s="18">
        <f t="shared" si="5"/>
        <v>0</v>
      </c>
      <c r="I1210" s="18">
        <f t="shared" si="6"/>
        <v>0.3</v>
      </c>
    </row>
    <row r="1211" spans="2:9" s="120" customFormat="1" ht="15.75" hidden="1">
      <c r="B1211" s="23" t="s">
        <v>111</v>
      </c>
      <c r="C1211" s="18">
        <f t="shared" si="0"/>
        <v>3.3</v>
      </c>
      <c r="D1211" s="18">
        <f t="shared" si="1"/>
        <v>4.8</v>
      </c>
      <c r="E1211" s="18">
        <f t="shared" si="2"/>
        <v>2.4</v>
      </c>
      <c r="F1211" s="18">
        <f t="shared" si="3"/>
        <v>0</v>
      </c>
      <c r="G1211" s="18">
        <f t="shared" si="4"/>
        <v>3.8</v>
      </c>
      <c r="H1211" s="18">
        <f t="shared" si="5"/>
        <v>2.6</v>
      </c>
      <c r="I1211" s="18">
        <f t="shared" si="6"/>
        <v>3.3</v>
      </c>
    </row>
    <row r="1212" spans="2:9" s="120" customFormat="1" ht="15.75" hidden="1">
      <c r="B1212" s="23" t="s">
        <v>49</v>
      </c>
      <c r="C1212" s="18">
        <f t="shared" si="0"/>
        <v>0.3</v>
      </c>
      <c r="D1212" s="18">
        <f t="shared" si="1"/>
        <v>0.3</v>
      </c>
      <c r="E1212" s="18">
        <f t="shared" si="2"/>
        <v>0.3</v>
      </c>
      <c r="F1212" s="18">
        <f t="shared" si="3"/>
        <v>0.3</v>
      </c>
      <c r="G1212" s="18">
        <f t="shared" si="4"/>
        <v>0.4</v>
      </c>
      <c r="H1212" s="18">
        <f t="shared" si="5"/>
        <v>0.2</v>
      </c>
      <c r="I1212" s="18">
        <f t="shared" si="6"/>
        <v>0.2</v>
      </c>
    </row>
    <row r="1213" spans="2:9" s="120" customFormat="1" ht="15.75" hidden="1">
      <c r="B1213" s="23" t="s">
        <v>113</v>
      </c>
      <c r="C1213" s="18">
        <f t="shared" si="0"/>
        <v>0.3</v>
      </c>
      <c r="D1213" s="18">
        <f t="shared" si="1"/>
        <v>0</v>
      </c>
      <c r="E1213" s="18">
        <f t="shared" si="2"/>
        <v>0.3</v>
      </c>
      <c r="F1213" s="18">
        <f t="shared" si="3"/>
        <v>0.6</v>
      </c>
      <c r="G1213" s="18">
        <f t="shared" si="4"/>
        <v>0.6</v>
      </c>
      <c r="H1213" s="18">
        <f t="shared" si="5"/>
        <v>0</v>
      </c>
      <c r="I1213" s="18">
        <f t="shared" si="6"/>
        <v>0.3</v>
      </c>
    </row>
    <row r="1214" spans="2:9" s="120" customFormat="1" ht="15.75" hidden="1">
      <c r="B1214" s="23" t="s">
        <v>114</v>
      </c>
      <c r="C1214" s="18">
        <f t="shared" si="0"/>
        <v>1.9</v>
      </c>
      <c r="D1214" s="18">
        <f t="shared" si="1"/>
        <v>1.8</v>
      </c>
      <c r="E1214" s="18">
        <f t="shared" si="2"/>
        <v>1.5</v>
      </c>
      <c r="F1214" s="18">
        <f t="shared" si="3"/>
        <v>0</v>
      </c>
      <c r="G1214" s="18">
        <f t="shared" si="4"/>
        <v>1</v>
      </c>
      <c r="H1214" s="18">
        <f t="shared" si="5"/>
        <v>2.8</v>
      </c>
      <c r="I1214" s="18">
        <f t="shared" si="6"/>
        <v>1.1</v>
      </c>
    </row>
    <row r="1215" spans="2:9" s="120" customFormat="1" ht="15.75" hidden="1">
      <c r="B1215" s="23" t="s">
        <v>51</v>
      </c>
      <c r="C1215" s="18">
        <f t="shared" si="0"/>
        <v>0.5</v>
      </c>
      <c r="D1215" s="18">
        <f t="shared" si="1"/>
        <v>0</v>
      </c>
      <c r="E1215" s="18">
        <f t="shared" si="2"/>
        <v>0.7</v>
      </c>
      <c r="F1215" s="18">
        <f t="shared" si="3"/>
        <v>0.5</v>
      </c>
      <c r="G1215" s="18">
        <f t="shared" si="4"/>
        <v>0.5</v>
      </c>
      <c r="H1215" s="18">
        <f t="shared" si="5"/>
        <v>0.5</v>
      </c>
      <c r="I1215" s="18">
        <f t="shared" si="6"/>
        <v>0.8</v>
      </c>
    </row>
    <row r="1216" spans="2:9" s="120" customFormat="1" ht="15.75" hidden="1">
      <c r="B1216" s="23" t="s">
        <v>116</v>
      </c>
      <c r="C1216" s="18">
        <f t="shared" si="0"/>
        <v>0.1</v>
      </c>
      <c r="D1216" s="18">
        <f t="shared" si="1"/>
        <v>0</v>
      </c>
      <c r="E1216" s="18">
        <f t="shared" si="2"/>
        <v>0.3</v>
      </c>
      <c r="F1216" s="18">
        <f t="shared" si="3"/>
        <v>0</v>
      </c>
      <c r="G1216" s="18">
        <f t="shared" si="4"/>
        <v>0.1</v>
      </c>
      <c r="H1216" s="18">
        <f t="shared" si="5"/>
        <v>0</v>
      </c>
      <c r="I1216" s="18">
        <f t="shared" si="6"/>
        <v>0</v>
      </c>
    </row>
    <row r="1217" spans="2:9" s="120" customFormat="1" ht="15.75" hidden="1">
      <c r="B1217" s="23" t="s">
        <v>117</v>
      </c>
      <c r="C1217" s="18">
        <f t="shared" si="0"/>
        <v>0.7</v>
      </c>
      <c r="D1217" s="18">
        <f t="shared" si="1"/>
        <v>0.7</v>
      </c>
      <c r="E1217" s="18">
        <f t="shared" si="2"/>
        <v>0.8</v>
      </c>
      <c r="F1217" s="18">
        <f t="shared" si="3"/>
        <v>0.7</v>
      </c>
      <c r="G1217" s="18">
        <f t="shared" si="4"/>
        <v>1.1</v>
      </c>
      <c r="H1217" s="18">
        <f t="shared" si="5"/>
        <v>0.3</v>
      </c>
      <c r="I1217" s="18">
        <f t="shared" si="6"/>
        <v>0.7</v>
      </c>
    </row>
    <row r="1218" spans="2:9" s="120" customFormat="1" ht="15.75" hidden="1">
      <c r="B1218" s="23" t="s">
        <v>118</v>
      </c>
      <c r="C1218" s="18">
        <f t="shared" si="0"/>
        <v>0.4</v>
      </c>
      <c r="D1218" s="18">
        <f t="shared" si="1"/>
        <v>0.9</v>
      </c>
      <c r="E1218" s="18">
        <f t="shared" si="2"/>
        <v>0.7</v>
      </c>
      <c r="F1218" s="18">
        <f t="shared" si="3"/>
        <v>0.3</v>
      </c>
      <c r="G1218" s="18">
        <f t="shared" si="4"/>
        <v>0.5</v>
      </c>
      <c r="H1218" s="18">
        <f t="shared" si="5"/>
        <v>0.2</v>
      </c>
      <c r="I1218" s="18">
        <f t="shared" si="6"/>
        <v>0.2</v>
      </c>
    </row>
    <row r="1219" spans="2:9" s="120" customFormat="1" ht="15.75" hidden="1">
      <c r="B1219" s="23" t="s">
        <v>119</v>
      </c>
      <c r="C1219" s="18">
        <f t="shared" si="0"/>
        <v>0.3</v>
      </c>
      <c r="D1219" s="18">
        <f t="shared" si="1"/>
        <v>0.5</v>
      </c>
      <c r="E1219" s="18">
        <f t="shared" si="2"/>
        <v>0.2</v>
      </c>
      <c r="F1219" s="18">
        <f t="shared" si="3"/>
        <v>0.2</v>
      </c>
      <c r="G1219" s="18">
        <f t="shared" si="4"/>
        <v>0.4</v>
      </c>
      <c r="H1219" s="18">
        <f t="shared" si="5"/>
        <v>0.2</v>
      </c>
      <c r="I1219" s="18">
        <f t="shared" si="6"/>
        <v>0.2</v>
      </c>
    </row>
    <row r="1220" spans="2:9" s="120" customFormat="1" ht="15.75" hidden="1">
      <c r="B1220" s="23" t="s">
        <v>120</v>
      </c>
      <c r="C1220" s="18">
        <f t="shared" si="0"/>
        <v>0.8</v>
      </c>
      <c r="D1220" s="18">
        <f t="shared" si="1"/>
        <v>1.6</v>
      </c>
      <c r="E1220" s="18">
        <f t="shared" si="2"/>
        <v>0</v>
      </c>
      <c r="F1220" s="18">
        <f t="shared" si="3"/>
        <v>0.8</v>
      </c>
      <c r="G1220" s="18">
        <f t="shared" si="4"/>
        <v>1.4</v>
      </c>
      <c r="H1220" s="18">
        <f t="shared" si="5"/>
        <v>0.2</v>
      </c>
      <c r="I1220" s="18">
        <f t="shared" si="6"/>
        <v>0.5</v>
      </c>
    </row>
    <row r="1221" spans="2:12" s="4" customFormat="1" ht="15.75" hidden="1">
      <c r="B1221" s="7" t="s">
        <v>252</v>
      </c>
      <c r="C1221" s="120"/>
      <c r="D1221" s="120"/>
      <c r="E1221" s="120"/>
      <c r="F1221" s="120"/>
      <c r="G1221" s="120"/>
      <c r="H1221" s="120"/>
      <c r="I1221" s="120"/>
      <c r="J1221" s="27"/>
      <c r="K1221" s="27"/>
      <c r="L1221" s="6"/>
    </row>
    <row r="1222" spans="2:12" s="120" customFormat="1" ht="15" customHeight="1" hidden="1">
      <c r="B1222" s="4"/>
      <c r="C1222" s="35"/>
      <c r="D1222" s="35"/>
      <c r="E1222" s="35"/>
      <c r="F1222" s="35"/>
      <c r="G1222" s="35"/>
      <c r="H1222" s="35"/>
      <c r="I1222" s="35"/>
      <c r="J1222" s="17"/>
      <c r="K1222" s="17"/>
      <c r="L1222" s="16"/>
    </row>
    <row r="1223" spans="2:13" s="120" customFormat="1" ht="15" customHeight="1" hidden="1">
      <c r="B1223" s="240" t="s">
        <v>265</v>
      </c>
      <c r="C1223" s="240"/>
      <c r="D1223" s="240"/>
      <c r="E1223" s="240"/>
      <c r="F1223" s="240"/>
      <c r="G1223" s="240"/>
      <c r="H1223" s="240"/>
      <c r="I1223" s="240"/>
      <c r="J1223" s="240"/>
      <c r="K1223" s="240"/>
      <c r="L1223" s="240"/>
      <c r="M1223" s="240"/>
    </row>
    <row r="1224" spans="2:9" s="120" customFormat="1" ht="15" customHeight="1" hidden="1">
      <c r="B1224" s="20"/>
      <c r="C1224" s="13" t="s">
        <v>50</v>
      </c>
      <c r="D1224" s="13" t="s">
        <v>135</v>
      </c>
      <c r="E1224" s="13" t="s">
        <v>200</v>
      </c>
      <c r="F1224" s="13" t="s">
        <v>136</v>
      </c>
      <c r="G1224" s="13" t="s">
        <v>202</v>
      </c>
      <c r="H1224" s="13" t="s">
        <v>199</v>
      </c>
      <c r="I1224" s="13" t="s">
        <v>193</v>
      </c>
    </row>
    <row r="1225" spans="2:9" s="120" customFormat="1" ht="15.75" hidden="1">
      <c r="B1225" s="12" t="s">
        <v>52</v>
      </c>
      <c r="C1225" s="18">
        <f>D448</f>
        <v>1.3</v>
      </c>
      <c r="D1225" s="18">
        <f>D469</f>
        <v>1.6</v>
      </c>
      <c r="E1225" s="18">
        <f>D490</f>
        <v>1.5</v>
      </c>
      <c r="F1225" s="18">
        <f>D511</f>
        <v>0.8</v>
      </c>
      <c r="G1225" s="18">
        <f>D595</f>
        <v>1.6</v>
      </c>
      <c r="H1225" s="18">
        <f>D616</f>
        <v>0.9</v>
      </c>
      <c r="I1225" s="18">
        <f>D574</f>
        <v>1.4</v>
      </c>
    </row>
    <row r="1226" spans="2:9" s="120" customFormat="1" ht="15.75" hidden="1">
      <c r="B1226" s="12" t="s">
        <v>137</v>
      </c>
      <c r="C1226" s="18">
        <f aca="true" t="shared" si="7" ref="C1226:C1241">D449</f>
        <v>1.2</v>
      </c>
      <c r="D1226" s="18">
        <f aca="true" t="shared" si="8" ref="D1226:D1241">D470</f>
        <v>1.6</v>
      </c>
      <c r="E1226" s="18">
        <f aca="true" t="shared" si="9" ref="E1226:E1241">D491</f>
        <v>1.6</v>
      </c>
      <c r="F1226" s="18">
        <f aca="true" t="shared" si="10" ref="F1226:F1241">D512</f>
        <v>0.7</v>
      </c>
      <c r="G1226" s="18">
        <f aca="true" t="shared" si="11" ref="G1226:G1241">D596</f>
        <v>1.7</v>
      </c>
      <c r="H1226" s="18">
        <f aca="true" t="shared" si="12" ref="H1226:H1241">D617</f>
        <v>0.7</v>
      </c>
      <c r="I1226" s="18">
        <f aca="true" t="shared" si="13" ref="I1226:I1241">D575</f>
        <v>1.4</v>
      </c>
    </row>
    <row r="1227" spans="2:9" s="120" customFormat="1" ht="15.75" hidden="1">
      <c r="B1227" s="12" t="s">
        <v>138</v>
      </c>
      <c r="C1227" s="18">
        <f t="shared" si="7"/>
        <v>1.1</v>
      </c>
      <c r="D1227" s="18">
        <f t="shared" si="8"/>
        <v>1.3</v>
      </c>
      <c r="E1227" s="18">
        <f t="shared" si="9"/>
        <v>1.4</v>
      </c>
      <c r="F1227" s="18">
        <f t="shared" si="10"/>
        <v>0.9</v>
      </c>
      <c r="G1227" s="18">
        <f t="shared" si="11"/>
        <v>1.4</v>
      </c>
      <c r="H1227" s="18">
        <f t="shared" si="12"/>
        <v>0.7</v>
      </c>
      <c r="I1227" s="18">
        <f t="shared" si="13"/>
        <v>1.4</v>
      </c>
    </row>
    <row r="1228" spans="2:9" s="120" customFormat="1" ht="15" customHeight="1" hidden="1">
      <c r="B1228" s="23" t="s">
        <v>22</v>
      </c>
      <c r="C1228" s="18">
        <f t="shared" si="7"/>
        <v>1.2</v>
      </c>
      <c r="D1228" s="18">
        <f t="shared" si="8"/>
        <v>0.7</v>
      </c>
      <c r="E1228" s="18">
        <f t="shared" si="9"/>
        <v>0.8</v>
      </c>
      <c r="F1228" s="18">
        <f t="shared" si="10"/>
        <v>6.5</v>
      </c>
      <c r="G1228" s="18">
        <f t="shared" si="11"/>
        <v>2</v>
      </c>
      <c r="H1228" s="18">
        <f t="shared" si="12"/>
        <v>0.3</v>
      </c>
      <c r="I1228" s="18">
        <f t="shared" si="13"/>
        <v>1.1</v>
      </c>
    </row>
    <row r="1229" spans="2:9" s="120" customFormat="1" ht="15.75" hidden="1">
      <c r="B1229" s="23" t="s">
        <v>131</v>
      </c>
      <c r="C1229" s="18">
        <f t="shared" si="7"/>
        <v>2.4</v>
      </c>
      <c r="D1229" s="18">
        <f t="shared" si="8"/>
        <v>2.5</v>
      </c>
      <c r="E1229" s="18">
        <f t="shared" si="9"/>
        <v>2.4</v>
      </c>
      <c r="F1229" s="18">
        <f t="shared" si="10"/>
        <v>2.5</v>
      </c>
      <c r="G1229" s="18">
        <f t="shared" si="11"/>
        <v>3.2</v>
      </c>
      <c r="H1229" s="18">
        <f t="shared" si="12"/>
        <v>1.6</v>
      </c>
      <c r="I1229" s="18">
        <f t="shared" si="13"/>
        <v>1.7</v>
      </c>
    </row>
    <row r="1230" spans="2:9" s="120" customFormat="1" ht="15.75" hidden="1">
      <c r="B1230" s="23" t="s">
        <v>109</v>
      </c>
      <c r="C1230" s="18">
        <f t="shared" si="7"/>
        <v>0.2</v>
      </c>
      <c r="D1230" s="18">
        <f t="shared" si="8"/>
        <v>0.5</v>
      </c>
      <c r="E1230" s="18">
        <f t="shared" si="9"/>
        <v>0.5</v>
      </c>
      <c r="F1230" s="18">
        <f t="shared" si="10"/>
        <v>0</v>
      </c>
      <c r="G1230" s="18">
        <f t="shared" si="11"/>
        <v>0</v>
      </c>
      <c r="H1230" s="18">
        <f t="shared" si="12"/>
        <v>0.4</v>
      </c>
      <c r="I1230" s="18">
        <f t="shared" si="13"/>
        <v>0.4</v>
      </c>
    </row>
    <row r="1231" spans="2:9" s="120" customFormat="1" ht="15.75" hidden="1">
      <c r="B1231" s="23" t="s">
        <v>110</v>
      </c>
      <c r="C1231" s="18">
        <f t="shared" si="7"/>
        <v>0.9</v>
      </c>
      <c r="D1231" s="18">
        <f t="shared" si="8"/>
        <v>0.7</v>
      </c>
      <c r="E1231" s="18">
        <f t="shared" si="9"/>
        <v>3.1</v>
      </c>
      <c r="F1231" s="18">
        <f t="shared" si="10"/>
        <v>0</v>
      </c>
      <c r="G1231" s="18">
        <f t="shared" si="11"/>
        <v>1.6</v>
      </c>
      <c r="H1231" s="18">
        <f t="shared" si="12"/>
        <v>0.3</v>
      </c>
      <c r="I1231" s="18">
        <f t="shared" si="13"/>
        <v>1</v>
      </c>
    </row>
    <row r="1232" spans="2:9" s="120" customFormat="1" ht="15.75" hidden="1">
      <c r="B1232" s="23" t="s">
        <v>111</v>
      </c>
      <c r="C1232" s="18">
        <f t="shared" si="7"/>
        <v>2.5</v>
      </c>
      <c r="D1232" s="18">
        <f t="shared" si="8"/>
        <v>2.6</v>
      </c>
      <c r="E1232" s="18">
        <f t="shared" si="9"/>
        <v>2.9</v>
      </c>
      <c r="F1232" s="18">
        <f t="shared" si="10"/>
        <v>0</v>
      </c>
      <c r="G1232" s="18">
        <f t="shared" si="11"/>
        <v>3.5</v>
      </c>
      <c r="H1232" s="18">
        <f t="shared" si="12"/>
        <v>1.4</v>
      </c>
      <c r="I1232" s="18">
        <f t="shared" si="13"/>
        <v>2.6</v>
      </c>
    </row>
    <row r="1233" spans="2:9" s="120" customFormat="1" ht="15.75" hidden="1">
      <c r="B1233" s="23" t="s">
        <v>49</v>
      </c>
      <c r="C1233" s="18">
        <f t="shared" si="7"/>
        <v>0.8</v>
      </c>
      <c r="D1233" s="18">
        <f t="shared" si="8"/>
        <v>1.1</v>
      </c>
      <c r="E1233" s="18">
        <f t="shared" si="9"/>
        <v>0.9</v>
      </c>
      <c r="F1233" s="18">
        <f t="shared" si="10"/>
        <v>0.3</v>
      </c>
      <c r="G1233" s="18">
        <f t="shared" si="11"/>
        <v>1.1</v>
      </c>
      <c r="H1233" s="18">
        <f t="shared" si="12"/>
        <v>0.6</v>
      </c>
      <c r="I1233" s="18">
        <f t="shared" si="13"/>
        <v>0.5</v>
      </c>
    </row>
    <row r="1234" spans="2:9" s="120" customFormat="1" ht="15.75" hidden="1">
      <c r="B1234" s="23" t="s">
        <v>113</v>
      </c>
      <c r="C1234" s="18">
        <f t="shared" si="7"/>
        <v>0.3</v>
      </c>
      <c r="D1234" s="18">
        <f t="shared" si="8"/>
        <v>0.3</v>
      </c>
      <c r="E1234" s="18">
        <f t="shared" si="9"/>
        <v>0.2</v>
      </c>
      <c r="F1234" s="18">
        <f t="shared" si="10"/>
        <v>0.9</v>
      </c>
      <c r="G1234" s="18">
        <f t="shared" si="11"/>
        <v>0.3</v>
      </c>
      <c r="H1234" s="18">
        <f t="shared" si="12"/>
        <v>0.3</v>
      </c>
      <c r="I1234" s="18">
        <f t="shared" si="13"/>
        <v>0.2</v>
      </c>
    </row>
    <row r="1235" spans="2:9" s="120" customFormat="1" ht="15.75" hidden="1">
      <c r="B1235" s="23" t="s">
        <v>114</v>
      </c>
      <c r="C1235" s="18">
        <f t="shared" si="7"/>
        <v>1.1</v>
      </c>
      <c r="D1235" s="18">
        <f t="shared" si="8"/>
        <v>0.9</v>
      </c>
      <c r="E1235" s="18">
        <f t="shared" si="9"/>
        <v>1.2</v>
      </c>
      <c r="F1235" s="18">
        <f t="shared" si="10"/>
        <v>14.3</v>
      </c>
      <c r="G1235" s="18">
        <f t="shared" si="11"/>
        <v>1.9</v>
      </c>
      <c r="H1235" s="18">
        <f t="shared" si="12"/>
        <v>0.4</v>
      </c>
      <c r="I1235" s="18">
        <f t="shared" si="13"/>
        <v>0.7</v>
      </c>
    </row>
    <row r="1236" spans="2:9" s="120" customFormat="1" ht="15.75" hidden="1">
      <c r="B1236" s="23" t="s">
        <v>51</v>
      </c>
      <c r="C1236" s="18">
        <f t="shared" si="7"/>
        <v>1.2</v>
      </c>
      <c r="D1236" s="18">
        <f t="shared" si="8"/>
        <v>1.4</v>
      </c>
      <c r="E1236" s="18">
        <f t="shared" si="9"/>
        <v>1.9</v>
      </c>
      <c r="F1236" s="18">
        <f t="shared" si="10"/>
        <v>0.5</v>
      </c>
      <c r="G1236" s="18">
        <f t="shared" si="11"/>
        <v>2.3</v>
      </c>
      <c r="H1236" s="18">
        <f t="shared" si="12"/>
        <v>0</v>
      </c>
      <c r="I1236" s="18">
        <f t="shared" si="13"/>
        <v>1.7</v>
      </c>
    </row>
    <row r="1237" spans="2:9" s="120" customFormat="1" ht="15.75" hidden="1">
      <c r="B1237" s="23" t="s">
        <v>116</v>
      </c>
      <c r="C1237" s="18">
        <f t="shared" si="7"/>
        <v>0.2</v>
      </c>
      <c r="D1237" s="18">
        <f t="shared" si="8"/>
        <v>0</v>
      </c>
      <c r="E1237" s="18">
        <f t="shared" si="9"/>
        <v>0.6</v>
      </c>
      <c r="F1237" s="18">
        <f t="shared" si="10"/>
        <v>0.1</v>
      </c>
      <c r="G1237" s="18">
        <f t="shared" si="11"/>
        <v>0</v>
      </c>
      <c r="H1237" s="18">
        <f t="shared" si="12"/>
        <v>0.4</v>
      </c>
      <c r="I1237" s="18">
        <f t="shared" si="13"/>
        <v>0.3</v>
      </c>
    </row>
    <row r="1238" spans="2:9" s="120" customFormat="1" ht="15.75" hidden="1">
      <c r="B1238" s="23" t="s">
        <v>117</v>
      </c>
      <c r="C1238" s="18">
        <f t="shared" si="7"/>
        <v>0.9</v>
      </c>
      <c r="D1238" s="18">
        <f t="shared" si="8"/>
        <v>0.5</v>
      </c>
      <c r="E1238" s="18">
        <f t="shared" si="9"/>
        <v>1.2</v>
      </c>
      <c r="F1238" s="18">
        <f t="shared" si="10"/>
        <v>0.8</v>
      </c>
      <c r="G1238" s="18">
        <f t="shared" si="11"/>
        <v>1.2</v>
      </c>
      <c r="H1238" s="18">
        <f t="shared" si="12"/>
        <v>0.5</v>
      </c>
      <c r="I1238" s="18">
        <f t="shared" si="13"/>
        <v>1</v>
      </c>
    </row>
    <row r="1239" spans="2:9" s="120" customFormat="1" ht="15.75" hidden="1">
      <c r="B1239" s="23" t="s">
        <v>118</v>
      </c>
      <c r="C1239" s="18">
        <f t="shared" si="7"/>
        <v>0.3</v>
      </c>
      <c r="D1239" s="18">
        <f t="shared" si="8"/>
        <v>0.4</v>
      </c>
      <c r="E1239" s="18">
        <f t="shared" si="9"/>
        <v>0.8</v>
      </c>
      <c r="F1239" s="18">
        <f t="shared" si="10"/>
        <v>0.2</v>
      </c>
      <c r="G1239" s="18">
        <f t="shared" si="11"/>
        <v>0.4</v>
      </c>
      <c r="H1239" s="18">
        <f t="shared" si="12"/>
        <v>0.2</v>
      </c>
      <c r="I1239" s="18">
        <f t="shared" si="13"/>
        <v>0.7</v>
      </c>
    </row>
    <row r="1240" spans="2:9" s="120" customFormat="1" ht="15.75" hidden="1">
      <c r="B1240" s="23" t="s">
        <v>119</v>
      </c>
      <c r="C1240" s="18">
        <f t="shared" si="7"/>
        <v>1.9</v>
      </c>
      <c r="D1240" s="18">
        <f t="shared" si="8"/>
        <v>3.1</v>
      </c>
      <c r="E1240" s="18">
        <f t="shared" si="9"/>
        <v>2.6</v>
      </c>
      <c r="F1240" s="18">
        <f t="shared" si="10"/>
        <v>0.8</v>
      </c>
      <c r="G1240" s="18">
        <f t="shared" si="11"/>
        <v>2.9</v>
      </c>
      <c r="H1240" s="18">
        <f t="shared" si="12"/>
        <v>1</v>
      </c>
      <c r="I1240" s="18">
        <f t="shared" si="13"/>
        <v>2.9</v>
      </c>
    </row>
    <row r="1241" spans="2:9" s="120" customFormat="1" ht="15.75" hidden="1">
      <c r="B1241" s="23" t="s">
        <v>120</v>
      </c>
      <c r="C1241" s="18">
        <f t="shared" si="7"/>
        <v>0.6</v>
      </c>
      <c r="D1241" s="18">
        <f t="shared" si="8"/>
        <v>0.8</v>
      </c>
      <c r="E1241" s="18">
        <f t="shared" si="9"/>
        <v>0</v>
      </c>
      <c r="F1241" s="18">
        <f t="shared" si="10"/>
        <v>0.8</v>
      </c>
      <c r="G1241" s="18">
        <f t="shared" si="11"/>
        <v>1.1</v>
      </c>
      <c r="H1241" s="18">
        <f t="shared" si="12"/>
        <v>0</v>
      </c>
      <c r="I1241" s="18">
        <f t="shared" si="13"/>
        <v>0.9</v>
      </c>
    </row>
    <row r="1242" spans="2:12" s="4" customFormat="1" ht="15.75" hidden="1">
      <c r="B1242" s="7" t="s">
        <v>252</v>
      </c>
      <c r="C1242" s="131"/>
      <c r="D1242" s="131"/>
      <c r="E1242" s="131"/>
      <c r="F1242" s="131"/>
      <c r="G1242" s="131"/>
      <c r="H1242" s="131"/>
      <c r="I1242" s="131"/>
      <c r="J1242" s="27"/>
      <c r="K1242" s="27"/>
      <c r="L1242" s="6"/>
    </row>
    <row r="1243" spans="2:12" s="120" customFormat="1" ht="15" customHeight="1" hidden="1">
      <c r="B1243" s="4"/>
      <c r="C1243" s="35"/>
      <c r="D1243" s="35"/>
      <c r="E1243" s="35"/>
      <c r="F1243" s="35"/>
      <c r="G1243" s="35"/>
      <c r="H1243" s="35"/>
      <c r="I1243" s="35"/>
      <c r="J1243" s="17"/>
      <c r="K1243" s="17"/>
      <c r="L1243" s="16"/>
    </row>
    <row r="1244" spans="2:13" s="120" customFormat="1" ht="15" customHeight="1" hidden="1">
      <c r="B1244" s="240" t="s">
        <v>266</v>
      </c>
      <c r="C1244" s="240"/>
      <c r="D1244" s="240"/>
      <c r="E1244" s="240"/>
      <c r="F1244" s="240"/>
      <c r="G1244" s="240"/>
      <c r="H1244" s="240"/>
      <c r="I1244" s="240"/>
      <c r="J1244" s="240"/>
      <c r="K1244" s="240"/>
      <c r="L1244" s="240"/>
      <c r="M1244" s="240"/>
    </row>
    <row r="1245" spans="2:9" s="120" customFormat="1" ht="15" customHeight="1" hidden="1">
      <c r="B1245" s="20"/>
      <c r="C1245" s="13" t="s">
        <v>50</v>
      </c>
      <c r="D1245" s="13" t="s">
        <v>135</v>
      </c>
      <c r="E1245" s="13" t="s">
        <v>200</v>
      </c>
      <c r="F1245" s="13" t="s">
        <v>136</v>
      </c>
      <c r="G1245" s="13" t="s">
        <v>202</v>
      </c>
      <c r="H1245" s="13" t="s">
        <v>199</v>
      </c>
      <c r="I1245" s="13" t="s">
        <v>193</v>
      </c>
    </row>
    <row r="1246" spans="2:9" s="120" customFormat="1" ht="15.75" hidden="1">
      <c r="B1246" s="12" t="s">
        <v>52</v>
      </c>
      <c r="C1246" s="18">
        <f>E448</f>
        <v>1.5</v>
      </c>
      <c r="D1246" s="18">
        <f>E469</f>
        <v>1.7</v>
      </c>
      <c r="E1246" s="18">
        <f>E490</f>
        <v>2</v>
      </c>
      <c r="F1246" s="18">
        <f>E511</f>
        <v>0.9</v>
      </c>
      <c r="G1246" s="18">
        <f>E595</f>
        <v>1.7</v>
      </c>
      <c r="H1246" s="18">
        <f>E616</f>
        <v>1.4</v>
      </c>
      <c r="I1246" s="18">
        <f>E574</f>
        <v>1.7</v>
      </c>
    </row>
    <row r="1247" spans="2:9" s="120" customFormat="1" ht="15.75" hidden="1">
      <c r="B1247" s="12" t="s">
        <v>137</v>
      </c>
      <c r="C1247" s="18">
        <f aca="true" t="shared" si="14" ref="C1247:C1262">E449</f>
        <v>1.7</v>
      </c>
      <c r="D1247" s="18">
        <f aca="true" t="shared" si="15" ref="D1247:D1262">E470</f>
        <v>2.1</v>
      </c>
      <c r="E1247" s="18">
        <f aca="true" t="shared" si="16" ref="E1247:E1262">E491</f>
        <v>2.4</v>
      </c>
      <c r="F1247" s="18">
        <f aca="true" t="shared" si="17" ref="F1247:F1262">E512</f>
        <v>0.8</v>
      </c>
      <c r="G1247" s="18">
        <f aca="true" t="shared" si="18" ref="G1247:G1262">E596</f>
        <v>1.8</v>
      </c>
      <c r="H1247" s="18">
        <f aca="true" t="shared" si="19" ref="H1247:H1262">E617</f>
        <v>1.5</v>
      </c>
      <c r="I1247" s="18">
        <f aca="true" t="shared" si="20" ref="I1247:I1262">E575</f>
        <v>2</v>
      </c>
    </row>
    <row r="1248" spans="2:9" s="120" customFormat="1" ht="15.75" hidden="1">
      <c r="B1248" s="12" t="s">
        <v>138</v>
      </c>
      <c r="C1248" s="18">
        <f t="shared" si="14"/>
        <v>1.1</v>
      </c>
      <c r="D1248" s="18">
        <f t="shared" si="15"/>
        <v>1.2</v>
      </c>
      <c r="E1248" s="18">
        <f t="shared" si="16"/>
        <v>1.7</v>
      </c>
      <c r="F1248" s="18">
        <f t="shared" si="17"/>
        <v>0.8</v>
      </c>
      <c r="G1248" s="18">
        <f t="shared" si="18"/>
        <v>1.3</v>
      </c>
      <c r="H1248" s="18">
        <f t="shared" si="19"/>
        <v>0.9</v>
      </c>
      <c r="I1248" s="18">
        <f t="shared" si="20"/>
        <v>1.5</v>
      </c>
    </row>
    <row r="1249" spans="2:9" s="120" customFormat="1" ht="15" customHeight="1" hidden="1">
      <c r="B1249" s="23" t="s">
        <v>22</v>
      </c>
      <c r="C1249" s="18">
        <f t="shared" si="14"/>
        <v>2.9</v>
      </c>
      <c r="D1249" s="18">
        <f t="shared" si="15"/>
        <v>2.7</v>
      </c>
      <c r="E1249" s="18">
        <f t="shared" si="16"/>
        <v>4.4</v>
      </c>
      <c r="F1249" s="18">
        <f t="shared" si="17"/>
        <v>0</v>
      </c>
      <c r="G1249" s="18">
        <f t="shared" si="18"/>
        <v>2.9</v>
      </c>
      <c r="H1249" s="18">
        <f t="shared" si="19"/>
        <v>2.9</v>
      </c>
      <c r="I1249" s="18">
        <f t="shared" si="20"/>
        <v>2.7</v>
      </c>
    </row>
    <row r="1250" spans="2:9" s="120" customFormat="1" ht="15.75" hidden="1">
      <c r="B1250" s="23" t="s">
        <v>131</v>
      </c>
      <c r="C1250" s="18">
        <f t="shared" si="14"/>
        <v>2.5</v>
      </c>
      <c r="D1250" s="18">
        <f t="shared" si="15"/>
        <v>2.2</v>
      </c>
      <c r="E1250" s="18">
        <f t="shared" si="16"/>
        <v>2.6</v>
      </c>
      <c r="F1250" s="18">
        <f t="shared" si="17"/>
        <v>2.1</v>
      </c>
      <c r="G1250" s="18">
        <f t="shared" si="18"/>
        <v>2.8</v>
      </c>
      <c r="H1250" s="18">
        <f t="shared" si="19"/>
        <v>2.2</v>
      </c>
      <c r="I1250" s="18">
        <f t="shared" si="20"/>
        <v>1.9</v>
      </c>
    </row>
    <row r="1251" spans="2:9" s="120" customFormat="1" ht="15.75" hidden="1">
      <c r="B1251" s="23" t="s">
        <v>109</v>
      </c>
      <c r="C1251" s="18">
        <f t="shared" si="14"/>
        <v>0.7</v>
      </c>
      <c r="D1251" s="18">
        <f t="shared" si="15"/>
        <v>0.6</v>
      </c>
      <c r="E1251" s="18">
        <f t="shared" si="16"/>
        <v>0.4</v>
      </c>
      <c r="F1251" s="18">
        <f t="shared" si="17"/>
        <v>1</v>
      </c>
      <c r="G1251" s="18">
        <f t="shared" si="18"/>
        <v>0.9</v>
      </c>
      <c r="H1251" s="18">
        <f t="shared" si="19"/>
        <v>0.5</v>
      </c>
      <c r="I1251" s="18">
        <f t="shared" si="20"/>
        <v>0.8</v>
      </c>
    </row>
    <row r="1252" spans="2:9" s="120" customFormat="1" ht="15.75" hidden="1">
      <c r="B1252" s="23" t="s">
        <v>110</v>
      </c>
      <c r="C1252" s="18">
        <f t="shared" si="14"/>
        <v>2.4</v>
      </c>
      <c r="D1252" s="18">
        <f t="shared" si="15"/>
        <v>2.2</v>
      </c>
      <c r="E1252" s="18">
        <f t="shared" si="16"/>
        <v>3.3</v>
      </c>
      <c r="F1252" s="18">
        <f t="shared" si="17"/>
        <v>2.6</v>
      </c>
      <c r="G1252" s="18">
        <f t="shared" si="18"/>
        <v>3.4</v>
      </c>
      <c r="H1252" s="18">
        <f t="shared" si="19"/>
        <v>1.4</v>
      </c>
      <c r="I1252" s="18">
        <f t="shared" si="20"/>
        <v>2.8</v>
      </c>
    </row>
    <row r="1253" spans="2:9" s="120" customFormat="1" ht="15.75" hidden="1">
      <c r="B1253" s="23" t="s">
        <v>111</v>
      </c>
      <c r="C1253" s="18">
        <f t="shared" si="14"/>
        <v>1.8</v>
      </c>
      <c r="D1253" s="18">
        <f t="shared" si="15"/>
        <v>1.5</v>
      </c>
      <c r="E1253" s="18">
        <f t="shared" si="16"/>
        <v>2</v>
      </c>
      <c r="F1253" s="18">
        <f t="shared" si="17"/>
        <v>3</v>
      </c>
      <c r="G1253" s="18">
        <f t="shared" si="18"/>
        <v>1.8</v>
      </c>
      <c r="H1253" s="18">
        <f t="shared" si="19"/>
        <v>1.8</v>
      </c>
      <c r="I1253" s="18">
        <f t="shared" si="20"/>
        <v>2.6</v>
      </c>
    </row>
    <row r="1254" spans="2:9" s="120" customFormat="1" ht="15.75" hidden="1">
      <c r="B1254" s="23" t="s">
        <v>49</v>
      </c>
      <c r="C1254" s="18">
        <f t="shared" si="14"/>
        <v>0.9</v>
      </c>
      <c r="D1254" s="18">
        <f t="shared" si="15"/>
        <v>1</v>
      </c>
      <c r="E1254" s="18">
        <f t="shared" si="16"/>
        <v>1</v>
      </c>
      <c r="F1254" s="18">
        <f t="shared" si="17"/>
        <v>0.2</v>
      </c>
      <c r="G1254" s="18">
        <f t="shared" si="18"/>
        <v>1.2</v>
      </c>
      <c r="H1254" s="18">
        <f t="shared" si="19"/>
        <v>0.6</v>
      </c>
      <c r="I1254" s="18">
        <f t="shared" si="20"/>
        <v>0.6</v>
      </c>
    </row>
    <row r="1255" spans="2:9" s="120" customFormat="1" ht="15.75" hidden="1">
      <c r="B1255" s="23" t="s">
        <v>113</v>
      </c>
      <c r="C1255" s="18">
        <f t="shared" si="14"/>
        <v>0.5</v>
      </c>
      <c r="D1255" s="18">
        <f t="shared" si="15"/>
        <v>0.3</v>
      </c>
      <c r="E1255" s="18">
        <f t="shared" si="16"/>
        <v>0.6</v>
      </c>
      <c r="F1255" s="18">
        <f t="shared" si="17"/>
        <v>0.3</v>
      </c>
      <c r="G1255" s="18">
        <f t="shared" si="18"/>
        <v>0.6</v>
      </c>
      <c r="H1255" s="18">
        <f t="shared" si="19"/>
        <v>0.4</v>
      </c>
      <c r="I1255" s="18">
        <f t="shared" si="20"/>
        <v>0.3</v>
      </c>
    </row>
    <row r="1256" spans="2:9" s="120" customFormat="1" ht="15.75" hidden="1">
      <c r="B1256" s="23" t="s">
        <v>114</v>
      </c>
      <c r="C1256" s="18">
        <f t="shared" si="14"/>
        <v>4</v>
      </c>
      <c r="D1256" s="18">
        <f t="shared" si="15"/>
        <v>3.4</v>
      </c>
      <c r="E1256" s="18">
        <f t="shared" si="16"/>
        <v>4</v>
      </c>
      <c r="F1256" s="18">
        <f t="shared" si="17"/>
        <v>15.4</v>
      </c>
      <c r="G1256" s="18">
        <f t="shared" si="18"/>
        <v>3.8</v>
      </c>
      <c r="H1256" s="18">
        <f t="shared" si="19"/>
        <v>4.2</v>
      </c>
      <c r="I1256" s="18">
        <f t="shared" si="20"/>
        <v>3.6</v>
      </c>
    </row>
    <row r="1257" spans="2:9" s="120" customFormat="1" ht="15.75" hidden="1">
      <c r="B1257" s="23" t="s">
        <v>51</v>
      </c>
      <c r="C1257" s="18">
        <f t="shared" si="14"/>
        <v>0</v>
      </c>
      <c r="D1257" s="18">
        <f t="shared" si="15"/>
        <v>0</v>
      </c>
      <c r="E1257" s="18">
        <f t="shared" si="16"/>
        <v>0</v>
      </c>
      <c r="F1257" s="18">
        <f t="shared" si="17"/>
        <v>0</v>
      </c>
      <c r="G1257" s="18">
        <f t="shared" si="18"/>
        <v>0</v>
      </c>
      <c r="H1257" s="18">
        <f t="shared" si="19"/>
        <v>0</v>
      </c>
      <c r="I1257" s="18">
        <f t="shared" si="20"/>
        <v>0</v>
      </c>
    </row>
    <row r="1258" spans="2:9" s="120" customFormat="1" ht="15.75" hidden="1">
      <c r="B1258" s="23" t="s">
        <v>116</v>
      </c>
      <c r="C1258" s="18">
        <f t="shared" si="14"/>
        <v>1.2</v>
      </c>
      <c r="D1258" s="18">
        <f t="shared" si="15"/>
        <v>0.4</v>
      </c>
      <c r="E1258" s="18">
        <f t="shared" si="16"/>
        <v>4.1</v>
      </c>
      <c r="F1258" s="18">
        <f t="shared" si="17"/>
        <v>0.4</v>
      </c>
      <c r="G1258" s="18">
        <f t="shared" si="18"/>
        <v>1.1</v>
      </c>
      <c r="H1258" s="18">
        <f t="shared" si="19"/>
        <v>1.3</v>
      </c>
      <c r="I1258" s="18">
        <f t="shared" si="20"/>
        <v>4.3</v>
      </c>
    </row>
    <row r="1259" spans="2:9" s="120" customFormat="1" ht="15.75" hidden="1">
      <c r="B1259" s="23" t="s">
        <v>117</v>
      </c>
      <c r="C1259" s="18">
        <f t="shared" si="14"/>
        <v>1.7</v>
      </c>
      <c r="D1259" s="18">
        <f t="shared" si="15"/>
        <v>1.5</v>
      </c>
      <c r="E1259" s="18">
        <f t="shared" si="16"/>
        <v>2</v>
      </c>
      <c r="F1259" s="18">
        <f t="shared" si="17"/>
        <v>1.9</v>
      </c>
      <c r="G1259" s="18">
        <f t="shared" si="18"/>
        <v>2.3</v>
      </c>
      <c r="H1259" s="18">
        <f t="shared" si="19"/>
        <v>1.2</v>
      </c>
      <c r="I1259" s="18">
        <f t="shared" si="20"/>
        <v>2</v>
      </c>
    </row>
    <row r="1260" spans="2:9" s="120" customFormat="1" ht="15.75" hidden="1">
      <c r="B1260" s="23" t="s">
        <v>118</v>
      </c>
      <c r="C1260" s="18">
        <f t="shared" si="14"/>
        <v>0.6</v>
      </c>
      <c r="D1260" s="18">
        <f t="shared" si="15"/>
        <v>0.7</v>
      </c>
      <c r="E1260" s="18">
        <f t="shared" si="16"/>
        <v>1.4</v>
      </c>
      <c r="F1260" s="18">
        <f t="shared" si="17"/>
        <v>0.4</v>
      </c>
      <c r="G1260" s="18">
        <f t="shared" si="18"/>
        <v>0.6</v>
      </c>
      <c r="H1260" s="18">
        <f t="shared" si="19"/>
        <v>0.6</v>
      </c>
      <c r="I1260" s="18">
        <f t="shared" si="20"/>
        <v>1</v>
      </c>
    </row>
    <row r="1261" spans="2:9" s="120" customFormat="1" ht="15.75" hidden="1">
      <c r="B1261" s="23" t="s">
        <v>119</v>
      </c>
      <c r="C1261" s="18">
        <f t="shared" si="14"/>
        <v>1.1</v>
      </c>
      <c r="D1261" s="18">
        <f t="shared" si="15"/>
        <v>0.8</v>
      </c>
      <c r="E1261" s="18">
        <f t="shared" si="16"/>
        <v>1.8</v>
      </c>
      <c r="F1261" s="18">
        <f t="shared" si="17"/>
        <v>0.7</v>
      </c>
      <c r="G1261" s="18">
        <f t="shared" si="18"/>
        <v>1.1</v>
      </c>
      <c r="H1261" s="18">
        <f t="shared" si="19"/>
        <v>1</v>
      </c>
      <c r="I1261" s="18">
        <f t="shared" si="20"/>
        <v>1.7</v>
      </c>
    </row>
    <row r="1262" spans="2:9" s="120" customFormat="1" ht="15.75" hidden="1">
      <c r="B1262" s="23" t="s">
        <v>120</v>
      </c>
      <c r="C1262" s="18">
        <f t="shared" si="14"/>
        <v>0.8</v>
      </c>
      <c r="D1262" s="18">
        <f t="shared" si="15"/>
        <v>0.8</v>
      </c>
      <c r="E1262" s="18">
        <f t="shared" si="16"/>
        <v>2.1</v>
      </c>
      <c r="F1262" s="18">
        <f t="shared" si="17"/>
        <v>0.4</v>
      </c>
      <c r="G1262" s="18">
        <f t="shared" si="18"/>
        <v>0.8</v>
      </c>
      <c r="H1262" s="18">
        <f t="shared" si="19"/>
        <v>0.7</v>
      </c>
      <c r="I1262" s="18">
        <f t="shared" si="20"/>
        <v>1.2</v>
      </c>
    </row>
    <row r="1263" spans="2:12" s="4" customFormat="1" ht="15.75" hidden="1">
      <c r="B1263" s="7" t="s">
        <v>252</v>
      </c>
      <c r="C1263" s="131"/>
      <c r="D1263" s="131"/>
      <c r="E1263" s="131"/>
      <c r="F1263" s="131"/>
      <c r="G1263" s="131"/>
      <c r="H1263" s="131"/>
      <c r="I1263" s="131"/>
      <c r="J1263" s="27"/>
      <c r="K1263" s="27"/>
      <c r="L1263" s="6"/>
    </row>
    <row r="1264" spans="2:12" s="120" customFormat="1" ht="15" customHeight="1" hidden="1">
      <c r="B1264" s="4"/>
      <c r="C1264" s="35"/>
      <c r="D1264" s="35"/>
      <c r="E1264" s="35"/>
      <c r="F1264" s="35"/>
      <c r="G1264" s="35"/>
      <c r="H1264" s="35"/>
      <c r="I1264" s="35"/>
      <c r="J1264" s="17"/>
      <c r="K1264" s="17"/>
      <c r="L1264" s="16"/>
    </row>
    <row r="1265" spans="2:13" s="120" customFormat="1" ht="15" customHeight="1" hidden="1">
      <c r="B1265" s="240" t="s">
        <v>267</v>
      </c>
      <c r="C1265" s="240"/>
      <c r="D1265" s="240"/>
      <c r="E1265" s="240"/>
      <c r="F1265" s="240"/>
      <c r="G1265" s="240"/>
      <c r="H1265" s="240"/>
      <c r="I1265" s="240"/>
      <c r="J1265" s="240"/>
      <c r="K1265" s="240"/>
      <c r="L1265" s="240"/>
      <c r="M1265" s="240"/>
    </row>
    <row r="1266" spans="2:9" s="120" customFormat="1" ht="15" customHeight="1" hidden="1">
      <c r="B1266" s="20"/>
      <c r="C1266" s="13" t="s">
        <v>50</v>
      </c>
      <c r="D1266" s="13" t="s">
        <v>135</v>
      </c>
      <c r="E1266" s="13" t="s">
        <v>200</v>
      </c>
      <c r="F1266" s="13" t="s">
        <v>136</v>
      </c>
      <c r="G1266" s="13" t="s">
        <v>202</v>
      </c>
      <c r="H1266" s="13" t="s">
        <v>199</v>
      </c>
      <c r="I1266" s="13" t="s">
        <v>193</v>
      </c>
    </row>
    <row r="1267" spans="2:9" s="120" customFormat="1" ht="15.75" hidden="1">
      <c r="B1267" s="12" t="s">
        <v>52</v>
      </c>
      <c r="C1267" s="18">
        <f>F448</f>
        <v>12.3</v>
      </c>
      <c r="D1267" s="18">
        <f>F469</f>
        <v>15</v>
      </c>
      <c r="E1267" s="18">
        <f>F490</f>
        <v>16.2</v>
      </c>
      <c r="F1267" s="18">
        <f>F511</f>
        <v>6.4</v>
      </c>
      <c r="G1267" s="18">
        <f>F595</f>
        <v>14.8</v>
      </c>
      <c r="H1267" s="18">
        <f>F616</f>
        <v>9.5</v>
      </c>
      <c r="I1267" s="18">
        <f>F574</f>
        <v>13.5</v>
      </c>
    </row>
    <row r="1268" spans="2:9" s="120" customFormat="1" ht="15.75" hidden="1">
      <c r="B1268" s="12" t="s">
        <v>137</v>
      </c>
      <c r="C1268" s="18">
        <f aca="true" t="shared" si="21" ref="C1268:C1283">F449</f>
        <v>11.6</v>
      </c>
      <c r="D1268" s="18">
        <f aca="true" t="shared" si="22" ref="D1268:D1283">F470</f>
        <v>15.1</v>
      </c>
      <c r="E1268" s="18">
        <f aca="true" t="shared" si="23" ref="E1268:E1283">F491</f>
        <v>16.2</v>
      </c>
      <c r="F1268" s="18">
        <f aca="true" t="shared" si="24" ref="F1268:F1283">F512</f>
        <v>5.7</v>
      </c>
      <c r="G1268" s="18">
        <f aca="true" t="shared" si="25" ref="G1268:G1283">F596</f>
        <v>14.5</v>
      </c>
      <c r="H1268" s="18">
        <f aca="true" t="shared" si="26" ref="H1268:H1283">F617</f>
        <v>8.5</v>
      </c>
      <c r="I1268" s="18">
        <f aca="true" t="shared" si="27" ref="I1268:I1283">F575</f>
        <v>12.3</v>
      </c>
    </row>
    <row r="1269" spans="2:9" s="120" customFormat="1" ht="15.75" hidden="1">
      <c r="B1269" s="12" t="s">
        <v>138</v>
      </c>
      <c r="C1269" s="18">
        <f t="shared" si="21"/>
        <v>11.4</v>
      </c>
      <c r="D1269" s="18">
        <f t="shared" si="22"/>
        <v>16.3</v>
      </c>
      <c r="E1269" s="18">
        <f t="shared" si="23"/>
        <v>16.6</v>
      </c>
      <c r="F1269" s="18">
        <f t="shared" si="24"/>
        <v>7.3</v>
      </c>
      <c r="G1269" s="18">
        <f t="shared" si="25"/>
        <v>13.8</v>
      </c>
      <c r="H1269" s="18">
        <f t="shared" si="26"/>
        <v>8.7</v>
      </c>
      <c r="I1269" s="18">
        <f t="shared" si="27"/>
        <v>13.9</v>
      </c>
    </row>
    <row r="1270" spans="2:9" s="120" customFormat="1" ht="15" customHeight="1" hidden="1">
      <c r="B1270" s="23" t="s">
        <v>22</v>
      </c>
      <c r="C1270" s="18">
        <f t="shared" si="21"/>
        <v>6.9</v>
      </c>
      <c r="D1270" s="18">
        <f t="shared" si="22"/>
        <v>6.2</v>
      </c>
      <c r="E1270" s="18">
        <f t="shared" si="23"/>
        <v>10.3</v>
      </c>
      <c r="F1270" s="18">
        <f t="shared" si="24"/>
        <v>4</v>
      </c>
      <c r="G1270" s="18">
        <f t="shared" si="25"/>
        <v>9.7</v>
      </c>
      <c r="H1270" s="18">
        <f t="shared" si="26"/>
        <v>3.5</v>
      </c>
      <c r="I1270" s="18">
        <f t="shared" si="27"/>
        <v>8.1</v>
      </c>
    </row>
    <row r="1271" spans="2:9" s="120" customFormat="1" ht="15.75" hidden="1">
      <c r="B1271" s="23" t="s">
        <v>131</v>
      </c>
      <c r="C1271" s="18">
        <f t="shared" si="21"/>
        <v>18.2</v>
      </c>
      <c r="D1271" s="18">
        <f t="shared" si="22"/>
        <v>19.3</v>
      </c>
      <c r="E1271" s="18">
        <f t="shared" si="23"/>
        <v>18</v>
      </c>
      <c r="F1271" s="18">
        <f t="shared" si="24"/>
        <v>11.7</v>
      </c>
      <c r="G1271" s="18">
        <f t="shared" si="25"/>
        <v>21.6</v>
      </c>
      <c r="H1271" s="18">
        <f t="shared" si="26"/>
        <v>14.2</v>
      </c>
      <c r="I1271" s="18">
        <f t="shared" si="27"/>
        <v>13.3</v>
      </c>
    </row>
    <row r="1272" spans="2:9" s="120" customFormat="1" ht="15.75" hidden="1">
      <c r="B1272" s="23" t="s">
        <v>109</v>
      </c>
      <c r="C1272" s="18">
        <f t="shared" si="21"/>
        <v>9.9</v>
      </c>
      <c r="D1272" s="18">
        <f t="shared" si="22"/>
        <v>10.3</v>
      </c>
      <c r="E1272" s="18">
        <f t="shared" si="23"/>
        <v>15.5</v>
      </c>
      <c r="F1272" s="18">
        <f t="shared" si="24"/>
        <v>6.8</v>
      </c>
      <c r="G1272" s="18">
        <f t="shared" si="25"/>
        <v>7.1</v>
      </c>
      <c r="H1272" s="18">
        <f t="shared" si="26"/>
        <v>12.5</v>
      </c>
      <c r="I1272" s="18">
        <f t="shared" si="27"/>
        <v>11.4</v>
      </c>
    </row>
    <row r="1273" spans="2:9" s="120" customFormat="1" ht="15.75" hidden="1">
      <c r="B1273" s="23" t="s">
        <v>110</v>
      </c>
      <c r="C1273" s="18">
        <f t="shared" si="21"/>
        <v>13</v>
      </c>
      <c r="D1273" s="18">
        <f t="shared" si="22"/>
        <v>12.1</v>
      </c>
      <c r="E1273" s="18">
        <f t="shared" si="23"/>
        <v>18.4</v>
      </c>
      <c r="F1273" s="18">
        <f t="shared" si="24"/>
        <v>15.8</v>
      </c>
      <c r="G1273" s="18">
        <f t="shared" si="25"/>
        <v>16.8</v>
      </c>
      <c r="H1273" s="18">
        <f t="shared" si="26"/>
        <v>9.1</v>
      </c>
      <c r="I1273" s="18">
        <f t="shared" si="27"/>
        <v>13</v>
      </c>
    </row>
    <row r="1274" spans="2:9" s="120" customFormat="1" ht="15.75" hidden="1">
      <c r="B1274" s="23" t="s">
        <v>111</v>
      </c>
      <c r="C1274" s="18">
        <f t="shared" si="21"/>
        <v>8.8</v>
      </c>
      <c r="D1274" s="18">
        <f t="shared" si="22"/>
        <v>9.6</v>
      </c>
      <c r="E1274" s="18">
        <f t="shared" si="23"/>
        <v>8.9</v>
      </c>
      <c r="F1274" s="18">
        <f t="shared" si="24"/>
        <v>6</v>
      </c>
      <c r="G1274" s="18">
        <f t="shared" si="25"/>
        <v>10.5</v>
      </c>
      <c r="H1274" s="18">
        <f t="shared" si="26"/>
        <v>6.9</v>
      </c>
      <c r="I1274" s="18">
        <f t="shared" si="27"/>
        <v>7.5</v>
      </c>
    </row>
    <row r="1275" spans="2:9" s="120" customFormat="1" ht="15.75" hidden="1">
      <c r="B1275" s="23" t="s">
        <v>49</v>
      </c>
      <c r="C1275" s="18">
        <f t="shared" si="21"/>
        <v>13.7</v>
      </c>
      <c r="D1275" s="18">
        <f t="shared" si="22"/>
        <v>18.4</v>
      </c>
      <c r="E1275" s="18">
        <f t="shared" si="23"/>
        <v>12.3</v>
      </c>
      <c r="F1275" s="18">
        <f t="shared" si="24"/>
        <v>8</v>
      </c>
      <c r="G1275" s="18">
        <f t="shared" si="25"/>
        <v>16</v>
      </c>
      <c r="H1275" s="18">
        <f t="shared" si="26"/>
        <v>11.3</v>
      </c>
      <c r="I1275" s="18">
        <f t="shared" si="27"/>
        <v>9.8</v>
      </c>
    </row>
    <row r="1276" spans="2:9" s="120" customFormat="1" ht="15.75" hidden="1">
      <c r="B1276" s="23" t="s">
        <v>113</v>
      </c>
      <c r="C1276" s="18">
        <f t="shared" si="21"/>
        <v>20.5</v>
      </c>
      <c r="D1276" s="18">
        <f t="shared" si="22"/>
        <v>14</v>
      </c>
      <c r="E1276" s="18">
        <f t="shared" si="23"/>
        <v>24.6</v>
      </c>
      <c r="F1276" s="18">
        <f t="shared" si="24"/>
        <v>13</v>
      </c>
      <c r="G1276" s="18">
        <f t="shared" si="25"/>
        <v>24.5</v>
      </c>
      <c r="H1276" s="18">
        <f t="shared" si="26"/>
        <v>16</v>
      </c>
      <c r="I1276" s="18">
        <f t="shared" si="27"/>
        <v>20.4</v>
      </c>
    </row>
    <row r="1277" spans="2:9" s="120" customFormat="1" ht="15.75" hidden="1">
      <c r="B1277" s="23" t="s">
        <v>114</v>
      </c>
      <c r="C1277" s="18">
        <f t="shared" si="21"/>
        <v>18.2</v>
      </c>
      <c r="D1277" s="18">
        <f t="shared" si="22"/>
        <v>17.5</v>
      </c>
      <c r="E1277" s="18">
        <f t="shared" si="23"/>
        <v>22.7</v>
      </c>
      <c r="F1277" s="18">
        <f t="shared" si="24"/>
        <v>15.4</v>
      </c>
      <c r="G1277" s="18">
        <f t="shared" si="25"/>
        <v>23.1</v>
      </c>
      <c r="H1277" s="18">
        <f t="shared" si="26"/>
        <v>13</v>
      </c>
      <c r="I1277" s="18">
        <f t="shared" si="27"/>
        <v>16.9</v>
      </c>
    </row>
    <row r="1278" spans="2:9" s="120" customFormat="1" ht="15.75" hidden="1">
      <c r="B1278" s="23" t="s">
        <v>51</v>
      </c>
      <c r="C1278" s="18">
        <f t="shared" si="21"/>
        <v>5.3</v>
      </c>
      <c r="D1278" s="18">
        <f t="shared" si="22"/>
        <v>5.1</v>
      </c>
      <c r="E1278" s="18">
        <f t="shared" si="23"/>
        <v>7.1</v>
      </c>
      <c r="F1278" s="18">
        <f t="shared" si="24"/>
        <v>4.5</v>
      </c>
      <c r="G1278" s="18">
        <f t="shared" si="25"/>
        <v>7.3</v>
      </c>
      <c r="H1278" s="18">
        <f t="shared" si="26"/>
        <v>2.9</v>
      </c>
      <c r="I1278" s="18">
        <f t="shared" si="27"/>
        <v>6.8</v>
      </c>
    </row>
    <row r="1279" spans="2:9" s="120" customFormat="1" ht="15.75" hidden="1">
      <c r="B1279" s="23" t="s">
        <v>116</v>
      </c>
      <c r="C1279" s="18">
        <f t="shared" si="21"/>
        <v>11.6</v>
      </c>
      <c r="D1279" s="18">
        <f t="shared" si="22"/>
        <v>19.5</v>
      </c>
      <c r="E1279" s="18">
        <f t="shared" si="23"/>
        <v>23.7</v>
      </c>
      <c r="F1279" s="18">
        <f t="shared" si="24"/>
        <v>5.8</v>
      </c>
      <c r="G1279" s="18">
        <f t="shared" si="25"/>
        <v>15.3</v>
      </c>
      <c r="H1279" s="18">
        <f t="shared" si="26"/>
        <v>6.9</v>
      </c>
      <c r="I1279" s="18">
        <f t="shared" si="27"/>
        <v>23.2</v>
      </c>
    </row>
    <row r="1280" spans="2:9" s="120" customFormat="1" ht="15.75" hidden="1">
      <c r="B1280" s="23" t="s">
        <v>117</v>
      </c>
      <c r="C1280" s="18">
        <f t="shared" si="21"/>
        <v>11.2</v>
      </c>
      <c r="D1280" s="18">
        <f t="shared" si="22"/>
        <v>11.1</v>
      </c>
      <c r="E1280" s="18">
        <f t="shared" si="23"/>
        <v>12.7</v>
      </c>
      <c r="F1280" s="18">
        <f t="shared" si="24"/>
        <v>10.1</v>
      </c>
      <c r="G1280" s="18">
        <f t="shared" si="25"/>
        <v>15.4</v>
      </c>
      <c r="H1280" s="18">
        <f t="shared" si="26"/>
        <v>6.4</v>
      </c>
      <c r="I1280" s="18">
        <f t="shared" si="27"/>
        <v>11.6</v>
      </c>
    </row>
    <row r="1281" spans="2:9" s="120" customFormat="1" ht="15.75" hidden="1">
      <c r="B1281" s="23" t="s">
        <v>118</v>
      </c>
      <c r="C1281" s="18">
        <f t="shared" si="21"/>
        <v>4.8</v>
      </c>
      <c r="D1281" s="18">
        <f t="shared" si="22"/>
        <v>8.4</v>
      </c>
      <c r="E1281" s="18">
        <f t="shared" si="23"/>
        <v>10.1</v>
      </c>
      <c r="F1281" s="18">
        <f t="shared" si="24"/>
        <v>3.5</v>
      </c>
      <c r="G1281" s="18">
        <f t="shared" si="25"/>
        <v>6.3</v>
      </c>
      <c r="H1281" s="18">
        <f t="shared" si="26"/>
        <v>3.2</v>
      </c>
      <c r="I1281" s="18">
        <f t="shared" si="27"/>
        <v>10.1</v>
      </c>
    </row>
    <row r="1282" spans="2:9" s="120" customFormat="1" ht="15.75" hidden="1">
      <c r="B1282" s="23" t="s">
        <v>119</v>
      </c>
      <c r="C1282" s="18">
        <f t="shared" si="21"/>
        <v>9.4</v>
      </c>
      <c r="D1282" s="18">
        <f t="shared" si="22"/>
        <v>16.5</v>
      </c>
      <c r="E1282" s="18">
        <f t="shared" si="23"/>
        <v>12.6</v>
      </c>
      <c r="F1282" s="18">
        <f t="shared" si="24"/>
        <v>2.9</v>
      </c>
      <c r="G1282" s="18">
        <f t="shared" si="25"/>
        <v>11.8</v>
      </c>
      <c r="H1282" s="18">
        <f t="shared" si="26"/>
        <v>6.7</v>
      </c>
      <c r="I1282" s="18">
        <f t="shared" si="27"/>
        <v>11.7</v>
      </c>
    </row>
    <row r="1283" spans="2:9" s="120" customFormat="1" ht="15.75" hidden="1">
      <c r="B1283" s="23" t="s">
        <v>120</v>
      </c>
      <c r="C1283" s="18">
        <f t="shared" si="21"/>
        <v>9.4</v>
      </c>
      <c r="D1283" s="18">
        <f t="shared" si="22"/>
        <v>7.7</v>
      </c>
      <c r="E1283" s="18">
        <f t="shared" si="23"/>
        <v>11.6</v>
      </c>
      <c r="F1283" s="18">
        <f t="shared" si="24"/>
        <v>9.6</v>
      </c>
      <c r="G1283" s="18">
        <f t="shared" si="25"/>
        <v>11.8</v>
      </c>
      <c r="H1283" s="18">
        <f t="shared" si="26"/>
        <v>6.5</v>
      </c>
      <c r="I1283" s="18">
        <f t="shared" si="27"/>
        <v>13.7</v>
      </c>
    </row>
    <row r="1284" spans="2:12" s="4" customFormat="1" ht="15.75" hidden="1">
      <c r="B1284" s="7" t="s">
        <v>252</v>
      </c>
      <c r="C1284" s="131"/>
      <c r="D1284" s="131"/>
      <c r="E1284" s="131"/>
      <c r="F1284" s="131"/>
      <c r="G1284" s="131"/>
      <c r="H1284" s="131"/>
      <c r="I1284" s="131"/>
      <c r="J1284" s="27"/>
      <c r="K1284" s="27"/>
      <c r="L1284" s="6"/>
    </row>
    <row r="1285" spans="2:12" s="120" customFormat="1" ht="15" customHeight="1" hidden="1">
      <c r="B1285" s="4"/>
      <c r="C1285" s="35"/>
      <c r="D1285" s="35"/>
      <c r="E1285" s="35"/>
      <c r="F1285" s="35"/>
      <c r="G1285" s="35"/>
      <c r="H1285" s="35"/>
      <c r="I1285" s="35"/>
      <c r="J1285" s="17"/>
      <c r="K1285" s="17"/>
      <c r="L1285" s="16"/>
    </row>
    <row r="1286" spans="2:13" s="120" customFormat="1" ht="15" customHeight="1" hidden="1">
      <c r="B1286" s="240" t="s">
        <v>268</v>
      </c>
      <c r="C1286" s="240"/>
      <c r="D1286" s="240"/>
      <c r="E1286" s="240"/>
      <c r="F1286" s="240"/>
      <c r="G1286" s="240"/>
      <c r="H1286" s="240"/>
      <c r="I1286" s="240"/>
      <c r="J1286" s="240"/>
      <c r="K1286" s="240"/>
      <c r="L1286" s="240"/>
      <c r="M1286" s="240"/>
    </row>
    <row r="1287" spans="2:9" s="120" customFormat="1" ht="15" customHeight="1" hidden="1">
      <c r="B1287" s="20"/>
      <c r="C1287" s="13" t="s">
        <v>50</v>
      </c>
      <c r="D1287" s="13" t="s">
        <v>135</v>
      </c>
      <c r="E1287" s="13" t="s">
        <v>200</v>
      </c>
      <c r="F1287" s="13" t="s">
        <v>136</v>
      </c>
      <c r="G1287" s="13" t="s">
        <v>202</v>
      </c>
      <c r="H1287" s="13" t="s">
        <v>199</v>
      </c>
      <c r="I1287" s="13" t="s">
        <v>193</v>
      </c>
    </row>
    <row r="1288" spans="2:9" s="120" customFormat="1" ht="15.75" hidden="1">
      <c r="B1288" s="12" t="s">
        <v>52</v>
      </c>
      <c r="C1288" s="18">
        <f>G448</f>
        <v>6.8</v>
      </c>
      <c r="D1288" s="18">
        <f>G469</f>
        <v>9.4</v>
      </c>
      <c r="E1288" s="18">
        <f>G490</f>
        <v>8.8</v>
      </c>
      <c r="F1288" s="18">
        <f>G511</f>
        <v>3.9</v>
      </c>
      <c r="G1288" s="18">
        <f>G595</f>
        <v>8.2</v>
      </c>
      <c r="H1288" s="18">
        <f>G616</f>
        <v>5.3</v>
      </c>
      <c r="I1288" s="18">
        <f>G574</f>
        <v>7.6</v>
      </c>
    </row>
    <row r="1289" spans="2:9" s="120" customFormat="1" ht="15.75" hidden="1">
      <c r="B1289" s="12" t="s">
        <v>137</v>
      </c>
      <c r="C1289" s="18">
        <f aca="true" t="shared" si="28" ref="C1289:C1304">G449</f>
        <v>6.4</v>
      </c>
      <c r="D1289" s="18">
        <f aca="true" t="shared" si="29" ref="D1289:D1304">G470</f>
        <v>9.8</v>
      </c>
      <c r="E1289" s="18">
        <f aca="true" t="shared" si="30" ref="E1289:E1304">G491</f>
        <v>8.9</v>
      </c>
      <c r="F1289" s="18">
        <f aca="true" t="shared" si="31" ref="F1289:F1304">G512</f>
        <v>2.9</v>
      </c>
      <c r="G1289" s="18">
        <f aca="true" t="shared" si="32" ref="G1289:G1304">G596</f>
        <v>8</v>
      </c>
      <c r="H1289" s="18">
        <f aca="true" t="shared" si="33" ref="H1289:H1304">G617</f>
        <v>4.8</v>
      </c>
      <c r="I1289" s="18">
        <f aca="true" t="shared" si="34" ref="I1289:I1304">G575</f>
        <v>7.3</v>
      </c>
    </row>
    <row r="1290" spans="2:9" s="120" customFormat="1" ht="15.75" hidden="1">
      <c r="B1290" s="12" t="s">
        <v>138</v>
      </c>
      <c r="C1290" s="18">
        <f t="shared" si="28"/>
        <v>6.9</v>
      </c>
      <c r="D1290" s="18">
        <f t="shared" si="29"/>
        <v>10.4</v>
      </c>
      <c r="E1290" s="18">
        <f t="shared" si="30"/>
        <v>9.9</v>
      </c>
      <c r="F1290" s="18">
        <f t="shared" si="31"/>
        <v>4.7</v>
      </c>
      <c r="G1290" s="18">
        <f t="shared" si="32"/>
        <v>8.3</v>
      </c>
      <c r="H1290" s="18">
        <f t="shared" si="33"/>
        <v>5.4</v>
      </c>
      <c r="I1290" s="18">
        <f t="shared" si="34"/>
        <v>9</v>
      </c>
    </row>
    <row r="1291" spans="2:9" s="120" customFormat="1" ht="15" customHeight="1" hidden="1">
      <c r="B1291" s="23" t="s">
        <v>22</v>
      </c>
      <c r="C1291" s="18">
        <f t="shared" si="28"/>
        <v>16.1</v>
      </c>
      <c r="D1291" s="18">
        <f t="shared" si="29"/>
        <v>17.4</v>
      </c>
      <c r="E1291" s="18">
        <f t="shared" si="30"/>
        <v>12.5</v>
      </c>
      <c r="F1291" s="18">
        <f t="shared" si="31"/>
        <v>15.6</v>
      </c>
      <c r="G1291" s="18">
        <f t="shared" si="32"/>
        <v>19.1</v>
      </c>
      <c r="H1291" s="18">
        <f t="shared" si="33"/>
        <v>13</v>
      </c>
      <c r="I1291" s="18">
        <f t="shared" si="34"/>
        <v>15.4</v>
      </c>
    </row>
    <row r="1292" spans="2:9" s="120" customFormat="1" ht="15.75" hidden="1">
      <c r="B1292" s="23" t="s">
        <v>131</v>
      </c>
      <c r="C1292" s="18">
        <f t="shared" si="28"/>
        <v>8.4</v>
      </c>
      <c r="D1292" s="18">
        <f t="shared" si="29"/>
        <v>9.8</v>
      </c>
      <c r="E1292" s="18">
        <f t="shared" si="30"/>
        <v>8.1</v>
      </c>
      <c r="F1292" s="18">
        <f t="shared" si="31"/>
        <v>4.5</v>
      </c>
      <c r="G1292" s="18">
        <f t="shared" si="32"/>
        <v>10.8</v>
      </c>
      <c r="H1292" s="18">
        <f t="shared" si="33"/>
        <v>6</v>
      </c>
      <c r="I1292" s="18">
        <f t="shared" si="34"/>
        <v>6.6</v>
      </c>
    </row>
    <row r="1293" spans="2:9" s="120" customFormat="1" ht="15.75" hidden="1">
      <c r="B1293" s="23" t="s">
        <v>109</v>
      </c>
      <c r="C1293" s="18">
        <f t="shared" si="28"/>
        <v>3.3</v>
      </c>
      <c r="D1293" s="18">
        <f t="shared" si="29"/>
        <v>6.4</v>
      </c>
      <c r="E1293" s="18">
        <f t="shared" si="30"/>
        <v>4.2</v>
      </c>
      <c r="F1293" s="18">
        <f t="shared" si="31"/>
        <v>2.3</v>
      </c>
      <c r="G1293" s="18">
        <f t="shared" si="32"/>
        <v>2.9</v>
      </c>
      <c r="H1293" s="18">
        <f t="shared" si="33"/>
        <v>3.7</v>
      </c>
      <c r="I1293" s="18">
        <f t="shared" si="34"/>
        <v>3.7</v>
      </c>
    </row>
    <row r="1294" spans="2:9" s="120" customFormat="1" ht="15.75" hidden="1">
      <c r="B1294" s="23" t="s">
        <v>110</v>
      </c>
      <c r="C1294" s="18">
        <f t="shared" si="28"/>
        <v>15</v>
      </c>
      <c r="D1294" s="18">
        <f t="shared" si="29"/>
        <v>14.5</v>
      </c>
      <c r="E1294" s="18">
        <f t="shared" si="30"/>
        <v>16.3</v>
      </c>
      <c r="F1294" s="18">
        <f t="shared" si="31"/>
        <v>20.5</v>
      </c>
      <c r="G1294" s="18">
        <f t="shared" si="32"/>
        <v>17.2</v>
      </c>
      <c r="H1294" s="18">
        <f t="shared" si="33"/>
        <v>12.9</v>
      </c>
      <c r="I1294" s="18">
        <f t="shared" si="34"/>
        <v>16</v>
      </c>
    </row>
    <row r="1295" spans="2:9" s="120" customFormat="1" ht="15.75" hidden="1">
      <c r="B1295" s="23" t="s">
        <v>111</v>
      </c>
      <c r="C1295" s="18">
        <f t="shared" si="28"/>
        <v>16.9</v>
      </c>
      <c r="D1295" s="18">
        <f t="shared" si="29"/>
        <v>15.9</v>
      </c>
      <c r="E1295" s="18">
        <f t="shared" si="30"/>
        <v>22.3</v>
      </c>
      <c r="F1295" s="18">
        <f t="shared" si="31"/>
        <v>5</v>
      </c>
      <c r="G1295" s="18">
        <f t="shared" si="32"/>
        <v>20</v>
      </c>
      <c r="H1295" s="18">
        <f t="shared" si="33"/>
        <v>13.4</v>
      </c>
      <c r="I1295" s="18">
        <f t="shared" si="34"/>
        <v>18.8</v>
      </c>
    </row>
    <row r="1296" spans="2:9" s="120" customFormat="1" ht="15.75" hidden="1">
      <c r="B1296" s="23" t="s">
        <v>49</v>
      </c>
      <c r="C1296" s="18">
        <f t="shared" si="28"/>
        <v>6.4</v>
      </c>
      <c r="D1296" s="18">
        <f t="shared" si="29"/>
        <v>10</v>
      </c>
      <c r="E1296" s="18">
        <f t="shared" si="30"/>
        <v>5.8</v>
      </c>
      <c r="F1296" s="18">
        <f t="shared" si="31"/>
        <v>3.6</v>
      </c>
      <c r="G1296" s="18">
        <f t="shared" si="32"/>
        <v>8</v>
      </c>
      <c r="H1296" s="18">
        <f t="shared" si="33"/>
        <v>4.7</v>
      </c>
      <c r="I1296" s="18">
        <f t="shared" si="34"/>
        <v>4.5</v>
      </c>
    </row>
    <row r="1297" spans="2:9" s="120" customFormat="1" ht="15.75" hidden="1">
      <c r="B1297" s="23" t="s">
        <v>113</v>
      </c>
      <c r="C1297" s="18">
        <f t="shared" si="28"/>
        <v>6.3</v>
      </c>
      <c r="D1297" s="18">
        <f t="shared" si="29"/>
        <v>7</v>
      </c>
      <c r="E1297" s="18">
        <f t="shared" si="30"/>
        <v>7.6</v>
      </c>
      <c r="F1297" s="18">
        <f t="shared" si="31"/>
        <v>3.2</v>
      </c>
      <c r="G1297" s="18">
        <f t="shared" si="32"/>
        <v>8.1</v>
      </c>
      <c r="H1297" s="18">
        <f t="shared" si="33"/>
        <v>4.4</v>
      </c>
      <c r="I1297" s="18">
        <f t="shared" si="34"/>
        <v>6.3</v>
      </c>
    </row>
    <row r="1298" spans="2:9" s="120" customFormat="1" ht="15.75" hidden="1">
      <c r="B1298" s="23" t="s">
        <v>114</v>
      </c>
      <c r="C1298" s="18">
        <f t="shared" si="28"/>
        <v>12.4</v>
      </c>
      <c r="D1298" s="18">
        <f t="shared" si="29"/>
        <v>11.1</v>
      </c>
      <c r="E1298" s="18">
        <f t="shared" si="30"/>
        <v>20.3</v>
      </c>
      <c r="F1298" s="18">
        <f t="shared" si="31"/>
        <v>9.1</v>
      </c>
      <c r="G1298" s="18">
        <f t="shared" si="32"/>
        <v>17</v>
      </c>
      <c r="H1298" s="18">
        <f t="shared" si="33"/>
        <v>7.3</v>
      </c>
      <c r="I1298" s="18">
        <f t="shared" si="34"/>
        <v>13.3</v>
      </c>
    </row>
    <row r="1299" spans="2:9" s="120" customFormat="1" ht="15.75" hidden="1">
      <c r="B1299" s="23" t="s">
        <v>51</v>
      </c>
      <c r="C1299" s="18">
        <f t="shared" si="28"/>
        <v>9.8</v>
      </c>
      <c r="D1299" s="18">
        <f t="shared" si="29"/>
        <v>6.1</v>
      </c>
      <c r="E1299" s="18">
        <f t="shared" si="30"/>
        <v>13.4</v>
      </c>
      <c r="F1299" s="18">
        <f t="shared" si="31"/>
        <v>9.5</v>
      </c>
      <c r="G1299" s="18">
        <f t="shared" si="32"/>
        <v>11.9</v>
      </c>
      <c r="H1299" s="18">
        <f t="shared" si="33"/>
        <v>7.5</v>
      </c>
      <c r="I1299" s="18">
        <f t="shared" si="34"/>
        <v>12.5</v>
      </c>
    </row>
    <row r="1300" spans="2:9" s="120" customFormat="1" ht="15.75" hidden="1">
      <c r="B1300" s="23" t="s">
        <v>116</v>
      </c>
      <c r="C1300" s="18">
        <f t="shared" si="28"/>
        <v>5.3</v>
      </c>
      <c r="D1300" s="18">
        <f t="shared" si="29"/>
        <v>8.8</v>
      </c>
      <c r="E1300" s="18">
        <f t="shared" si="30"/>
        <v>13.7</v>
      </c>
      <c r="F1300" s="18">
        <f t="shared" si="31"/>
        <v>2.2</v>
      </c>
      <c r="G1300" s="18">
        <f t="shared" si="32"/>
        <v>6.5</v>
      </c>
      <c r="H1300" s="18">
        <f t="shared" si="33"/>
        <v>4.2</v>
      </c>
      <c r="I1300" s="18">
        <f t="shared" si="34"/>
        <v>13</v>
      </c>
    </row>
    <row r="1301" spans="2:9" s="120" customFormat="1" ht="15.75" hidden="1">
      <c r="B1301" s="23" t="s">
        <v>117</v>
      </c>
      <c r="C1301" s="18">
        <f t="shared" si="28"/>
        <v>4.8</v>
      </c>
      <c r="D1301" s="18">
        <f t="shared" si="29"/>
        <v>6</v>
      </c>
      <c r="E1301" s="18">
        <f t="shared" si="30"/>
        <v>5.1</v>
      </c>
      <c r="F1301" s="18">
        <f t="shared" si="31"/>
        <v>3.8</v>
      </c>
      <c r="G1301" s="18">
        <f t="shared" si="32"/>
        <v>6.1</v>
      </c>
      <c r="H1301" s="18">
        <f t="shared" si="33"/>
        <v>3.4</v>
      </c>
      <c r="I1301" s="18">
        <f t="shared" si="34"/>
        <v>5.2</v>
      </c>
    </row>
    <row r="1302" spans="2:9" s="120" customFormat="1" ht="15.75" hidden="1">
      <c r="B1302" s="23" t="s">
        <v>118</v>
      </c>
      <c r="C1302" s="18">
        <f t="shared" si="28"/>
        <v>1.9</v>
      </c>
      <c r="D1302" s="18">
        <f t="shared" si="29"/>
        <v>5</v>
      </c>
      <c r="E1302" s="18">
        <f t="shared" si="30"/>
        <v>5.2</v>
      </c>
      <c r="F1302" s="18">
        <f t="shared" si="31"/>
        <v>0.5</v>
      </c>
      <c r="G1302" s="18">
        <f t="shared" si="32"/>
        <v>2.4</v>
      </c>
      <c r="H1302" s="18">
        <f t="shared" si="33"/>
        <v>1.4</v>
      </c>
      <c r="I1302" s="18">
        <f t="shared" si="34"/>
        <v>3.9</v>
      </c>
    </row>
    <row r="1303" spans="2:9" s="120" customFormat="1" ht="15.75" hidden="1">
      <c r="B1303" s="23" t="s">
        <v>119</v>
      </c>
      <c r="C1303" s="18">
        <f t="shared" si="28"/>
        <v>5.8</v>
      </c>
      <c r="D1303" s="18">
        <f t="shared" si="29"/>
        <v>8.7</v>
      </c>
      <c r="E1303" s="18">
        <f t="shared" si="30"/>
        <v>10.8</v>
      </c>
      <c r="F1303" s="18">
        <f t="shared" si="31"/>
        <v>1.4</v>
      </c>
      <c r="G1303" s="18">
        <f t="shared" si="32"/>
        <v>8.5</v>
      </c>
      <c r="H1303" s="18">
        <f t="shared" si="33"/>
        <v>3.4</v>
      </c>
      <c r="I1303" s="18">
        <f t="shared" si="34"/>
        <v>8.3</v>
      </c>
    </row>
    <row r="1304" spans="2:9" s="120" customFormat="1" ht="15.75" hidden="1">
      <c r="B1304" s="23" t="s">
        <v>120</v>
      </c>
      <c r="C1304" s="18">
        <f t="shared" si="28"/>
        <v>2.1</v>
      </c>
      <c r="D1304" s="18">
        <f t="shared" si="29"/>
        <v>2</v>
      </c>
      <c r="E1304" s="18">
        <f t="shared" si="30"/>
        <v>1.8</v>
      </c>
      <c r="F1304" s="18">
        <f t="shared" si="31"/>
        <v>1.7</v>
      </c>
      <c r="G1304" s="18">
        <f t="shared" si="32"/>
        <v>2.5</v>
      </c>
      <c r="H1304" s="18">
        <f t="shared" si="33"/>
        <v>1.7</v>
      </c>
      <c r="I1304" s="18">
        <f t="shared" si="34"/>
        <v>3.3</v>
      </c>
    </row>
    <row r="1305" spans="2:12" s="4" customFormat="1" ht="15.75" hidden="1">
      <c r="B1305" s="7" t="s">
        <v>252</v>
      </c>
      <c r="C1305" s="131"/>
      <c r="D1305" s="131"/>
      <c r="E1305" s="131"/>
      <c r="F1305" s="131"/>
      <c r="G1305" s="131"/>
      <c r="H1305" s="131"/>
      <c r="I1305" s="131"/>
      <c r="J1305" s="27"/>
      <c r="K1305" s="27"/>
      <c r="L1305" s="6"/>
    </row>
    <row r="1306" spans="2:12" s="120" customFormat="1" ht="15" customHeight="1" hidden="1">
      <c r="B1306" s="4"/>
      <c r="C1306" s="35"/>
      <c r="D1306" s="35"/>
      <c r="E1306" s="35"/>
      <c r="F1306" s="35"/>
      <c r="G1306" s="35"/>
      <c r="H1306" s="35"/>
      <c r="I1306" s="35"/>
      <c r="J1306" s="17"/>
      <c r="K1306" s="17"/>
      <c r="L1306" s="16"/>
    </row>
    <row r="1307" spans="2:13" s="120" customFormat="1" ht="15" customHeight="1" hidden="1">
      <c r="B1307" s="240" t="s">
        <v>269</v>
      </c>
      <c r="C1307" s="240"/>
      <c r="D1307" s="240"/>
      <c r="E1307" s="240"/>
      <c r="F1307" s="240"/>
      <c r="G1307" s="240"/>
      <c r="H1307" s="240"/>
      <c r="I1307" s="240"/>
      <c r="J1307" s="240"/>
      <c r="K1307" s="240"/>
      <c r="L1307" s="240"/>
      <c r="M1307" s="240"/>
    </row>
    <row r="1308" spans="2:9" s="120" customFormat="1" ht="15" customHeight="1" hidden="1">
      <c r="B1308" s="20"/>
      <c r="C1308" s="20" t="s">
        <v>50</v>
      </c>
      <c r="D1308" s="20" t="s">
        <v>135</v>
      </c>
      <c r="E1308" s="20" t="s">
        <v>200</v>
      </c>
      <c r="F1308" s="20" t="s">
        <v>136</v>
      </c>
      <c r="G1308" s="20" t="s">
        <v>202</v>
      </c>
      <c r="H1308" s="20" t="s">
        <v>199</v>
      </c>
      <c r="I1308" s="20" t="s">
        <v>193</v>
      </c>
    </row>
    <row r="1309" spans="2:9" s="120" customFormat="1" ht="15.75" hidden="1">
      <c r="B1309" s="12" t="s">
        <v>52</v>
      </c>
      <c r="C1309" s="18">
        <f>H448</f>
        <v>5.6</v>
      </c>
      <c r="D1309" s="18">
        <f>H469</f>
        <v>7.4</v>
      </c>
      <c r="E1309" s="18">
        <f>H490</f>
        <v>7.7</v>
      </c>
      <c r="F1309" s="18">
        <f>H511</f>
        <v>3</v>
      </c>
      <c r="G1309" s="18">
        <f>H595</f>
        <v>6.7</v>
      </c>
      <c r="H1309" s="18">
        <f>H616</f>
        <v>4.5</v>
      </c>
      <c r="I1309" s="18">
        <f>H574</f>
        <v>6.7</v>
      </c>
    </row>
    <row r="1310" spans="2:9" s="120" customFormat="1" ht="15.75" hidden="1">
      <c r="B1310" s="12" t="s">
        <v>137</v>
      </c>
      <c r="C1310" s="18">
        <f aca="true" t="shared" si="35" ref="C1310:C1325">H449</f>
        <v>6.2</v>
      </c>
      <c r="D1310" s="18">
        <f aca="true" t="shared" si="36" ref="D1310:D1325">H470</f>
        <v>8.5</v>
      </c>
      <c r="E1310" s="18">
        <f aca="true" t="shared" si="37" ref="E1310:E1325">H491</f>
        <v>8.2</v>
      </c>
      <c r="F1310" s="18">
        <f aca="true" t="shared" si="38" ref="F1310:F1325">H512</f>
        <v>4.1</v>
      </c>
      <c r="G1310" s="18">
        <f aca="true" t="shared" si="39" ref="G1310:G1325">H596</f>
        <v>7.2</v>
      </c>
      <c r="H1310" s="18">
        <f aca="true" t="shared" si="40" ref="H1310:H1325">H617</f>
        <v>5.3</v>
      </c>
      <c r="I1310" s="18">
        <f aca="true" t="shared" si="41" ref="I1310:I1325">H575</f>
        <v>6.9</v>
      </c>
    </row>
    <row r="1311" spans="2:9" s="120" customFormat="1" ht="15.75" hidden="1">
      <c r="B1311" s="12" t="s">
        <v>138</v>
      </c>
      <c r="C1311" s="18">
        <f t="shared" si="35"/>
        <v>4.4</v>
      </c>
      <c r="D1311" s="18">
        <f t="shared" si="36"/>
        <v>7.5</v>
      </c>
      <c r="E1311" s="18">
        <f t="shared" si="37"/>
        <v>6.4</v>
      </c>
      <c r="F1311" s="18">
        <f t="shared" si="38"/>
        <v>2.9</v>
      </c>
      <c r="G1311" s="18">
        <f t="shared" si="39"/>
        <v>5.4</v>
      </c>
      <c r="H1311" s="18">
        <f t="shared" si="40"/>
        <v>3.5</v>
      </c>
      <c r="I1311" s="18">
        <f t="shared" si="41"/>
        <v>5.8</v>
      </c>
    </row>
    <row r="1312" spans="2:9" s="120" customFormat="1" ht="15" customHeight="1" hidden="1">
      <c r="B1312" s="23" t="s">
        <v>22</v>
      </c>
      <c r="C1312" s="18">
        <f t="shared" si="35"/>
        <v>10.7</v>
      </c>
      <c r="D1312" s="18">
        <f t="shared" si="36"/>
        <v>11.2</v>
      </c>
      <c r="E1312" s="18">
        <f t="shared" si="37"/>
        <v>14</v>
      </c>
      <c r="F1312" s="18">
        <f t="shared" si="38"/>
        <v>1.6</v>
      </c>
      <c r="G1312" s="18">
        <f t="shared" si="39"/>
        <v>13.2</v>
      </c>
      <c r="H1312" s="18">
        <f t="shared" si="40"/>
        <v>8.2</v>
      </c>
      <c r="I1312" s="18">
        <f t="shared" si="41"/>
        <v>14</v>
      </c>
    </row>
    <row r="1313" spans="2:9" s="120" customFormat="1" ht="15.75" hidden="1">
      <c r="B1313" s="23" t="s">
        <v>131</v>
      </c>
      <c r="C1313" s="18">
        <f t="shared" si="35"/>
        <v>6.4</v>
      </c>
      <c r="D1313" s="18">
        <f t="shared" si="36"/>
        <v>8.3</v>
      </c>
      <c r="E1313" s="18">
        <f t="shared" si="37"/>
        <v>5.7</v>
      </c>
      <c r="F1313" s="18">
        <f t="shared" si="38"/>
        <v>2.9</v>
      </c>
      <c r="G1313" s="18">
        <f t="shared" si="39"/>
        <v>8.1</v>
      </c>
      <c r="H1313" s="18">
        <f t="shared" si="40"/>
        <v>4.9</v>
      </c>
      <c r="I1313" s="18">
        <f t="shared" si="41"/>
        <v>4.9</v>
      </c>
    </row>
    <row r="1314" spans="2:9" s="120" customFormat="1" ht="15.75" hidden="1">
      <c r="B1314" s="23" t="s">
        <v>109</v>
      </c>
      <c r="C1314" s="18">
        <f t="shared" si="35"/>
        <v>4.2</v>
      </c>
      <c r="D1314" s="18">
        <f t="shared" si="36"/>
        <v>3.8</v>
      </c>
      <c r="E1314" s="18">
        <f t="shared" si="37"/>
        <v>7.6</v>
      </c>
      <c r="F1314" s="18">
        <f t="shared" si="38"/>
        <v>2.5</v>
      </c>
      <c r="G1314" s="18">
        <f t="shared" si="39"/>
        <v>2.7</v>
      </c>
      <c r="H1314" s="18">
        <f t="shared" si="40"/>
        <v>5.6</v>
      </c>
      <c r="I1314" s="18">
        <f t="shared" si="41"/>
        <v>7.4</v>
      </c>
    </row>
    <row r="1315" spans="2:9" s="120" customFormat="1" ht="15.75" hidden="1">
      <c r="B1315" s="23" t="s">
        <v>110</v>
      </c>
      <c r="C1315" s="18">
        <f t="shared" si="35"/>
        <v>14</v>
      </c>
      <c r="D1315" s="18">
        <f t="shared" si="36"/>
        <v>13.7</v>
      </c>
      <c r="E1315" s="18">
        <f t="shared" si="37"/>
        <v>14.8</v>
      </c>
      <c r="F1315" s="18">
        <f t="shared" si="38"/>
        <v>18.5</v>
      </c>
      <c r="G1315" s="18">
        <f t="shared" si="39"/>
        <v>19.9</v>
      </c>
      <c r="H1315" s="18">
        <f t="shared" si="40"/>
        <v>8</v>
      </c>
      <c r="I1315" s="18">
        <f t="shared" si="41"/>
        <v>15.6</v>
      </c>
    </row>
    <row r="1316" spans="2:9" s="120" customFormat="1" ht="15.75" hidden="1">
      <c r="B1316" s="23" t="s">
        <v>111</v>
      </c>
      <c r="C1316" s="18">
        <f t="shared" si="35"/>
        <v>10.1</v>
      </c>
      <c r="D1316" s="18">
        <f t="shared" si="36"/>
        <v>7.7</v>
      </c>
      <c r="E1316" s="18">
        <f t="shared" si="37"/>
        <v>14.3</v>
      </c>
      <c r="F1316" s="18">
        <f t="shared" si="38"/>
        <v>9.1</v>
      </c>
      <c r="G1316" s="18">
        <f t="shared" si="39"/>
        <v>11.7</v>
      </c>
      <c r="H1316" s="18">
        <f t="shared" si="40"/>
        <v>8.6</v>
      </c>
      <c r="I1316" s="18">
        <f t="shared" si="41"/>
        <v>12.2</v>
      </c>
    </row>
    <row r="1317" spans="2:9" s="120" customFormat="1" ht="15.75" hidden="1">
      <c r="B1317" s="23" t="s">
        <v>49</v>
      </c>
      <c r="C1317" s="18">
        <f t="shared" si="35"/>
        <v>3.6</v>
      </c>
      <c r="D1317" s="18">
        <f t="shared" si="36"/>
        <v>5.7</v>
      </c>
      <c r="E1317" s="18">
        <f t="shared" si="37"/>
        <v>3.1</v>
      </c>
      <c r="F1317" s="18">
        <f t="shared" si="38"/>
        <v>2.2</v>
      </c>
      <c r="G1317" s="18">
        <f t="shared" si="39"/>
        <v>4.7</v>
      </c>
      <c r="H1317" s="18">
        <f t="shared" si="40"/>
        <v>2.6</v>
      </c>
      <c r="I1317" s="18">
        <f t="shared" si="41"/>
        <v>3.1</v>
      </c>
    </row>
    <row r="1318" spans="2:9" s="120" customFormat="1" ht="15.75" hidden="1">
      <c r="B1318" s="23" t="s">
        <v>113</v>
      </c>
      <c r="C1318" s="18">
        <f t="shared" si="35"/>
        <v>4.6</v>
      </c>
      <c r="D1318" s="18">
        <f t="shared" si="36"/>
        <v>5.6</v>
      </c>
      <c r="E1318" s="18">
        <f t="shared" si="37"/>
        <v>4.8</v>
      </c>
      <c r="F1318" s="18">
        <f t="shared" si="38"/>
        <v>4.2</v>
      </c>
      <c r="G1318" s="18">
        <f t="shared" si="39"/>
        <v>6.5</v>
      </c>
      <c r="H1318" s="18">
        <f t="shared" si="40"/>
        <v>2.7</v>
      </c>
      <c r="I1318" s="18">
        <f t="shared" si="41"/>
        <v>3.9</v>
      </c>
    </row>
    <row r="1319" spans="2:9" s="120" customFormat="1" ht="15.75" hidden="1">
      <c r="B1319" s="23" t="s">
        <v>114</v>
      </c>
      <c r="C1319" s="18">
        <f t="shared" si="35"/>
        <v>4.4</v>
      </c>
      <c r="D1319" s="18">
        <f t="shared" si="36"/>
        <v>3.7</v>
      </c>
      <c r="E1319" s="18">
        <f t="shared" si="37"/>
        <v>8.3</v>
      </c>
      <c r="F1319" s="18">
        <f t="shared" si="38"/>
        <v>0</v>
      </c>
      <c r="G1319" s="18">
        <f t="shared" si="39"/>
        <v>5.6</v>
      </c>
      <c r="H1319" s="18">
        <f t="shared" si="40"/>
        <v>3.2</v>
      </c>
      <c r="I1319" s="18">
        <f t="shared" si="41"/>
        <v>4.8</v>
      </c>
    </row>
    <row r="1320" spans="2:9" s="120" customFormat="1" ht="15.75" hidden="1">
      <c r="B1320" s="23" t="s">
        <v>51</v>
      </c>
      <c r="C1320" s="18">
        <f t="shared" si="35"/>
        <v>13</v>
      </c>
      <c r="D1320" s="18">
        <f t="shared" si="36"/>
        <v>8.8</v>
      </c>
      <c r="E1320" s="18">
        <f t="shared" si="37"/>
        <v>16.8</v>
      </c>
      <c r="F1320" s="18">
        <f t="shared" si="38"/>
        <v>11.5</v>
      </c>
      <c r="G1320" s="18">
        <f t="shared" si="39"/>
        <v>14.9</v>
      </c>
      <c r="H1320" s="18">
        <f t="shared" si="40"/>
        <v>10.7</v>
      </c>
      <c r="I1320" s="18">
        <f t="shared" si="41"/>
        <v>15.8</v>
      </c>
    </row>
    <row r="1321" spans="2:9" s="120" customFormat="1" ht="15.75" hidden="1">
      <c r="B1321" s="23" t="s">
        <v>116</v>
      </c>
      <c r="C1321" s="18">
        <f t="shared" si="35"/>
        <v>2.9</v>
      </c>
      <c r="D1321" s="18">
        <f t="shared" si="36"/>
        <v>6.1</v>
      </c>
      <c r="E1321" s="18">
        <f t="shared" si="37"/>
        <v>8.2</v>
      </c>
      <c r="F1321" s="18">
        <f t="shared" si="38"/>
        <v>1</v>
      </c>
      <c r="G1321" s="18">
        <f t="shared" si="39"/>
        <v>4.2</v>
      </c>
      <c r="H1321" s="18">
        <f t="shared" si="40"/>
        <v>1.6</v>
      </c>
      <c r="I1321" s="18">
        <f t="shared" si="41"/>
        <v>6.8</v>
      </c>
    </row>
    <row r="1322" spans="2:9" s="120" customFormat="1" ht="15.75" hidden="1">
      <c r="B1322" s="23" t="s">
        <v>117</v>
      </c>
      <c r="C1322" s="18">
        <f t="shared" si="35"/>
        <v>2.1</v>
      </c>
      <c r="D1322" s="18">
        <f t="shared" si="36"/>
        <v>2.1</v>
      </c>
      <c r="E1322" s="18">
        <f t="shared" si="37"/>
        <v>2.7</v>
      </c>
      <c r="F1322" s="18">
        <f t="shared" si="38"/>
        <v>1.7</v>
      </c>
      <c r="G1322" s="18">
        <f t="shared" si="39"/>
        <v>2.6</v>
      </c>
      <c r="H1322" s="18">
        <f t="shared" si="40"/>
        <v>1.6</v>
      </c>
      <c r="I1322" s="18">
        <f t="shared" si="41"/>
        <v>1.6</v>
      </c>
    </row>
    <row r="1323" spans="2:9" s="120" customFormat="1" ht="15.75" hidden="1">
      <c r="B1323" s="23" t="s">
        <v>118</v>
      </c>
      <c r="C1323" s="18">
        <f t="shared" si="35"/>
        <v>1</v>
      </c>
      <c r="D1323" s="18">
        <f t="shared" si="36"/>
        <v>2.9</v>
      </c>
      <c r="E1323" s="18">
        <f t="shared" si="37"/>
        <v>1.9</v>
      </c>
      <c r="F1323" s="18">
        <f t="shared" si="38"/>
        <v>0.4</v>
      </c>
      <c r="G1323" s="18">
        <f t="shared" si="39"/>
        <v>1.4</v>
      </c>
      <c r="H1323" s="18">
        <f t="shared" si="40"/>
        <v>0.5</v>
      </c>
      <c r="I1323" s="18">
        <f t="shared" si="41"/>
        <v>2.1</v>
      </c>
    </row>
    <row r="1324" spans="2:9" s="120" customFormat="1" ht="15.75" hidden="1">
      <c r="B1324" s="23" t="s">
        <v>119</v>
      </c>
      <c r="C1324" s="18">
        <f t="shared" si="35"/>
        <v>1.8</v>
      </c>
      <c r="D1324" s="18">
        <f t="shared" si="36"/>
        <v>3.7</v>
      </c>
      <c r="E1324" s="18">
        <f t="shared" si="37"/>
        <v>2.7</v>
      </c>
      <c r="F1324" s="18">
        <f t="shared" si="38"/>
        <v>0.7</v>
      </c>
      <c r="G1324" s="18">
        <f t="shared" si="39"/>
        <v>1.7</v>
      </c>
      <c r="H1324" s="18">
        <f t="shared" si="40"/>
        <v>2</v>
      </c>
      <c r="I1324" s="18">
        <f t="shared" si="41"/>
        <v>2.6</v>
      </c>
    </row>
    <row r="1325" spans="2:9" s="120" customFormat="1" ht="15.75" hidden="1">
      <c r="B1325" s="23" t="s">
        <v>120</v>
      </c>
      <c r="C1325" s="18">
        <f t="shared" si="35"/>
        <v>1.9</v>
      </c>
      <c r="D1325" s="18">
        <f t="shared" si="36"/>
        <v>0</v>
      </c>
      <c r="E1325" s="18">
        <f t="shared" si="37"/>
        <v>0.9</v>
      </c>
      <c r="F1325" s="18">
        <f t="shared" si="38"/>
        <v>2.9</v>
      </c>
      <c r="G1325" s="18">
        <f t="shared" si="39"/>
        <v>2.2</v>
      </c>
      <c r="H1325" s="18">
        <f t="shared" si="40"/>
        <v>1.7</v>
      </c>
      <c r="I1325" s="18">
        <f t="shared" si="41"/>
        <v>0.9</v>
      </c>
    </row>
    <row r="1326" spans="2:12" s="4" customFormat="1" ht="15.75" hidden="1">
      <c r="B1326" s="7" t="s">
        <v>252</v>
      </c>
      <c r="C1326" s="131"/>
      <c r="D1326" s="131"/>
      <c r="E1326" s="131"/>
      <c r="F1326" s="131"/>
      <c r="G1326" s="131"/>
      <c r="H1326" s="131"/>
      <c r="I1326" s="131"/>
      <c r="J1326" s="27"/>
      <c r="K1326" s="27"/>
      <c r="L1326" s="6"/>
    </row>
    <row r="1327" spans="2:12" s="120" customFormat="1" ht="15" customHeight="1" hidden="1">
      <c r="B1327" s="4"/>
      <c r="C1327" s="35"/>
      <c r="D1327" s="35"/>
      <c r="E1327" s="35"/>
      <c r="F1327" s="35"/>
      <c r="G1327" s="35"/>
      <c r="H1327" s="35"/>
      <c r="I1327" s="35"/>
      <c r="J1327" s="17"/>
      <c r="K1327" s="17"/>
      <c r="L1327" s="16"/>
    </row>
    <row r="1328" spans="2:13" s="120" customFormat="1" ht="15" customHeight="1" hidden="1">
      <c r="B1328" s="240" t="s">
        <v>270</v>
      </c>
      <c r="C1328" s="240"/>
      <c r="D1328" s="240"/>
      <c r="E1328" s="240"/>
      <c r="F1328" s="240"/>
      <c r="G1328" s="240"/>
      <c r="H1328" s="240"/>
      <c r="I1328" s="240"/>
      <c r="J1328" s="240"/>
      <c r="K1328" s="240"/>
      <c r="L1328" s="240"/>
      <c r="M1328" s="240"/>
    </row>
    <row r="1329" spans="2:9" s="120" customFormat="1" ht="15" customHeight="1" hidden="1">
      <c r="B1329" s="20"/>
      <c r="C1329" s="13" t="s">
        <v>50</v>
      </c>
      <c r="D1329" s="13" t="s">
        <v>135</v>
      </c>
      <c r="E1329" s="13" t="s">
        <v>200</v>
      </c>
      <c r="F1329" s="13" t="s">
        <v>136</v>
      </c>
      <c r="G1329" s="13" t="s">
        <v>202</v>
      </c>
      <c r="H1329" s="13" t="s">
        <v>199</v>
      </c>
      <c r="I1329" s="13" t="s">
        <v>193</v>
      </c>
    </row>
    <row r="1330" spans="2:9" s="120" customFormat="1" ht="15.75" hidden="1">
      <c r="B1330" s="12" t="s">
        <v>52</v>
      </c>
      <c r="C1330" s="18">
        <f>I448</f>
        <v>7.8</v>
      </c>
      <c r="D1330" s="18">
        <f>I469</f>
        <v>9</v>
      </c>
      <c r="E1330" s="18">
        <f>I490</f>
        <v>11.5</v>
      </c>
      <c r="F1330" s="18">
        <f>I511</f>
        <v>4.2</v>
      </c>
      <c r="G1330" s="18">
        <f>I595</f>
        <v>7.9</v>
      </c>
      <c r="H1330" s="18">
        <f>I616</f>
        <v>7.8</v>
      </c>
      <c r="I1330" s="75">
        <f>I574</f>
        <v>10.3</v>
      </c>
    </row>
    <row r="1331" spans="2:9" s="120" customFormat="1" ht="15.75" hidden="1">
      <c r="B1331" s="12" t="s">
        <v>137</v>
      </c>
      <c r="C1331" s="18">
        <f aca="true" t="shared" si="42" ref="C1331:C1346">I449</f>
        <v>7</v>
      </c>
      <c r="D1331" s="18">
        <f aca="true" t="shared" si="43" ref="D1331:D1346">I470</f>
        <v>8.4</v>
      </c>
      <c r="E1331" s="18">
        <f aca="true" t="shared" si="44" ref="E1331:E1346">I491</f>
        <v>10.4</v>
      </c>
      <c r="F1331" s="18">
        <f aca="true" t="shared" si="45" ref="F1331:F1346">I512</f>
        <v>4.4</v>
      </c>
      <c r="G1331" s="18">
        <f aca="true" t="shared" si="46" ref="G1331:G1346">I596</f>
        <v>7.3</v>
      </c>
      <c r="H1331" s="18">
        <f aca="true" t="shared" si="47" ref="H1331:H1346">I617</f>
        <v>6.7</v>
      </c>
      <c r="I1331" s="75">
        <f aca="true" t="shared" si="48" ref="I1331:I1346">I575</f>
        <v>9.3</v>
      </c>
    </row>
    <row r="1332" spans="2:9" s="120" customFormat="1" ht="15.75" hidden="1">
      <c r="B1332" s="12" t="s">
        <v>138</v>
      </c>
      <c r="C1332" s="18">
        <f t="shared" si="42"/>
        <v>6</v>
      </c>
      <c r="D1332" s="18">
        <f t="shared" si="43"/>
        <v>8.3</v>
      </c>
      <c r="E1332" s="18">
        <f t="shared" si="44"/>
        <v>9.9</v>
      </c>
      <c r="F1332" s="18">
        <f t="shared" si="45"/>
        <v>4.1</v>
      </c>
      <c r="G1332" s="18">
        <f t="shared" si="46"/>
        <v>6.4</v>
      </c>
      <c r="H1332" s="18">
        <f t="shared" si="47"/>
        <v>5.7</v>
      </c>
      <c r="I1332" s="75">
        <f t="shared" si="48"/>
        <v>9</v>
      </c>
    </row>
    <row r="1333" spans="2:9" s="120" customFormat="1" ht="15" customHeight="1" hidden="1">
      <c r="B1333" s="23" t="s">
        <v>22</v>
      </c>
      <c r="C1333" s="18">
        <f t="shared" si="42"/>
        <v>4.9</v>
      </c>
      <c r="D1333" s="18">
        <f t="shared" si="43"/>
        <v>5.5</v>
      </c>
      <c r="E1333" s="18">
        <f t="shared" si="44"/>
        <v>3.2</v>
      </c>
      <c r="F1333" s="18">
        <f t="shared" si="45"/>
        <v>2.6</v>
      </c>
      <c r="G1333" s="18">
        <f t="shared" si="46"/>
        <v>5.1</v>
      </c>
      <c r="H1333" s="18">
        <f t="shared" si="47"/>
        <v>4.7</v>
      </c>
      <c r="I1333" s="75">
        <f t="shared" si="48"/>
        <v>5.1</v>
      </c>
    </row>
    <row r="1334" spans="2:9" s="120" customFormat="1" ht="15.75" hidden="1">
      <c r="B1334" s="23" t="s">
        <v>131</v>
      </c>
      <c r="C1334" s="18">
        <f t="shared" si="42"/>
        <v>8.4</v>
      </c>
      <c r="D1334" s="18">
        <f t="shared" si="43"/>
        <v>7.5</v>
      </c>
      <c r="E1334" s="18">
        <f t="shared" si="44"/>
        <v>9.5</v>
      </c>
      <c r="F1334" s="18">
        <f t="shared" si="45"/>
        <v>5.4</v>
      </c>
      <c r="G1334" s="18">
        <f t="shared" si="46"/>
        <v>9.3</v>
      </c>
      <c r="H1334" s="18">
        <f t="shared" si="47"/>
        <v>7.6</v>
      </c>
      <c r="I1334" s="75">
        <f t="shared" si="48"/>
        <v>8.5</v>
      </c>
    </row>
    <row r="1335" spans="2:9" s="120" customFormat="1" ht="15.75" hidden="1">
      <c r="B1335" s="23" t="s">
        <v>109</v>
      </c>
      <c r="C1335" s="18">
        <f t="shared" si="42"/>
        <v>6.2</v>
      </c>
      <c r="D1335" s="18">
        <f t="shared" si="43"/>
        <v>7.4</v>
      </c>
      <c r="E1335" s="18">
        <f t="shared" si="44"/>
        <v>11.4</v>
      </c>
      <c r="F1335" s="18">
        <f t="shared" si="45"/>
        <v>3.8</v>
      </c>
      <c r="G1335" s="18">
        <f t="shared" si="46"/>
        <v>5</v>
      </c>
      <c r="H1335" s="18">
        <f t="shared" si="47"/>
        <v>7.5</v>
      </c>
      <c r="I1335" s="75">
        <f t="shared" si="48"/>
        <v>9.1</v>
      </c>
    </row>
    <row r="1336" spans="2:9" s="120" customFormat="1" ht="15.75" hidden="1">
      <c r="B1336" s="23" t="s">
        <v>110</v>
      </c>
      <c r="C1336" s="18">
        <f t="shared" si="42"/>
        <v>3.5</v>
      </c>
      <c r="D1336" s="18">
        <f t="shared" si="43"/>
        <v>3.3</v>
      </c>
      <c r="E1336" s="18">
        <f t="shared" si="44"/>
        <v>5.9</v>
      </c>
      <c r="F1336" s="18">
        <f t="shared" si="45"/>
        <v>2.7</v>
      </c>
      <c r="G1336" s="18">
        <f t="shared" si="46"/>
        <v>6</v>
      </c>
      <c r="H1336" s="18">
        <f t="shared" si="47"/>
        <v>1.3</v>
      </c>
      <c r="I1336" s="75">
        <f t="shared" si="48"/>
        <v>3</v>
      </c>
    </row>
    <row r="1337" spans="2:9" s="120" customFormat="1" ht="15.75" hidden="1">
      <c r="B1337" s="23" t="s">
        <v>111</v>
      </c>
      <c r="C1337" s="18">
        <f t="shared" si="42"/>
        <v>9.7</v>
      </c>
      <c r="D1337" s="18">
        <f t="shared" si="43"/>
        <v>9.6</v>
      </c>
      <c r="E1337" s="18">
        <f t="shared" si="44"/>
        <v>9.9</v>
      </c>
      <c r="F1337" s="18">
        <f t="shared" si="45"/>
        <v>9.8</v>
      </c>
      <c r="G1337" s="18">
        <f t="shared" si="46"/>
        <v>7.5</v>
      </c>
      <c r="H1337" s="18">
        <f t="shared" si="47"/>
        <v>11.5</v>
      </c>
      <c r="I1337" s="75">
        <f t="shared" si="48"/>
        <v>12.2</v>
      </c>
    </row>
    <row r="1338" spans="2:9" s="120" customFormat="1" ht="15.75" hidden="1">
      <c r="B1338" s="23" t="s">
        <v>49</v>
      </c>
      <c r="C1338" s="18">
        <f t="shared" si="42"/>
        <v>6</v>
      </c>
      <c r="D1338" s="18">
        <f t="shared" si="43"/>
        <v>6.2</v>
      </c>
      <c r="E1338" s="18">
        <f t="shared" si="44"/>
        <v>6.7</v>
      </c>
      <c r="F1338" s="18">
        <f t="shared" si="45"/>
        <v>4.2</v>
      </c>
      <c r="G1338" s="18">
        <f t="shared" si="46"/>
        <v>7.2</v>
      </c>
      <c r="H1338" s="18">
        <f t="shared" si="47"/>
        <v>4.8</v>
      </c>
      <c r="I1338" s="75">
        <f t="shared" si="48"/>
        <v>7.6</v>
      </c>
    </row>
    <row r="1339" spans="2:9" s="120" customFormat="1" ht="15.75" hidden="1">
      <c r="B1339" s="23" t="s">
        <v>113</v>
      </c>
      <c r="C1339" s="18">
        <f t="shared" si="42"/>
        <v>6.6</v>
      </c>
      <c r="D1339" s="18">
        <f t="shared" si="43"/>
        <v>6.2</v>
      </c>
      <c r="E1339" s="18">
        <f t="shared" si="44"/>
        <v>8.2</v>
      </c>
      <c r="F1339" s="18">
        <f t="shared" si="45"/>
        <v>3.7</v>
      </c>
      <c r="G1339" s="18">
        <f t="shared" si="46"/>
        <v>6.9</v>
      </c>
      <c r="H1339" s="18">
        <f t="shared" si="47"/>
        <v>6.3</v>
      </c>
      <c r="I1339" s="75">
        <f t="shared" si="48"/>
        <v>7.6</v>
      </c>
    </row>
    <row r="1340" spans="2:9" s="120" customFormat="1" ht="15.75" hidden="1">
      <c r="B1340" s="23" t="s">
        <v>114</v>
      </c>
      <c r="C1340" s="18">
        <f t="shared" si="42"/>
        <v>4</v>
      </c>
      <c r="D1340" s="18">
        <f t="shared" si="43"/>
        <v>2</v>
      </c>
      <c r="E1340" s="18">
        <f t="shared" si="44"/>
        <v>12.2</v>
      </c>
      <c r="F1340" s="18">
        <f t="shared" si="45"/>
        <v>27.3</v>
      </c>
      <c r="G1340" s="18">
        <f t="shared" si="46"/>
        <v>5.6</v>
      </c>
      <c r="H1340" s="18">
        <f t="shared" si="47"/>
        <v>2.3</v>
      </c>
      <c r="I1340" s="75">
        <f t="shared" si="48"/>
        <v>4.7</v>
      </c>
    </row>
    <row r="1341" spans="2:9" s="120" customFormat="1" ht="15.75" hidden="1">
      <c r="B1341" s="23" t="s">
        <v>51</v>
      </c>
      <c r="C1341" s="18">
        <f t="shared" si="42"/>
        <v>3.3</v>
      </c>
      <c r="D1341" s="18">
        <f t="shared" si="43"/>
        <v>0</v>
      </c>
      <c r="E1341" s="18">
        <f t="shared" si="44"/>
        <v>8.9</v>
      </c>
      <c r="F1341" s="18">
        <f t="shared" si="45"/>
        <v>1.3</v>
      </c>
      <c r="G1341" s="18">
        <f t="shared" si="46"/>
        <v>3.1</v>
      </c>
      <c r="H1341" s="18">
        <f t="shared" si="47"/>
        <v>3.6</v>
      </c>
      <c r="I1341" s="75">
        <f t="shared" si="48"/>
        <v>7.8</v>
      </c>
    </row>
    <row r="1342" spans="2:9" s="120" customFormat="1" ht="15.75" hidden="1">
      <c r="B1342" s="23" t="s">
        <v>116</v>
      </c>
      <c r="C1342" s="18">
        <f t="shared" si="42"/>
        <v>5.7</v>
      </c>
      <c r="D1342" s="18">
        <f t="shared" si="43"/>
        <v>5.5</v>
      </c>
      <c r="E1342" s="18">
        <f t="shared" si="44"/>
        <v>12.6</v>
      </c>
      <c r="F1342" s="18">
        <f t="shared" si="45"/>
        <v>3.7</v>
      </c>
      <c r="G1342" s="18">
        <f t="shared" si="46"/>
        <v>5.6</v>
      </c>
      <c r="H1342" s="18">
        <f t="shared" si="47"/>
        <v>5.7</v>
      </c>
      <c r="I1342" s="75">
        <f t="shared" si="48"/>
        <v>9.8</v>
      </c>
    </row>
    <row r="1343" spans="2:9" s="120" customFormat="1" ht="15.75" hidden="1">
      <c r="B1343" s="23" t="s">
        <v>117</v>
      </c>
      <c r="C1343" s="18">
        <f t="shared" si="42"/>
        <v>6</v>
      </c>
      <c r="D1343" s="18">
        <f t="shared" si="43"/>
        <v>5.6</v>
      </c>
      <c r="E1343" s="18">
        <f t="shared" si="44"/>
        <v>8.9</v>
      </c>
      <c r="F1343" s="18">
        <f t="shared" si="45"/>
        <v>4.5</v>
      </c>
      <c r="G1343" s="18">
        <f t="shared" si="46"/>
        <v>6.3</v>
      </c>
      <c r="H1343" s="18">
        <f t="shared" si="47"/>
        <v>5.7</v>
      </c>
      <c r="I1343" s="75">
        <f t="shared" si="48"/>
        <v>7.4</v>
      </c>
    </row>
    <row r="1344" spans="2:9" s="120" customFormat="1" ht="15.75" hidden="1">
      <c r="B1344" s="23" t="s">
        <v>118</v>
      </c>
      <c r="C1344" s="18">
        <f t="shared" si="42"/>
        <v>5</v>
      </c>
      <c r="D1344" s="18">
        <f t="shared" si="43"/>
        <v>8.2</v>
      </c>
      <c r="E1344" s="18">
        <f t="shared" si="44"/>
        <v>10.9</v>
      </c>
      <c r="F1344" s="18">
        <f t="shared" si="45"/>
        <v>4</v>
      </c>
      <c r="G1344" s="18">
        <f t="shared" si="46"/>
        <v>5.7</v>
      </c>
      <c r="H1344" s="18">
        <f t="shared" si="47"/>
        <v>4.2</v>
      </c>
      <c r="I1344" s="75">
        <f t="shared" si="48"/>
        <v>10.6</v>
      </c>
    </row>
    <row r="1345" spans="2:9" s="120" customFormat="1" ht="15.75" hidden="1">
      <c r="B1345" s="23" t="s">
        <v>119</v>
      </c>
      <c r="C1345" s="18">
        <f t="shared" si="42"/>
        <v>7.5</v>
      </c>
      <c r="D1345" s="18">
        <f t="shared" si="43"/>
        <v>11.3</v>
      </c>
      <c r="E1345" s="18">
        <f t="shared" si="44"/>
        <v>10.2</v>
      </c>
      <c r="F1345" s="18">
        <f t="shared" si="45"/>
        <v>4.2</v>
      </c>
      <c r="G1345" s="18">
        <f t="shared" si="46"/>
        <v>8.6</v>
      </c>
      <c r="H1345" s="18">
        <f t="shared" si="47"/>
        <v>6.5</v>
      </c>
      <c r="I1345" s="75">
        <f t="shared" si="48"/>
        <v>11.1</v>
      </c>
    </row>
    <row r="1346" spans="2:9" s="120" customFormat="1" ht="15.75" hidden="1">
      <c r="B1346" s="23" t="s">
        <v>120</v>
      </c>
      <c r="C1346" s="18">
        <f t="shared" si="42"/>
        <v>4</v>
      </c>
      <c r="D1346" s="18">
        <f t="shared" si="43"/>
        <v>4.8</v>
      </c>
      <c r="E1346" s="18">
        <f t="shared" si="44"/>
        <v>6.2</v>
      </c>
      <c r="F1346" s="18">
        <f t="shared" si="45"/>
        <v>3.1</v>
      </c>
      <c r="G1346" s="18">
        <f t="shared" si="46"/>
        <v>5.4</v>
      </c>
      <c r="H1346" s="18">
        <f t="shared" si="47"/>
        <v>2.7</v>
      </c>
      <c r="I1346" s="75">
        <f t="shared" si="48"/>
        <v>7.3</v>
      </c>
    </row>
    <row r="1347" spans="2:12" s="4" customFormat="1" ht="15.75" hidden="1">
      <c r="B1347" s="7" t="s">
        <v>252</v>
      </c>
      <c r="C1347" s="131"/>
      <c r="D1347" s="131"/>
      <c r="E1347" s="131"/>
      <c r="F1347" s="131"/>
      <c r="G1347" s="131"/>
      <c r="H1347" s="131"/>
      <c r="I1347" s="132"/>
      <c r="J1347" s="27"/>
      <c r="K1347" s="27"/>
      <c r="L1347" s="6"/>
    </row>
    <row r="1348" spans="2:12" ht="15" customHeight="1" hidden="1">
      <c r="B1348" s="4"/>
      <c r="C1348" s="35"/>
      <c r="D1348" s="35"/>
      <c r="E1348" s="35"/>
      <c r="F1348" s="35"/>
      <c r="G1348" s="35"/>
      <c r="H1348" s="35"/>
      <c r="I1348" s="35"/>
      <c r="J1348" s="17"/>
      <c r="K1348" s="17"/>
      <c r="L1348" s="16"/>
    </row>
    <row r="1349" spans="2:13" s="72" customFormat="1" ht="15" customHeight="1" hidden="1">
      <c r="B1349" s="240" t="s">
        <v>222</v>
      </c>
      <c r="C1349" s="240"/>
      <c r="D1349" s="240"/>
      <c r="E1349" s="240"/>
      <c r="F1349" s="240"/>
      <c r="G1349" s="240"/>
      <c r="H1349" s="240"/>
      <c r="I1349" s="240"/>
      <c r="J1349" s="240"/>
      <c r="K1349" s="240"/>
      <c r="L1349" s="240"/>
      <c r="M1349" s="240"/>
    </row>
    <row r="1350" spans="2:9" s="72" customFormat="1" ht="15" customHeight="1" hidden="1">
      <c r="B1350" s="20"/>
      <c r="C1350" s="13" t="s">
        <v>50</v>
      </c>
      <c r="D1350" s="13" t="s">
        <v>135</v>
      </c>
      <c r="E1350" s="13" t="s">
        <v>200</v>
      </c>
      <c r="F1350" s="13" t="s">
        <v>136</v>
      </c>
      <c r="G1350" s="13" t="s">
        <v>202</v>
      </c>
      <c r="H1350" s="13" t="s">
        <v>199</v>
      </c>
      <c r="I1350" s="13" t="s">
        <v>193</v>
      </c>
    </row>
    <row r="1351" spans="2:10" s="4" customFormat="1" ht="15.75" hidden="1">
      <c r="B1351" s="12" t="s">
        <v>52</v>
      </c>
      <c r="C1351" s="18">
        <f>C637</f>
        <v>1</v>
      </c>
      <c r="D1351" s="18">
        <f aca="true" t="shared" si="49" ref="D1351:D1367">C658</f>
        <v>1.4</v>
      </c>
      <c r="E1351" s="18">
        <f aca="true" t="shared" si="50" ref="E1351:E1367">C679</f>
        <v>1.1</v>
      </c>
      <c r="F1351" s="18">
        <f aca="true" t="shared" si="51" ref="F1351:F1367">C700</f>
        <v>0.6</v>
      </c>
      <c r="G1351" s="18">
        <f aca="true" t="shared" si="52" ref="G1351:G1367">C784</f>
        <v>1.3</v>
      </c>
      <c r="H1351" s="18">
        <f aca="true" t="shared" si="53" ref="H1351:H1367">C805</f>
        <v>0.6</v>
      </c>
      <c r="I1351" s="18">
        <f aca="true" t="shared" si="54" ref="I1351:I1367">C763</f>
        <v>1.3</v>
      </c>
      <c r="J1351" s="71"/>
    </row>
    <row r="1352" spans="2:9" s="72" customFormat="1" ht="15.75" hidden="1">
      <c r="B1352" s="12" t="s">
        <v>137</v>
      </c>
      <c r="C1352" s="18">
        <f aca="true" t="shared" si="55" ref="C1352:C1367">C638</f>
        <v>0.8</v>
      </c>
      <c r="D1352" s="18">
        <f t="shared" si="49"/>
        <v>0.9</v>
      </c>
      <c r="E1352" s="18">
        <f t="shared" si="50"/>
        <v>1</v>
      </c>
      <c r="F1352" s="18">
        <f t="shared" si="51"/>
        <v>0.5</v>
      </c>
      <c r="G1352" s="18">
        <f t="shared" si="52"/>
        <v>1</v>
      </c>
      <c r="H1352" s="18">
        <f t="shared" si="53"/>
        <v>0.5</v>
      </c>
      <c r="I1352" s="18">
        <f t="shared" si="54"/>
        <v>1.1</v>
      </c>
    </row>
    <row r="1353" spans="2:9" s="72" customFormat="1" ht="15.75" hidden="1">
      <c r="B1353" s="12" t="s">
        <v>138</v>
      </c>
      <c r="C1353" s="18">
        <f t="shared" si="55"/>
        <v>0.7</v>
      </c>
      <c r="D1353" s="18">
        <f t="shared" si="49"/>
        <v>0.9</v>
      </c>
      <c r="E1353" s="18">
        <f t="shared" si="50"/>
        <v>0.7</v>
      </c>
      <c r="F1353" s="18">
        <f t="shared" si="51"/>
        <v>0.6</v>
      </c>
      <c r="G1353" s="18">
        <f t="shared" si="52"/>
        <v>0.9</v>
      </c>
      <c r="H1353" s="18">
        <f t="shared" si="53"/>
        <v>0.4</v>
      </c>
      <c r="I1353" s="18">
        <f t="shared" si="54"/>
        <v>0.9</v>
      </c>
    </row>
    <row r="1354" spans="2:9" s="72" customFormat="1" ht="15" customHeight="1" hidden="1">
      <c r="B1354" s="23" t="s">
        <v>22</v>
      </c>
      <c r="C1354" s="18">
        <f t="shared" si="55"/>
        <v>0.4</v>
      </c>
      <c r="D1354" s="18">
        <f t="shared" si="49"/>
        <v>0.3</v>
      </c>
      <c r="E1354" s="18">
        <f t="shared" si="50"/>
        <v>0.9</v>
      </c>
      <c r="F1354" s="18">
        <f t="shared" si="51"/>
        <v>0</v>
      </c>
      <c r="G1354" s="18">
        <f t="shared" si="52"/>
        <v>0.3</v>
      </c>
      <c r="H1354" s="18">
        <f t="shared" si="53"/>
        <v>0.4</v>
      </c>
      <c r="I1354" s="18">
        <f t="shared" si="54"/>
        <v>0.3</v>
      </c>
    </row>
    <row r="1355" spans="2:9" s="72" customFormat="1" ht="15.75" hidden="1">
      <c r="B1355" s="23" t="s">
        <v>131</v>
      </c>
      <c r="C1355" s="18">
        <f t="shared" si="55"/>
        <v>1.6</v>
      </c>
      <c r="D1355" s="18">
        <f t="shared" si="49"/>
        <v>1.4</v>
      </c>
      <c r="E1355" s="18">
        <f t="shared" si="50"/>
        <v>1.6</v>
      </c>
      <c r="F1355" s="18">
        <f t="shared" si="51"/>
        <v>1.8</v>
      </c>
      <c r="G1355" s="18">
        <f t="shared" si="52"/>
        <v>2.2</v>
      </c>
      <c r="H1355" s="18">
        <f t="shared" si="53"/>
        <v>0.9</v>
      </c>
      <c r="I1355" s="18">
        <f t="shared" si="54"/>
        <v>1.5</v>
      </c>
    </row>
    <row r="1356" spans="2:9" s="72" customFormat="1" ht="15.75" hidden="1">
      <c r="B1356" s="23" t="s">
        <v>109</v>
      </c>
      <c r="C1356" s="18">
        <f t="shared" si="55"/>
        <v>0.9</v>
      </c>
      <c r="D1356" s="18">
        <f t="shared" si="49"/>
        <v>2.2</v>
      </c>
      <c r="E1356" s="18">
        <f t="shared" si="50"/>
        <v>0.9</v>
      </c>
      <c r="F1356" s="18">
        <f t="shared" si="51"/>
        <v>0.7</v>
      </c>
      <c r="G1356" s="18">
        <f t="shared" si="52"/>
        <v>0.8</v>
      </c>
      <c r="H1356" s="18">
        <f t="shared" si="53"/>
        <v>1.1</v>
      </c>
      <c r="I1356" s="18">
        <f t="shared" si="54"/>
        <v>1.6</v>
      </c>
    </row>
    <row r="1357" spans="2:9" s="72" customFormat="1" ht="15.75" hidden="1">
      <c r="B1357" s="23" t="s">
        <v>110</v>
      </c>
      <c r="C1357" s="18">
        <f t="shared" si="55"/>
        <v>1</v>
      </c>
      <c r="D1357" s="18">
        <f t="shared" si="49"/>
        <v>1.1</v>
      </c>
      <c r="E1357" s="18">
        <f t="shared" si="50"/>
        <v>1</v>
      </c>
      <c r="F1357" s="18">
        <f t="shared" si="51"/>
        <v>0</v>
      </c>
      <c r="G1357" s="18">
        <f t="shared" si="52"/>
        <v>1.4</v>
      </c>
      <c r="H1357" s="18">
        <f t="shared" si="53"/>
        <v>0.6</v>
      </c>
      <c r="I1357" s="18">
        <f t="shared" si="54"/>
        <v>1.9</v>
      </c>
    </row>
    <row r="1358" spans="2:9" s="72" customFormat="1" ht="15.75" hidden="1">
      <c r="B1358" s="23" t="s">
        <v>111</v>
      </c>
      <c r="C1358" s="18">
        <f t="shared" si="55"/>
        <v>1.1</v>
      </c>
      <c r="D1358" s="18">
        <f t="shared" si="49"/>
        <v>0.5</v>
      </c>
      <c r="E1358" s="18">
        <f t="shared" si="50"/>
        <v>0.5</v>
      </c>
      <c r="F1358" s="18">
        <f t="shared" si="51"/>
        <v>6.2</v>
      </c>
      <c r="G1358" s="18">
        <f t="shared" si="52"/>
        <v>1.2</v>
      </c>
      <c r="H1358" s="18">
        <f t="shared" si="53"/>
        <v>0.9</v>
      </c>
      <c r="I1358" s="18">
        <f t="shared" si="54"/>
        <v>0.9</v>
      </c>
    </row>
    <row r="1359" spans="2:9" s="72" customFormat="1" ht="15.75" hidden="1">
      <c r="B1359" s="23" t="s">
        <v>49</v>
      </c>
      <c r="C1359" s="18">
        <f t="shared" si="55"/>
        <v>0.4</v>
      </c>
      <c r="D1359" s="18">
        <f t="shared" si="49"/>
        <v>0.4</v>
      </c>
      <c r="E1359" s="18">
        <f t="shared" si="50"/>
        <v>0.5</v>
      </c>
      <c r="F1359" s="18">
        <f t="shared" si="51"/>
        <v>0.1</v>
      </c>
      <c r="G1359" s="18">
        <f t="shared" si="52"/>
        <v>0.6</v>
      </c>
      <c r="H1359" s="18">
        <f t="shared" si="53"/>
        <v>0.2</v>
      </c>
      <c r="I1359" s="18">
        <f t="shared" si="54"/>
        <v>0.4</v>
      </c>
    </row>
    <row r="1360" spans="2:9" s="72" customFormat="1" ht="15.75" hidden="1">
      <c r="B1360" s="23" t="s">
        <v>113</v>
      </c>
      <c r="C1360" s="18">
        <f t="shared" si="55"/>
        <v>0.4</v>
      </c>
      <c r="D1360" s="18">
        <f t="shared" si="49"/>
        <v>0.3</v>
      </c>
      <c r="E1360" s="18">
        <f t="shared" si="50"/>
        <v>0.4</v>
      </c>
      <c r="F1360" s="18">
        <f t="shared" si="51"/>
        <v>0.9</v>
      </c>
      <c r="G1360" s="18">
        <f t="shared" si="52"/>
        <v>0.6</v>
      </c>
      <c r="H1360" s="18">
        <f t="shared" si="53"/>
        <v>0.3</v>
      </c>
      <c r="I1360" s="18">
        <f t="shared" si="54"/>
        <v>0.4</v>
      </c>
    </row>
    <row r="1361" spans="2:9" s="72" customFormat="1" ht="15.75" hidden="1">
      <c r="B1361" s="23" t="s">
        <v>114</v>
      </c>
      <c r="C1361" s="18">
        <f t="shared" si="55"/>
        <v>3.7</v>
      </c>
      <c r="D1361" s="18">
        <f t="shared" si="49"/>
        <v>4.5</v>
      </c>
      <c r="E1361" s="18">
        <f t="shared" si="50"/>
        <v>1.1</v>
      </c>
      <c r="F1361" s="18">
        <f t="shared" si="51"/>
        <v>0</v>
      </c>
      <c r="G1361" s="18">
        <f t="shared" si="52"/>
        <v>4.3</v>
      </c>
      <c r="H1361" s="18">
        <f t="shared" si="53"/>
        <v>3.2</v>
      </c>
      <c r="I1361" s="18">
        <f t="shared" si="54"/>
        <v>3.7</v>
      </c>
    </row>
    <row r="1362" spans="2:9" s="72" customFormat="1" ht="15.75" hidden="1">
      <c r="B1362" s="23" t="s">
        <v>51</v>
      </c>
      <c r="C1362" s="18">
        <f t="shared" si="55"/>
        <v>0.5</v>
      </c>
      <c r="D1362" s="18">
        <f t="shared" si="49"/>
        <v>0</v>
      </c>
      <c r="E1362" s="18">
        <f t="shared" si="50"/>
        <v>0</v>
      </c>
      <c r="F1362" s="18">
        <f t="shared" si="51"/>
        <v>1.2</v>
      </c>
      <c r="G1362" s="18">
        <f t="shared" si="52"/>
        <v>0.5</v>
      </c>
      <c r="H1362" s="18">
        <f t="shared" si="53"/>
        <v>0.5</v>
      </c>
      <c r="I1362" s="18">
        <f t="shared" si="54"/>
        <v>0</v>
      </c>
    </row>
    <row r="1363" spans="2:9" s="72" customFormat="1" ht="15.75" hidden="1">
      <c r="B1363" s="23" t="s">
        <v>116</v>
      </c>
      <c r="C1363" s="18">
        <f t="shared" si="55"/>
        <v>0.1</v>
      </c>
      <c r="D1363" s="18">
        <f t="shared" si="49"/>
        <v>0.4</v>
      </c>
      <c r="E1363" s="18">
        <f t="shared" si="50"/>
        <v>0</v>
      </c>
      <c r="F1363" s="18">
        <f t="shared" si="51"/>
        <v>0</v>
      </c>
      <c r="G1363" s="18">
        <f t="shared" si="52"/>
        <v>0.1</v>
      </c>
      <c r="H1363" s="18">
        <f t="shared" si="53"/>
        <v>0</v>
      </c>
      <c r="I1363" s="18">
        <f t="shared" si="54"/>
        <v>0</v>
      </c>
    </row>
    <row r="1364" spans="2:9" s="72" customFormat="1" ht="15.75" hidden="1">
      <c r="B1364" s="23" t="s">
        <v>117</v>
      </c>
      <c r="C1364" s="18">
        <f t="shared" si="55"/>
        <v>0.7</v>
      </c>
      <c r="D1364" s="18">
        <f t="shared" si="49"/>
        <v>0.1</v>
      </c>
      <c r="E1364" s="18">
        <f t="shared" si="50"/>
        <v>1.2</v>
      </c>
      <c r="F1364" s="18">
        <f t="shared" si="51"/>
        <v>0.6</v>
      </c>
      <c r="G1364" s="18">
        <f t="shared" si="52"/>
        <v>1</v>
      </c>
      <c r="H1364" s="18">
        <f t="shared" si="53"/>
        <v>0.4</v>
      </c>
      <c r="I1364" s="18">
        <f t="shared" si="54"/>
        <v>1.1</v>
      </c>
    </row>
    <row r="1365" spans="2:9" s="72" customFormat="1" ht="15.75" hidden="1">
      <c r="B1365" s="23" t="s">
        <v>118</v>
      </c>
      <c r="C1365" s="18">
        <f t="shared" si="55"/>
        <v>0.4</v>
      </c>
      <c r="D1365" s="18">
        <f t="shared" si="49"/>
        <v>0.7</v>
      </c>
      <c r="E1365" s="18">
        <f t="shared" si="50"/>
        <v>0.6</v>
      </c>
      <c r="F1365" s="18">
        <f t="shared" si="51"/>
        <v>0.4</v>
      </c>
      <c r="G1365" s="18">
        <f t="shared" si="52"/>
        <v>0.7</v>
      </c>
      <c r="H1365" s="18">
        <f t="shared" si="53"/>
        <v>0.2</v>
      </c>
      <c r="I1365" s="18">
        <f t="shared" si="54"/>
        <v>0.4</v>
      </c>
    </row>
    <row r="1366" spans="2:9" s="72" customFormat="1" ht="15.75" hidden="1">
      <c r="B1366" s="23" t="s">
        <v>119</v>
      </c>
      <c r="C1366" s="18">
        <f t="shared" si="55"/>
        <v>0.1</v>
      </c>
      <c r="D1366" s="18">
        <f t="shared" si="49"/>
        <v>0.2</v>
      </c>
      <c r="E1366" s="18">
        <f t="shared" si="50"/>
        <v>0.3</v>
      </c>
      <c r="F1366" s="18">
        <f t="shared" si="51"/>
        <v>0</v>
      </c>
      <c r="G1366" s="18">
        <f t="shared" si="52"/>
        <v>0.2</v>
      </c>
      <c r="H1366" s="18">
        <f t="shared" si="53"/>
        <v>0.1</v>
      </c>
      <c r="I1366" s="18">
        <f t="shared" si="54"/>
        <v>0.2</v>
      </c>
    </row>
    <row r="1367" spans="2:9" s="72" customFormat="1" ht="15.75" hidden="1">
      <c r="B1367" s="23" t="s">
        <v>120</v>
      </c>
      <c r="C1367" s="18">
        <f t="shared" si="55"/>
        <v>0.1</v>
      </c>
      <c r="D1367" s="18">
        <f t="shared" si="49"/>
        <v>0</v>
      </c>
      <c r="E1367" s="18">
        <f t="shared" si="50"/>
        <v>0</v>
      </c>
      <c r="F1367" s="18">
        <f t="shared" si="51"/>
        <v>0.2</v>
      </c>
      <c r="G1367" s="18">
        <f t="shared" si="52"/>
        <v>0.2</v>
      </c>
      <c r="H1367" s="18">
        <f t="shared" si="53"/>
        <v>0</v>
      </c>
      <c r="I1367" s="18">
        <f t="shared" si="54"/>
        <v>0</v>
      </c>
    </row>
    <row r="1368" spans="2:12" s="4" customFormat="1" ht="15.75" hidden="1">
      <c r="B1368" s="7" t="s">
        <v>221</v>
      </c>
      <c r="C1368" s="72"/>
      <c r="D1368" s="72"/>
      <c r="E1368" s="72"/>
      <c r="F1368" s="72"/>
      <c r="G1368" s="72"/>
      <c r="H1368" s="72"/>
      <c r="I1368" s="72"/>
      <c r="J1368" s="27"/>
      <c r="K1368" s="27"/>
      <c r="L1368" s="6"/>
    </row>
    <row r="1369" spans="2:12" s="4" customFormat="1" ht="15.75" hidden="1">
      <c r="B1369" s="7"/>
      <c r="C1369" s="72"/>
      <c r="D1369" s="72"/>
      <c r="E1369" s="72"/>
      <c r="F1369" s="72"/>
      <c r="G1369" s="72"/>
      <c r="H1369" s="72"/>
      <c r="I1369" s="72"/>
      <c r="J1369" s="27"/>
      <c r="K1369" s="27"/>
      <c r="L1369" s="6"/>
    </row>
    <row r="1370" spans="2:13" s="72" customFormat="1" ht="15" customHeight="1" hidden="1">
      <c r="B1370" s="240" t="s">
        <v>223</v>
      </c>
      <c r="C1370" s="240"/>
      <c r="D1370" s="240"/>
      <c r="E1370" s="240"/>
      <c r="F1370" s="240"/>
      <c r="G1370" s="240"/>
      <c r="H1370" s="240"/>
      <c r="I1370" s="240"/>
      <c r="J1370" s="240"/>
      <c r="K1370" s="240"/>
      <c r="L1370" s="240"/>
      <c r="M1370" s="240"/>
    </row>
    <row r="1371" spans="2:9" s="72" customFormat="1" ht="15" customHeight="1" hidden="1">
      <c r="B1371" s="20"/>
      <c r="C1371" s="13" t="s">
        <v>50</v>
      </c>
      <c r="D1371" s="13" t="s">
        <v>135</v>
      </c>
      <c r="E1371" s="13" t="s">
        <v>200</v>
      </c>
      <c r="F1371" s="13" t="s">
        <v>136</v>
      </c>
      <c r="G1371" s="13" t="s">
        <v>202</v>
      </c>
      <c r="H1371" s="13" t="s">
        <v>199</v>
      </c>
      <c r="I1371" s="13" t="s">
        <v>193</v>
      </c>
    </row>
    <row r="1372" spans="2:9" s="72" customFormat="1" ht="15.75" hidden="1">
      <c r="B1372" s="12" t="s">
        <v>52</v>
      </c>
      <c r="C1372" s="18">
        <f>D637</f>
        <v>1.5</v>
      </c>
      <c r="D1372" s="18">
        <f aca="true" t="shared" si="56" ref="D1372:D1388">D658</f>
        <v>2.1</v>
      </c>
      <c r="E1372" s="18">
        <f aca="true" t="shared" si="57" ref="E1372:E1388">D679</f>
        <v>1.9</v>
      </c>
      <c r="F1372" s="18">
        <f aca="true" t="shared" si="58" ref="F1372:F1388">D700</f>
        <v>0.9</v>
      </c>
      <c r="G1372" s="18">
        <f aca="true" t="shared" si="59" ref="G1372:G1388">D784</f>
        <v>1.9</v>
      </c>
      <c r="H1372" s="18">
        <f aca="true" t="shared" si="60" ref="H1372:H1388">D805</f>
        <v>1.1</v>
      </c>
      <c r="I1372" s="18">
        <f aca="true" t="shared" si="61" ref="I1372:I1388">D763</f>
        <v>2</v>
      </c>
    </row>
    <row r="1373" spans="2:9" s="72" customFormat="1" ht="15.75" hidden="1">
      <c r="B1373" s="12" t="s">
        <v>137</v>
      </c>
      <c r="C1373" s="18">
        <f aca="true" t="shared" si="62" ref="C1373:C1388">D638</f>
        <v>1.6</v>
      </c>
      <c r="D1373" s="18">
        <f t="shared" si="56"/>
        <v>2.2</v>
      </c>
      <c r="E1373" s="18">
        <f t="shared" si="57"/>
        <v>2.1</v>
      </c>
      <c r="F1373" s="18">
        <f t="shared" si="58"/>
        <v>0.8</v>
      </c>
      <c r="G1373" s="18">
        <f t="shared" si="59"/>
        <v>2.1</v>
      </c>
      <c r="H1373" s="18">
        <f t="shared" si="60"/>
        <v>1</v>
      </c>
      <c r="I1373" s="18">
        <f t="shared" si="61"/>
        <v>2.2</v>
      </c>
    </row>
    <row r="1374" spans="2:9" s="72" customFormat="1" ht="15.75" hidden="1">
      <c r="B1374" s="12" t="s">
        <v>138</v>
      </c>
      <c r="C1374" s="18">
        <f t="shared" si="62"/>
        <v>1.3</v>
      </c>
      <c r="D1374" s="18">
        <f t="shared" si="56"/>
        <v>1.6</v>
      </c>
      <c r="E1374" s="18">
        <f t="shared" si="57"/>
        <v>1.6</v>
      </c>
      <c r="F1374" s="18">
        <f t="shared" si="58"/>
        <v>1.1</v>
      </c>
      <c r="G1374" s="18">
        <f t="shared" si="59"/>
        <v>1.6</v>
      </c>
      <c r="H1374" s="18">
        <f t="shared" si="60"/>
        <v>0.9</v>
      </c>
      <c r="I1374" s="18">
        <f t="shared" si="61"/>
        <v>1.9</v>
      </c>
    </row>
    <row r="1375" spans="2:9" s="72" customFormat="1" ht="15" customHeight="1" hidden="1">
      <c r="B1375" s="23" t="s">
        <v>22</v>
      </c>
      <c r="C1375" s="18">
        <f t="shared" si="62"/>
        <v>2.7</v>
      </c>
      <c r="D1375" s="18">
        <f t="shared" si="56"/>
        <v>2.8</v>
      </c>
      <c r="E1375" s="18">
        <f t="shared" si="57"/>
        <v>2.3</v>
      </c>
      <c r="F1375" s="18">
        <f t="shared" si="58"/>
        <v>2.7</v>
      </c>
      <c r="G1375" s="18">
        <f t="shared" si="59"/>
        <v>4.7</v>
      </c>
      <c r="H1375" s="18">
        <f t="shared" si="60"/>
        <v>0</v>
      </c>
      <c r="I1375" s="18">
        <f t="shared" si="61"/>
        <v>3.8</v>
      </c>
    </row>
    <row r="1376" spans="2:9" s="72" customFormat="1" ht="15.75" hidden="1">
      <c r="B1376" s="23" t="s">
        <v>131</v>
      </c>
      <c r="C1376" s="18">
        <f t="shared" si="62"/>
        <v>3.2</v>
      </c>
      <c r="D1376" s="18">
        <f t="shared" si="56"/>
        <v>3</v>
      </c>
      <c r="E1376" s="18">
        <f t="shared" si="57"/>
        <v>3.4</v>
      </c>
      <c r="F1376" s="18">
        <f t="shared" si="58"/>
        <v>2.1</v>
      </c>
      <c r="G1376" s="18">
        <f t="shared" si="59"/>
        <v>4.4</v>
      </c>
      <c r="H1376" s="18">
        <f t="shared" si="60"/>
        <v>1.9</v>
      </c>
      <c r="I1376" s="18">
        <f t="shared" si="61"/>
        <v>3.1</v>
      </c>
    </row>
    <row r="1377" spans="2:9" s="72" customFormat="1" ht="15.75" hidden="1">
      <c r="B1377" s="23" t="s">
        <v>109</v>
      </c>
      <c r="C1377" s="18">
        <f t="shared" si="62"/>
        <v>0.8</v>
      </c>
      <c r="D1377" s="18">
        <f t="shared" si="56"/>
        <v>1.2</v>
      </c>
      <c r="E1377" s="18">
        <f t="shared" si="57"/>
        <v>1.1</v>
      </c>
      <c r="F1377" s="18">
        <f t="shared" si="58"/>
        <v>0.6</v>
      </c>
      <c r="G1377" s="18">
        <f t="shared" si="59"/>
        <v>1.1</v>
      </c>
      <c r="H1377" s="18">
        <f t="shared" si="60"/>
        <v>0.6</v>
      </c>
      <c r="I1377" s="18">
        <f t="shared" si="61"/>
        <v>1.8</v>
      </c>
    </row>
    <row r="1378" spans="2:9" s="72" customFormat="1" ht="15.75" hidden="1">
      <c r="B1378" s="23" t="s">
        <v>110</v>
      </c>
      <c r="C1378" s="18">
        <f t="shared" si="62"/>
        <v>2.6</v>
      </c>
      <c r="D1378" s="18">
        <f t="shared" si="56"/>
        <v>2.4</v>
      </c>
      <c r="E1378" s="18">
        <f t="shared" si="57"/>
        <v>5.1</v>
      </c>
      <c r="F1378" s="18">
        <f t="shared" si="58"/>
        <v>0</v>
      </c>
      <c r="G1378" s="18">
        <f t="shared" si="59"/>
        <v>4.1</v>
      </c>
      <c r="H1378" s="18">
        <f t="shared" si="60"/>
        <v>0.9</v>
      </c>
      <c r="I1378" s="18">
        <f t="shared" si="61"/>
        <v>3.6</v>
      </c>
    </row>
    <row r="1379" spans="2:9" s="72" customFormat="1" ht="15.75" hidden="1">
      <c r="B1379" s="23" t="s">
        <v>111</v>
      </c>
      <c r="C1379" s="18">
        <f t="shared" si="62"/>
        <v>2.5</v>
      </c>
      <c r="D1379" s="18">
        <f t="shared" si="56"/>
        <v>2.5</v>
      </c>
      <c r="E1379" s="18">
        <f t="shared" si="57"/>
        <v>3</v>
      </c>
      <c r="F1379" s="18">
        <f t="shared" si="58"/>
        <v>1</v>
      </c>
      <c r="G1379" s="18">
        <f t="shared" si="59"/>
        <v>3.1</v>
      </c>
      <c r="H1379" s="18">
        <f t="shared" si="60"/>
        <v>1.8</v>
      </c>
      <c r="I1379" s="18">
        <f t="shared" si="61"/>
        <v>3.4</v>
      </c>
    </row>
    <row r="1380" spans="2:9" s="72" customFormat="1" ht="15.75" hidden="1">
      <c r="B1380" s="23" t="s">
        <v>49</v>
      </c>
      <c r="C1380" s="18">
        <f t="shared" si="62"/>
        <v>1.1</v>
      </c>
      <c r="D1380" s="18">
        <f t="shared" si="56"/>
        <v>1.3</v>
      </c>
      <c r="E1380" s="18">
        <f t="shared" si="57"/>
        <v>1</v>
      </c>
      <c r="F1380" s="18">
        <f t="shared" si="58"/>
        <v>0.9</v>
      </c>
      <c r="G1380" s="18">
        <f t="shared" si="59"/>
        <v>1.3</v>
      </c>
      <c r="H1380" s="18">
        <f t="shared" si="60"/>
        <v>0.9</v>
      </c>
      <c r="I1380" s="18">
        <f t="shared" si="61"/>
        <v>0.9</v>
      </c>
    </row>
    <row r="1381" spans="2:9" s="72" customFormat="1" ht="15.75" hidden="1">
      <c r="B1381" s="23" t="s">
        <v>113</v>
      </c>
      <c r="C1381" s="18">
        <f t="shared" si="62"/>
        <v>0.8</v>
      </c>
      <c r="D1381" s="18">
        <f t="shared" si="56"/>
        <v>1</v>
      </c>
      <c r="E1381" s="18">
        <f t="shared" si="57"/>
        <v>0.7</v>
      </c>
      <c r="F1381" s="18">
        <f t="shared" si="58"/>
        <v>1</v>
      </c>
      <c r="G1381" s="18">
        <f t="shared" si="59"/>
        <v>0.7</v>
      </c>
      <c r="H1381" s="18">
        <f t="shared" si="60"/>
        <v>0.9</v>
      </c>
      <c r="I1381" s="18">
        <f t="shared" si="61"/>
        <v>0.9</v>
      </c>
    </row>
    <row r="1382" spans="2:9" s="72" customFormat="1" ht="15.75" hidden="1">
      <c r="B1382" s="23" t="s">
        <v>114</v>
      </c>
      <c r="C1382" s="18">
        <f t="shared" si="62"/>
        <v>4</v>
      </c>
      <c r="D1382" s="18">
        <f t="shared" si="56"/>
        <v>5.1</v>
      </c>
      <c r="E1382" s="18">
        <f t="shared" si="57"/>
        <v>0</v>
      </c>
      <c r="F1382" s="18">
        <f t="shared" si="58"/>
        <v>0</v>
      </c>
      <c r="G1382" s="18">
        <f t="shared" si="59"/>
        <v>4.3</v>
      </c>
      <c r="H1382" s="18">
        <f t="shared" si="60"/>
        <v>3.6</v>
      </c>
      <c r="I1382" s="18">
        <f t="shared" si="61"/>
        <v>5</v>
      </c>
    </row>
    <row r="1383" spans="2:9" s="72" customFormat="1" ht="15.75" hidden="1">
      <c r="B1383" s="23" t="s">
        <v>51</v>
      </c>
      <c r="C1383" s="18">
        <f t="shared" si="62"/>
        <v>1.6</v>
      </c>
      <c r="D1383" s="18">
        <f t="shared" si="56"/>
        <v>1.7</v>
      </c>
      <c r="E1383" s="18">
        <f t="shared" si="57"/>
        <v>2.8</v>
      </c>
      <c r="F1383" s="18">
        <f t="shared" si="58"/>
        <v>1.6</v>
      </c>
      <c r="G1383" s="18">
        <f t="shared" si="59"/>
        <v>3.1</v>
      </c>
      <c r="H1383" s="18">
        <f t="shared" si="60"/>
        <v>0</v>
      </c>
      <c r="I1383" s="18">
        <f t="shared" si="61"/>
        <v>2.2</v>
      </c>
    </row>
    <row r="1384" spans="2:9" s="72" customFormat="1" ht="15.75" hidden="1">
      <c r="B1384" s="23" t="s">
        <v>116</v>
      </c>
      <c r="C1384" s="18">
        <f t="shared" si="62"/>
        <v>0.1</v>
      </c>
      <c r="D1384" s="18">
        <f t="shared" si="56"/>
        <v>0.5</v>
      </c>
      <c r="E1384" s="18">
        <f t="shared" si="57"/>
        <v>0</v>
      </c>
      <c r="F1384" s="18">
        <f t="shared" si="58"/>
        <v>0.1</v>
      </c>
      <c r="G1384" s="18">
        <f t="shared" si="59"/>
        <v>0.2</v>
      </c>
      <c r="H1384" s="18">
        <f t="shared" si="60"/>
        <v>0</v>
      </c>
      <c r="I1384" s="18">
        <f t="shared" si="61"/>
        <v>0.5</v>
      </c>
    </row>
    <row r="1385" spans="2:9" s="72" customFormat="1" ht="15.75" hidden="1">
      <c r="B1385" s="23" t="s">
        <v>117</v>
      </c>
      <c r="C1385" s="18">
        <f t="shared" si="62"/>
        <v>1.1</v>
      </c>
      <c r="D1385" s="18">
        <f t="shared" si="56"/>
        <v>1.1</v>
      </c>
      <c r="E1385" s="18">
        <f t="shared" si="57"/>
        <v>0.9</v>
      </c>
      <c r="F1385" s="18">
        <f t="shared" si="58"/>
        <v>1.3</v>
      </c>
      <c r="G1385" s="18">
        <f t="shared" si="59"/>
        <v>1.4</v>
      </c>
      <c r="H1385" s="18">
        <f t="shared" si="60"/>
        <v>0.7</v>
      </c>
      <c r="I1385" s="18">
        <f t="shared" si="61"/>
        <v>1.1</v>
      </c>
    </row>
    <row r="1386" spans="2:9" s="72" customFormat="1" ht="15.75" hidden="1">
      <c r="B1386" s="23" t="s">
        <v>118</v>
      </c>
      <c r="C1386" s="18">
        <f t="shared" si="62"/>
        <v>0.6</v>
      </c>
      <c r="D1386" s="18">
        <f t="shared" si="56"/>
        <v>1</v>
      </c>
      <c r="E1386" s="18">
        <f t="shared" si="57"/>
        <v>1</v>
      </c>
      <c r="F1386" s="18">
        <f t="shared" si="58"/>
        <v>0.6</v>
      </c>
      <c r="G1386" s="18">
        <f t="shared" si="59"/>
        <v>0.9</v>
      </c>
      <c r="H1386" s="18">
        <f t="shared" si="60"/>
        <v>0.3</v>
      </c>
      <c r="I1386" s="18">
        <f t="shared" si="61"/>
        <v>0.9</v>
      </c>
    </row>
    <row r="1387" spans="2:9" s="72" customFormat="1" ht="15.75" hidden="1">
      <c r="B1387" s="23" t="s">
        <v>119</v>
      </c>
      <c r="C1387" s="18">
        <f t="shared" si="62"/>
        <v>3.3</v>
      </c>
      <c r="D1387" s="18">
        <f t="shared" si="56"/>
        <v>4.8</v>
      </c>
      <c r="E1387" s="18">
        <f t="shared" si="57"/>
        <v>5</v>
      </c>
      <c r="F1387" s="18">
        <f t="shared" si="58"/>
        <v>1.1</v>
      </c>
      <c r="G1387" s="18">
        <f t="shared" si="59"/>
        <v>3.4</v>
      </c>
      <c r="H1387" s="18">
        <f t="shared" si="60"/>
        <v>3.1</v>
      </c>
      <c r="I1387" s="18">
        <f t="shared" si="61"/>
        <v>4.3</v>
      </c>
    </row>
    <row r="1388" spans="2:9" s="72" customFormat="1" ht="15.75" hidden="1">
      <c r="B1388" s="23" t="s">
        <v>120</v>
      </c>
      <c r="C1388" s="18">
        <f t="shared" si="62"/>
        <v>0.9</v>
      </c>
      <c r="D1388" s="18">
        <f t="shared" si="56"/>
        <v>0</v>
      </c>
      <c r="E1388" s="18">
        <f t="shared" si="57"/>
        <v>0.7</v>
      </c>
      <c r="F1388" s="18">
        <f t="shared" si="58"/>
        <v>1.3</v>
      </c>
      <c r="G1388" s="18">
        <f t="shared" si="59"/>
        <v>1.8</v>
      </c>
      <c r="H1388" s="18">
        <f t="shared" si="60"/>
        <v>0</v>
      </c>
      <c r="I1388" s="18">
        <f t="shared" si="61"/>
        <v>1.1</v>
      </c>
    </row>
    <row r="1389" spans="2:12" s="4" customFormat="1" ht="15.75" hidden="1">
      <c r="B1389" s="7" t="s">
        <v>221</v>
      </c>
      <c r="C1389" s="72"/>
      <c r="D1389" s="72"/>
      <c r="E1389" s="72"/>
      <c r="F1389" s="72"/>
      <c r="G1389" s="72"/>
      <c r="H1389" s="72"/>
      <c r="I1389" s="72"/>
      <c r="J1389" s="27"/>
      <c r="K1389" s="27"/>
      <c r="L1389" s="6"/>
    </row>
    <row r="1390" spans="2:12" s="72" customFormat="1" ht="15" customHeight="1" hidden="1">
      <c r="B1390" s="4"/>
      <c r="C1390" s="35"/>
      <c r="D1390" s="35"/>
      <c r="E1390" s="35"/>
      <c r="F1390" s="35"/>
      <c r="G1390" s="35"/>
      <c r="H1390" s="35"/>
      <c r="I1390" s="35"/>
      <c r="J1390" s="17"/>
      <c r="K1390" s="17"/>
      <c r="L1390" s="16"/>
    </row>
    <row r="1391" spans="2:13" s="72" customFormat="1" ht="15" customHeight="1" hidden="1">
      <c r="B1391" s="240" t="s">
        <v>224</v>
      </c>
      <c r="C1391" s="240"/>
      <c r="D1391" s="240"/>
      <c r="E1391" s="240"/>
      <c r="F1391" s="240"/>
      <c r="G1391" s="240"/>
      <c r="H1391" s="240"/>
      <c r="I1391" s="240"/>
      <c r="J1391" s="240"/>
      <c r="K1391" s="240"/>
      <c r="L1391" s="240"/>
      <c r="M1391" s="240"/>
    </row>
    <row r="1392" spans="2:9" s="72" customFormat="1" ht="15" customHeight="1" hidden="1">
      <c r="B1392" s="20"/>
      <c r="C1392" s="13" t="s">
        <v>50</v>
      </c>
      <c r="D1392" s="13" t="s">
        <v>135</v>
      </c>
      <c r="E1392" s="13" t="s">
        <v>200</v>
      </c>
      <c r="F1392" s="13" t="s">
        <v>136</v>
      </c>
      <c r="G1392" s="13" t="s">
        <v>202</v>
      </c>
      <c r="H1392" s="13" t="s">
        <v>199</v>
      </c>
      <c r="I1392" s="13" t="s">
        <v>193</v>
      </c>
    </row>
    <row r="1393" spans="2:9" s="72" customFormat="1" ht="15.75" hidden="1">
      <c r="B1393" s="12" t="s">
        <v>52</v>
      </c>
      <c r="C1393" s="18">
        <f>E637</f>
        <v>1.9</v>
      </c>
      <c r="D1393" s="18">
        <f aca="true" t="shared" si="63" ref="D1393:D1409">E658</f>
        <v>2.4</v>
      </c>
      <c r="E1393" s="18">
        <f aca="true" t="shared" si="64" ref="E1393:E1409">E679</f>
        <v>2.6</v>
      </c>
      <c r="F1393" s="18">
        <f aca="true" t="shared" si="65" ref="F1393:F1409">E700</f>
        <v>1.1</v>
      </c>
      <c r="G1393" s="18">
        <f aca="true" t="shared" si="66" ref="G1393:G1409">E784</f>
        <v>2.2</v>
      </c>
      <c r="H1393" s="18">
        <f aca="true" t="shared" si="67" ref="H1393:H1409">E805</f>
        <v>1.7</v>
      </c>
      <c r="I1393" s="18">
        <f aca="true" t="shared" si="68" ref="I1393:I1409">E763</f>
        <v>2.6</v>
      </c>
    </row>
    <row r="1394" spans="2:9" s="72" customFormat="1" ht="15.75" hidden="1">
      <c r="B1394" s="12" t="s">
        <v>137</v>
      </c>
      <c r="C1394" s="18">
        <f aca="true" t="shared" si="69" ref="C1394:C1409">E638</f>
        <v>2.2</v>
      </c>
      <c r="D1394" s="18">
        <f t="shared" si="63"/>
        <v>2.6</v>
      </c>
      <c r="E1394" s="18">
        <f t="shared" si="64"/>
        <v>3.3</v>
      </c>
      <c r="F1394" s="18">
        <f t="shared" si="65"/>
        <v>1</v>
      </c>
      <c r="G1394" s="18">
        <f t="shared" si="66"/>
        <v>2.5</v>
      </c>
      <c r="H1394" s="18">
        <f t="shared" si="67"/>
        <v>1.8</v>
      </c>
      <c r="I1394" s="18">
        <f t="shared" si="68"/>
        <v>3.1</v>
      </c>
    </row>
    <row r="1395" spans="2:9" s="72" customFormat="1" ht="15.75" hidden="1">
      <c r="B1395" s="12" t="s">
        <v>138</v>
      </c>
      <c r="C1395" s="18">
        <f t="shared" si="69"/>
        <v>1.4</v>
      </c>
      <c r="D1395" s="18">
        <f t="shared" si="63"/>
        <v>1.6</v>
      </c>
      <c r="E1395" s="18">
        <f t="shared" si="64"/>
        <v>2.2</v>
      </c>
      <c r="F1395" s="18">
        <f t="shared" si="65"/>
        <v>1.1</v>
      </c>
      <c r="G1395" s="18">
        <f t="shared" si="66"/>
        <v>1.6</v>
      </c>
      <c r="H1395" s="18">
        <f t="shared" si="67"/>
        <v>1.3</v>
      </c>
      <c r="I1395" s="18">
        <f t="shared" si="68"/>
        <v>2.3</v>
      </c>
    </row>
    <row r="1396" spans="2:9" s="72" customFormat="1" ht="15" customHeight="1" hidden="1">
      <c r="B1396" s="23" t="s">
        <v>22</v>
      </c>
      <c r="C1396" s="18">
        <f t="shared" si="69"/>
        <v>2.6</v>
      </c>
      <c r="D1396" s="18">
        <f t="shared" si="63"/>
        <v>3</v>
      </c>
      <c r="E1396" s="18">
        <f t="shared" si="64"/>
        <v>1.9</v>
      </c>
      <c r="F1396" s="18">
        <f t="shared" si="65"/>
        <v>1.3</v>
      </c>
      <c r="G1396" s="18">
        <f t="shared" si="66"/>
        <v>2</v>
      </c>
      <c r="H1396" s="18">
        <f t="shared" si="67"/>
        <v>3.2</v>
      </c>
      <c r="I1396" s="18">
        <f t="shared" si="68"/>
        <v>4.2</v>
      </c>
    </row>
    <row r="1397" spans="2:9" s="72" customFormat="1" ht="15.75" hidden="1">
      <c r="B1397" s="23" t="s">
        <v>131</v>
      </c>
      <c r="C1397" s="18">
        <f t="shared" si="69"/>
        <v>3.9</v>
      </c>
      <c r="D1397" s="18">
        <f t="shared" si="63"/>
        <v>2.9</v>
      </c>
      <c r="E1397" s="18">
        <f t="shared" si="64"/>
        <v>4.5</v>
      </c>
      <c r="F1397" s="18">
        <f t="shared" si="65"/>
        <v>2</v>
      </c>
      <c r="G1397" s="18">
        <f t="shared" si="66"/>
        <v>4.4</v>
      </c>
      <c r="H1397" s="18">
        <f t="shared" si="67"/>
        <v>3.3</v>
      </c>
      <c r="I1397" s="18">
        <f t="shared" si="68"/>
        <v>3.8</v>
      </c>
    </row>
    <row r="1398" spans="2:9" s="72" customFormat="1" ht="15.75" hidden="1">
      <c r="B1398" s="23" t="s">
        <v>109</v>
      </c>
      <c r="C1398" s="18">
        <f t="shared" si="69"/>
        <v>1.6</v>
      </c>
      <c r="D1398" s="18">
        <f t="shared" si="63"/>
        <v>2.9</v>
      </c>
      <c r="E1398" s="18">
        <f t="shared" si="64"/>
        <v>1.3</v>
      </c>
      <c r="F1398" s="18">
        <f t="shared" si="65"/>
        <v>1.5</v>
      </c>
      <c r="G1398" s="18">
        <f t="shared" si="66"/>
        <v>1.8</v>
      </c>
      <c r="H1398" s="18">
        <f t="shared" si="67"/>
        <v>1.2</v>
      </c>
      <c r="I1398" s="18">
        <f t="shared" si="68"/>
        <v>2.8</v>
      </c>
    </row>
    <row r="1399" spans="2:9" s="72" customFormat="1" ht="15.75" hidden="1">
      <c r="B1399" s="23" t="s">
        <v>110</v>
      </c>
      <c r="C1399" s="18">
        <f t="shared" si="69"/>
        <v>1.9</v>
      </c>
      <c r="D1399" s="18">
        <f t="shared" si="63"/>
        <v>1.5</v>
      </c>
      <c r="E1399" s="18">
        <f t="shared" si="64"/>
        <v>1.1</v>
      </c>
      <c r="F1399" s="18">
        <f t="shared" si="65"/>
        <v>8.6</v>
      </c>
      <c r="G1399" s="18">
        <f t="shared" si="66"/>
        <v>3.1</v>
      </c>
      <c r="H1399" s="18">
        <f t="shared" si="67"/>
        <v>0.8</v>
      </c>
      <c r="I1399" s="18">
        <f t="shared" si="68"/>
        <v>3.2</v>
      </c>
    </row>
    <row r="1400" spans="2:9" s="72" customFormat="1" ht="15.75" hidden="1">
      <c r="B1400" s="23" t="s">
        <v>111</v>
      </c>
      <c r="C1400" s="18">
        <f t="shared" si="69"/>
        <v>2.7</v>
      </c>
      <c r="D1400" s="18">
        <f t="shared" si="63"/>
        <v>1.3</v>
      </c>
      <c r="E1400" s="18">
        <f t="shared" si="64"/>
        <v>4.6</v>
      </c>
      <c r="F1400" s="18">
        <f t="shared" si="65"/>
        <v>2.4</v>
      </c>
      <c r="G1400" s="18">
        <f t="shared" si="66"/>
        <v>3.2</v>
      </c>
      <c r="H1400" s="18">
        <f t="shared" si="67"/>
        <v>2.1</v>
      </c>
      <c r="I1400" s="18">
        <f t="shared" si="68"/>
        <v>3</v>
      </c>
    </row>
    <row r="1401" spans="2:9" s="72" customFormat="1" ht="15.75" hidden="1">
      <c r="B1401" s="23" t="s">
        <v>49</v>
      </c>
      <c r="C1401" s="18">
        <f t="shared" si="69"/>
        <v>1.1</v>
      </c>
      <c r="D1401" s="18">
        <f t="shared" si="63"/>
        <v>1.3</v>
      </c>
      <c r="E1401" s="18">
        <f t="shared" si="64"/>
        <v>0.9</v>
      </c>
      <c r="F1401" s="18">
        <f t="shared" si="65"/>
        <v>1.2</v>
      </c>
      <c r="G1401" s="18">
        <f t="shared" si="66"/>
        <v>1.2</v>
      </c>
      <c r="H1401" s="18">
        <f t="shared" si="67"/>
        <v>0.9</v>
      </c>
      <c r="I1401" s="18">
        <f t="shared" si="68"/>
        <v>1.1</v>
      </c>
    </row>
    <row r="1402" spans="2:9" s="72" customFormat="1" ht="15.75" hidden="1">
      <c r="B1402" s="23" t="s">
        <v>113</v>
      </c>
      <c r="C1402" s="18">
        <f t="shared" si="69"/>
        <v>0.8</v>
      </c>
      <c r="D1402" s="18">
        <f t="shared" si="63"/>
        <v>0.7</v>
      </c>
      <c r="E1402" s="18">
        <f t="shared" si="64"/>
        <v>0.7</v>
      </c>
      <c r="F1402" s="18">
        <f t="shared" si="65"/>
        <v>1.1</v>
      </c>
      <c r="G1402" s="18">
        <f t="shared" si="66"/>
        <v>0.9</v>
      </c>
      <c r="H1402" s="18">
        <f t="shared" si="67"/>
        <v>0.6</v>
      </c>
      <c r="I1402" s="18">
        <f t="shared" si="68"/>
        <v>1</v>
      </c>
    </row>
    <row r="1403" spans="2:9" s="72" customFormat="1" ht="15.75" hidden="1">
      <c r="B1403" s="23" t="s">
        <v>114</v>
      </c>
      <c r="C1403" s="18">
        <f t="shared" si="69"/>
        <v>3.4</v>
      </c>
      <c r="D1403" s="18">
        <f t="shared" si="63"/>
        <v>3</v>
      </c>
      <c r="E1403" s="18">
        <f t="shared" si="64"/>
        <v>5.6</v>
      </c>
      <c r="F1403" s="18">
        <f t="shared" si="65"/>
        <v>0</v>
      </c>
      <c r="G1403" s="18">
        <f t="shared" si="66"/>
        <v>4.8</v>
      </c>
      <c r="H1403" s="18">
        <f t="shared" si="67"/>
        <v>2</v>
      </c>
      <c r="I1403" s="18">
        <f t="shared" si="68"/>
        <v>4</v>
      </c>
    </row>
    <row r="1404" spans="2:9" s="72" customFormat="1" ht="15.75" hidden="1">
      <c r="B1404" s="23" t="s">
        <v>51</v>
      </c>
      <c r="C1404" s="18">
        <f t="shared" si="69"/>
        <v>5.7</v>
      </c>
      <c r="D1404" s="18">
        <f t="shared" si="63"/>
        <v>6.5</v>
      </c>
      <c r="E1404" s="18">
        <f t="shared" si="64"/>
        <v>6.6</v>
      </c>
      <c r="F1404" s="18">
        <f t="shared" si="65"/>
        <v>5.2</v>
      </c>
      <c r="G1404" s="18">
        <f t="shared" si="66"/>
        <v>5</v>
      </c>
      <c r="H1404" s="18">
        <f t="shared" si="67"/>
        <v>6.4</v>
      </c>
      <c r="I1404" s="18">
        <f t="shared" si="68"/>
        <v>5.1</v>
      </c>
    </row>
    <row r="1405" spans="2:9" s="72" customFormat="1" ht="15.75" hidden="1">
      <c r="B1405" s="23" t="s">
        <v>116</v>
      </c>
      <c r="C1405" s="18">
        <f t="shared" si="69"/>
        <v>2.5</v>
      </c>
      <c r="D1405" s="18">
        <f t="shared" si="63"/>
        <v>5.1</v>
      </c>
      <c r="E1405" s="18">
        <f t="shared" si="64"/>
        <v>4.8</v>
      </c>
      <c r="F1405" s="18">
        <f t="shared" si="65"/>
        <v>1.4</v>
      </c>
      <c r="G1405" s="18">
        <f t="shared" si="66"/>
        <v>2.6</v>
      </c>
      <c r="H1405" s="18">
        <f t="shared" si="67"/>
        <v>2.3</v>
      </c>
      <c r="I1405" s="18">
        <f t="shared" si="68"/>
        <v>7</v>
      </c>
    </row>
    <row r="1406" spans="2:9" s="72" customFormat="1" ht="15.75" hidden="1">
      <c r="B1406" s="23" t="s">
        <v>117</v>
      </c>
      <c r="C1406" s="18">
        <f t="shared" si="69"/>
        <v>1.4</v>
      </c>
      <c r="D1406" s="18">
        <f t="shared" si="63"/>
        <v>1.1</v>
      </c>
      <c r="E1406" s="18">
        <f t="shared" si="64"/>
        <v>1.7</v>
      </c>
      <c r="F1406" s="18">
        <f t="shared" si="65"/>
        <v>1.6</v>
      </c>
      <c r="G1406" s="18">
        <f t="shared" si="66"/>
        <v>1.6</v>
      </c>
      <c r="H1406" s="18">
        <f t="shared" si="67"/>
        <v>1.3</v>
      </c>
      <c r="I1406" s="18">
        <f t="shared" si="68"/>
        <v>2</v>
      </c>
    </row>
    <row r="1407" spans="2:9" s="72" customFormat="1" ht="15.75" hidden="1">
      <c r="B1407" s="23" t="s">
        <v>118</v>
      </c>
      <c r="C1407" s="18">
        <f t="shared" si="69"/>
        <v>1.1</v>
      </c>
      <c r="D1407" s="18">
        <f t="shared" si="63"/>
        <v>2.6</v>
      </c>
      <c r="E1407" s="18">
        <f t="shared" si="64"/>
        <v>2</v>
      </c>
      <c r="F1407" s="18">
        <f t="shared" si="65"/>
        <v>0.7</v>
      </c>
      <c r="G1407" s="18">
        <f t="shared" si="66"/>
        <v>1.4</v>
      </c>
      <c r="H1407" s="18">
        <f t="shared" si="67"/>
        <v>0.7</v>
      </c>
      <c r="I1407" s="18">
        <f t="shared" si="68"/>
        <v>1.7</v>
      </c>
    </row>
    <row r="1408" spans="2:9" s="72" customFormat="1" ht="15.75" hidden="1">
      <c r="B1408" s="23" t="s">
        <v>119</v>
      </c>
      <c r="C1408" s="18">
        <f t="shared" si="69"/>
        <v>2.3</v>
      </c>
      <c r="D1408" s="18">
        <f t="shared" si="63"/>
        <v>3.4</v>
      </c>
      <c r="E1408" s="18">
        <f t="shared" si="64"/>
        <v>3.8</v>
      </c>
      <c r="F1408" s="18">
        <f t="shared" si="65"/>
        <v>0.5</v>
      </c>
      <c r="G1408" s="18">
        <f t="shared" si="66"/>
        <v>2.5</v>
      </c>
      <c r="H1408" s="18">
        <f t="shared" si="67"/>
        <v>2.1</v>
      </c>
      <c r="I1408" s="18">
        <f t="shared" si="68"/>
        <v>3.4</v>
      </c>
    </row>
    <row r="1409" spans="2:9" s="72" customFormat="1" ht="15.75" hidden="1">
      <c r="B1409" s="23" t="s">
        <v>120</v>
      </c>
      <c r="C1409" s="18">
        <f t="shared" si="69"/>
        <v>1.4</v>
      </c>
      <c r="D1409" s="18">
        <f t="shared" si="63"/>
        <v>1.8</v>
      </c>
      <c r="E1409" s="18">
        <f t="shared" si="64"/>
        <v>2.3</v>
      </c>
      <c r="F1409" s="18">
        <f t="shared" si="65"/>
        <v>1.1</v>
      </c>
      <c r="G1409" s="18">
        <f t="shared" si="66"/>
        <v>1.2</v>
      </c>
      <c r="H1409" s="18">
        <f t="shared" si="67"/>
        <v>1.5</v>
      </c>
      <c r="I1409" s="18">
        <f t="shared" si="68"/>
        <v>1.7</v>
      </c>
    </row>
    <row r="1410" spans="2:12" s="4" customFormat="1" ht="15.75" hidden="1">
      <c r="B1410" s="7" t="s">
        <v>221</v>
      </c>
      <c r="C1410" s="72"/>
      <c r="D1410" s="72"/>
      <c r="E1410" s="72"/>
      <c r="F1410" s="72"/>
      <c r="G1410" s="72"/>
      <c r="H1410" s="72"/>
      <c r="I1410" s="72"/>
      <c r="J1410" s="27"/>
      <c r="K1410" s="27"/>
      <c r="L1410" s="6"/>
    </row>
    <row r="1411" spans="2:12" s="72" customFormat="1" ht="15" customHeight="1" hidden="1">
      <c r="B1411" s="4"/>
      <c r="C1411" s="35"/>
      <c r="D1411" s="35"/>
      <c r="E1411" s="35"/>
      <c r="F1411" s="35"/>
      <c r="G1411" s="35"/>
      <c r="H1411" s="35"/>
      <c r="I1411" s="35"/>
      <c r="J1411" s="17"/>
      <c r="K1411" s="17"/>
      <c r="L1411" s="16"/>
    </row>
    <row r="1412" spans="2:13" s="72" customFormat="1" ht="15" customHeight="1" hidden="1">
      <c r="B1412" s="240" t="s">
        <v>225</v>
      </c>
      <c r="C1412" s="240"/>
      <c r="D1412" s="240"/>
      <c r="E1412" s="240"/>
      <c r="F1412" s="240"/>
      <c r="G1412" s="240"/>
      <c r="H1412" s="240"/>
      <c r="I1412" s="240"/>
      <c r="J1412" s="240"/>
      <c r="K1412" s="240"/>
      <c r="L1412" s="240"/>
      <c r="M1412" s="240"/>
    </row>
    <row r="1413" spans="2:9" s="72" customFormat="1" ht="15" customHeight="1" hidden="1">
      <c r="B1413" s="20"/>
      <c r="C1413" s="13" t="s">
        <v>50</v>
      </c>
      <c r="D1413" s="13" t="s">
        <v>135</v>
      </c>
      <c r="E1413" s="13" t="s">
        <v>200</v>
      </c>
      <c r="F1413" s="13" t="s">
        <v>136</v>
      </c>
      <c r="G1413" s="13" t="s">
        <v>202</v>
      </c>
      <c r="H1413" s="13" t="s">
        <v>199</v>
      </c>
      <c r="I1413" s="13" t="s">
        <v>193</v>
      </c>
    </row>
    <row r="1414" spans="2:9" s="72" customFormat="1" ht="15.75" hidden="1">
      <c r="B1414" s="12" t="s">
        <v>52</v>
      </c>
      <c r="C1414" s="18">
        <f>F637</f>
        <v>14.7</v>
      </c>
      <c r="D1414" s="18">
        <f aca="true" t="shared" si="70" ref="D1414:D1430">F658</f>
        <v>18.3</v>
      </c>
      <c r="E1414" s="18">
        <f aca="true" t="shared" si="71" ref="E1414:E1430">F679</f>
        <v>19.3</v>
      </c>
      <c r="F1414" s="18">
        <f aca="true" t="shared" si="72" ref="F1414:F1430">F700</f>
        <v>7.8</v>
      </c>
      <c r="G1414" s="18">
        <f aca="true" t="shared" si="73" ref="G1414:G1430">F784</f>
        <v>17.2</v>
      </c>
      <c r="H1414" s="18">
        <f aca="true" t="shared" si="74" ref="H1414:H1430">F805</f>
        <v>11.9</v>
      </c>
      <c r="I1414" s="18">
        <f aca="true" t="shared" si="75" ref="I1414:I1430">F763</f>
        <v>18.9</v>
      </c>
    </row>
    <row r="1415" spans="2:9" s="72" customFormat="1" ht="15.75" hidden="1">
      <c r="B1415" s="12" t="s">
        <v>137</v>
      </c>
      <c r="C1415" s="18">
        <f aca="true" t="shared" si="76" ref="C1415:C1430">F638</f>
        <v>14.4</v>
      </c>
      <c r="D1415" s="18">
        <f t="shared" si="70"/>
        <v>18.3</v>
      </c>
      <c r="E1415" s="18">
        <f t="shared" si="71"/>
        <v>20.2</v>
      </c>
      <c r="F1415" s="18">
        <f t="shared" si="72"/>
        <v>7.1</v>
      </c>
      <c r="G1415" s="18">
        <f t="shared" si="73"/>
        <v>17.5</v>
      </c>
      <c r="H1415" s="18">
        <f t="shared" si="74"/>
        <v>11.1</v>
      </c>
      <c r="I1415" s="18">
        <f t="shared" si="75"/>
        <v>19.3</v>
      </c>
    </row>
    <row r="1416" spans="2:9" s="72" customFormat="1" ht="15.75" hidden="1">
      <c r="B1416" s="12" t="s">
        <v>138</v>
      </c>
      <c r="C1416" s="18">
        <f t="shared" si="76"/>
        <v>13.4</v>
      </c>
      <c r="D1416" s="18">
        <f t="shared" si="70"/>
        <v>18.9</v>
      </c>
      <c r="E1416" s="18">
        <f t="shared" si="71"/>
        <v>19.2</v>
      </c>
      <c r="F1416" s="18">
        <f t="shared" si="72"/>
        <v>9.1</v>
      </c>
      <c r="G1416" s="18">
        <f t="shared" si="73"/>
        <v>16</v>
      </c>
      <c r="H1416" s="18">
        <f t="shared" si="74"/>
        <v>10.6</v>
      </c>
      <c r="I1416" s="18">
        <f t="shared" si="75"/>
        <v>19.3</v>
      </c>
    </row>
    <row r="1417" spans="2:9" s="72" customFormat="1" ht="15" customHeight="1" hidden="1">
      <c r="B1417" s="23" t="s">
        <v>22</v>
      </c>
      <c r="C1417" s="18">
        <f t="shared" si="76"/>
        <v>12.2</v>
      </c>
      <c r="D1417" s="18">
        <f t="shared" si="70"/>
        <v>12.4</v>
      </c>
      <c r="E1417" s="18">
        <f t="shared" si="71"/>
        <v>16.2</v>
      </c>
      <c r="F1417" s="18">
        <f t="shared" si="72"/>
        <v>6.2</v>
      </c>
      <c r="G1417" s="18">
        <f t="shared" si="73"/>
        <v>18.5</v>
      </c>
      <c r="H1417" s="18">
        <f t="shared" si="74"/>
        <v>5.2</v>
      </c>
      <c r="I1417" s="18">
        <f t="shared" si="75"/>
        <v>14.6</v>
      </c>
    </row>
    <row r="1418" spans="2:9" s="72" customFormat="1" ht="15.75" hidden="1">
      <c r="B1418" s="23" t="s">
        <v>131</v>
      </c>
      <c r="C1418" s="18">
        <f t="shared" si="76"/>
        <v>26.2</v>
      </c>
      <c r="D1418" s="18">
        <f t="shared" si="70"/>
        <v>27.1</v>
      </c>
      <c r="E1418" s="18">
        <f t="shared" si="71"/>
        <v>26.3</v>
      </c>
      <c r="F1418" s="18">
        <f t="shared" si="72"/>
        <v>17.3</v>
      </c>
      <c r="G1418" s="18">
        <f t="shared" si="73"/>
        <v>31.3</v>
      </c>
      <c r="H1418" s="18">
        <f t="shared" si="74"/>
        <v>20.6</v>
      </c>
      <c r="I1418" s="18">
        <f t="shared" si="75"/>
        <v>25.4</v>
      </c>
    </row>
    <row r="1419" spans="2:9" s="72" customFormat="1" ht="15.75" hidden="1">
      <c r="B1419" s="23" t="s">
        <v>109</v>
      </c>
      <c r="C1419" s="18">
        <f t="shared" si="76"/>
        <v>14.5</v>
      </c>
      <c r="D1419" s="18">
        <f t="shared" si="70"/>
        <v>16.2</v>
      </c>
      <c r="E1419" s="18">
        <f t="shared" si="71"/>
        <v>21.2</v>
      </c>
      <c r="F1419" s="18">
        <f t="shared" si="72"/>
        <v>10.6</v>
      </c>
      <c r="G1419" s="18">
        <f t="shared" si="73"/>
        <v>16</v>
      </c>
      <c r="H1419" s="18">
        <f t="shared" si="74"/>
        <v>12.9</v>
      </c>
      <c r="I1419" s="18">
        <f t="shared" si="75"/>
        <v>20.3</v>
      </c>
    </row>
    <row r="1420" spans="2:9" s="72" customFormat="1" ht="15.75" hidden="1">
      <c r="B1420" s="23" t="s">
        <v>110</v>
      </c>
      <c r="C1420" s="18">
        <f t="shared" si="76"/>
        <v>14.9</v>
      </c>
      <c r="D1420" s="18">
        <f t="shared" si="70"/>
        <v>14.6</v>
      </c>
      <c r="E1420" s="18">
        <f t="shared" si="71"/>
        <v>16.9</v>
      </c>
      <c r="F1420" s="18">
        <f t="shared" si="72"/>
        <v>13.2</v>
      </c>
      <c r="G1420" s="18">
        <f t="shared" si="73"/>
        <v>20.2</v>
      </c>
      <c r="H1420" s="18">
        <f t="shared" si="74"/>
        <v>8.6</v>
      </c>
      <c r="I1420" s="18">
        <f t="shared" si="75"/>
        <v>17.9</v>
      </c>
    </row>
    <row r="1421" spans="2:9" s="72" customFormat="1" ht="15.75" hidden="1">
      <c r="B1421" s="23" t="s">
        <v>111</v>
      </c>
      <c r="C1421" s="18">
        <f t="shared" si="76"/>
        <v>5.4</v>
      </c>
      <c r="D1421" s="18">
        <f t="shared" si="70"/>
        <v>5.4</v>
      </c>
      <c r="E1421" s="18">
        <f t="shared" si="71"/>
        <v>6.6</v>
      </c>
      <c r="F1421" s="18">
        <f t="shared" si="72"/>
        <v>2.9</v>
      </c>
      <c r="G1421" s="18">
        <f t="shared" si="73"/>
        <v>7.2</v>
      </c>
      <c r="H1421" s="18">
        <f t="shared" si="74"/>
        <v>3.4</v>
      </c>
      <c r="I1421" s="18">
        <f t="shared" si="75"/>
        <v>5.9</v>
      </c>
    </row>
    <row r="1422" spans="2:9" s="72" customFormat="1" ht="15.75" hidden="1">
      <c r="B1422" s="23" t="s">
        <v>49</v>
      </c>
      <c r="C1422" s="18">
        <f t="shared" si="76"/>
        <v>15.2</v>
      </c>
      <c r="D1422" s="18">
        <f t="shared" si="70"/>
        <v>21.3</v>
      </c>
      <c r="E1422" s="18">
        <f t="shared" si="71"/>
        <v>14.3</v>
      </c>
      <c r="F1422" s="18">
        <f t="shared" si="72"/>
        <v>8.8</v>
      </c>
      <c r="G1422" s="18">
        <f t="shared" si="73"/>
        <v>17.6</v>
      </c>
      <c r="H1422" s="18">
        <f t="shared" si="74"/>
        <v>12.7</v>
      </c>
      <c r="I1422" s="18">
        <f t="shared" si="75"/>
        <v>15.1</v>
      </c>
    </row>
    <row r="1423" spans="2:9" s="72" customFormat="1" ht="15.75" hidden="1">
      <c r="B1423" s="23" t="s">
        <v>113</v>
      </c>
      <c r="C1423" s="18">
        <f t="shared" si="76"/>
        <v>19.1</v>
      </c>
      <c r="D1423" s="18">
        <f t="shared" si="70"/>
        <v>15.9</v>
      </c>
      <c r="E1423" s="18">
        <f t="shared" si="71"/>
        <v>22.8</v>
      </c>
      <c r="F1423" s="18">
        <f t="shared" si="72"/>
        <v>10.4</v>
      </c>
      <c r="G1423" s="18">
        <f t="shared" si="73"/>
        <v>21.5</v>
      </c>
      <c r="H1423" s="18">
        <f t="shared" si="74"/>
        <v>16.6</v>
      </c>
      <c r="I1423" s="18">
        <f t="shared" si="75"/>
        <v>20.8</v>
      </c>
    </row>
    <row r="1424" spans="2:9" s="72" customFormat="1" ht="15.75" hidden="1">
      <c r="B1424" s="23" t="s">
        <v>114</v>
      </c>
      <c r="C1424" s="18">
        <f t="shared" si="76"/>
        <v>11.7</v>
      </c>
      <c r="D1424" s="18">
        <f t="shared" si="70"/>
        <v>10.8</v>
      </c>
      <c r="E1424" s="18">
        <f t="shared" si="71"/>
        <v>16.9</v>
      </c>
      <c r="F1424" s="18">
        <f t="shared" si="72"/>
        <v>7.7</v>
      </c>
      <c r="G1424" s="18">
        <f t="shared" si="73"/>
        <v>15.3</v>
      </c>
      <c r="H1424" s="18">
        <f t="shared" si="74"/>
        <v>7.5</v>
      </c>
      <c r="I1424" s="18">
        <f t="shared" si="75"/>
        <v>12.6</v>
      </c>
    </row>
    <row r="1425" spans="2:9" s="72" customFormat="1" ht="15.75" hidden="1">
      <c r="B1425" s="23" t="s">
        <v>51</v>
      </c>
      <c r="C1425" s="18">
        <f t="shared" si="76"/>
        <v>10.3</v>
      </c>
      <c r="D1425" s="18">
        <f t="shared" si="70"/>
        <v>6.2</v>
      </c>
      <c r="E1425" s="18">
        <f t="shared" si="71"/>
        <v>12.9</v>
      </c>
      <c r="F1425" s="18">
        <f t="shared" si="72"/>
        <v>10.7</v>
      </c>
      <c r="G1425" s="18">
        <f t="shared" si="73"/>
        <v>13.8</v>
      </c>
      <c r="H1425" s="18">
        <f t="shared" si="74"/>
        <v>6.6</v>
      </c>
      <c r="I1425" s="18">
        <f t="shared" si="75"/>
        <v>14.4</v>
      </c>
    </row>
    <row r="1426" spans="2:9" s="72" customFormat="1" ht="15.75" hidden="1">
      <c r="B1426" s="23" t="s">
        <v>116</v>
      </c>
      <c r="C1426" s="18">
        <f t="shared" si="76"/>
        <v>11.7</v>
      </c>
      <c r="D1426" s="18">
        <f t="shared" si="70"/>
        <v>15.2</v>
      </c>
      <c r="E1426" s="18">
        <f t="shared" si="71"/>
        <v>23.8</v>
      </c>
      <c r="F1426" s="18">
        <f t="shared" si="72"/>
        <v>6.3</v>
      </c>
      <c r="G1426" s="18">
        <f t="shared" si="73"/>
        <v>15.4</v>
      </c>
      <c r="H1426" s="18">
        <f t="shared" si="74"/>
        <v>7.7</v>
      </c>
      <c r="I1426" s="18">
        <f t="shared" si="75"/>
        <v>25.3</v>
      </c>
    </row>
    <row r="1427" spans="2:9" s="72" customFormat="1" ht="15.75" hidden="1">
      <c r="B1427" s="23" t="s">
        <v>117</v>
      </c>
      <c r="C1427" s="18">
        <f t="shared" si="76"/>
        <v>11.8</v>
      </c>
      <c r="D1427" s="18">
        <f t="shared" si="70"/>
        <v>13</v>
      </c>
      <c r="E1427" s="18">
        <f t="shared" si="71"/>
        <v>13.8</v>
      </c>
      <c r="F1427" s="18">
        <f t="shared" si="72"/>
        <v>9</v>
      </c>
      <c r="G1427" s="18">
        <f t="shared" si="73"/>
        <v>14.8</v>
      </c>
      <c r="H1427" s="18">
        <f t="shared" si="74"/>
        <v>8.6</v>
      </c>
      <c r="I1427" s="18">
        <f t="shared" si="75"/>
        <v>14.1</v>
      </c>
    </row>
    <row r="1428" spans="2:9" s="72" customFormat="1" ht="15.75" hidden="1">
      <c r="B1428" s="23" t="s">
        <v>118</v>
      </c>
      <c r="C1428" s="18">
        <f t="shared" si="76"/>
        <v>7.4</v>
      </c>
      <c r="D1428" s="18">
        <f t="shared" si="70"/>
        <v>15</v>
      </c>
      <c r="E1428" s="18">
        <f t="shared" si="71"/>
        <v>17.1</v>
      </c>
      <c r="F1428" s="18">
        <f t="shared" si="72"/>
        <v>4.3</v>
      </c>
      <c r="G1428" s="18">
        <f t="shared" si="73"/>
        <v>8.7</v>
      </c>
      <c r="H1428" s="18">
        <f t="shared" si="74"/>
        <v>6.1</v>
      </c>
      <c r="I1428" s="18">
        <f t="shared" si="75"/>
        <v>20</v>
      </c>
    </row>
    <row r="1429" spans="2:9" s="72" customFormat="1" ht="15.75" hidden="1">
      <c r="B1429" s="23" t="s">
        <v>119</v>
      </c>
      <c r="C1429" s="18">
        <f t="shared" si="76"/>
        <v>10.5</v>
      </c>
      <c r="D1429" s="18">
        <f t="shared" si="70"/>
        <v>16.9</v>
      </c>
      <c r="E1429" s="18">
        <f t="shared" si="71"/>
        <v>15.2</v>
      </c>
      <c r="F1429" s="18">
        <f t="shared" si="72"/>
        <v>3.3</v>
      </c>
      <c r="G1429" s="18">
        <f t="shared" si="73"/>
        <v>13.5</v>
      </c>
      <c r="H1429" s="18">
        <f t="shared" si="74"/>
        <v>7.6</v>
      </c>
      <c r="I1429" s="18">
        <f t="shared" si="75"/>
        <v>14.1</v>
      </c>
    </row>
    <row r="1430" spans="2:9" s="72" customFormat="1" ht="15.75" hidden="1">
      <c r="B1430" s="23" t="s">
        <v>120</v>
      </c>
      <c r="C1430" s="18">
        <f t="shared" si="76"/>
        <v>11.2</v>
      </c>
      <c r="D1430" s="18">
        <f t="shared" si="70"/>
        <v>14.3</v>
      </c>
      <c r="E1430" s="18">
        <f t="shared" si="71"/>
        <v>17.9</v>
      </c>
      <c r="F1430" s="18">
        <f t="shared" si="72"/>
        <v>8.2</v>
      </c>
      <c r="G1430" s="18">
        <f t="shared" si="73"/>
        <v>15.4</v>
      </c>
      <c r="H1430" s="18">
        <f t="shared" si="74"/>
        <v>6.7</v>
      </c>
      <c r="I1430" s="18">
        <f t="shared" si="75"/>
        <v>20.5</v>
      </c>
    </row>
    <row r="1431" spans="2:12" s="4" customFormat="1" ht="15.75" hidden="1">
      <c r="B1431" s="7" t="s">
        <v>221</v>
      </c>
      <c r="C1431" s="72"/>
      <c r="D1431" s="72"/>
      <c r="E1431" s="72"/>
      <c r="F1431" s="72"/>
      <c r="G1431" s="72"/>
      <c r="H1431" s="72"/>
      <c r="I1431" s="72"/>
      <c r="J1431" s="27"/>
      <c r="K1431" s="27"/>
      <c r="L1431" s="6"/>
    </row>
    <row r="1432" spans="2:12" s="72" customFormat="1" ht="15" customHeight="1" hidden="1">
      <c r="B1432" s="4"/>
      <c r="C1432" s="35"/>
      <c r="D1432" s="35"/>
      <c r="E1432" s="35"/>
      <c r="F1432" s="35"/>
      <c r="G1432" s="35"/>
      <c r="H1432" s="35"/>
      <c r="I1432" s="35"/>
      <c r="J1432" s="17"/>
      <c r="K1432" s="17"/>
      <c r="L1432" s="16"/>
    </row>
    <row r="1433" spans="2:13" s="72" customFormat="1" ht="15" customHeight="1" hidden="1">
      <c r="B1433" s="240" t="s">
        <v>226</v>
      </c>
      <c r="C1433" s="240"/>
      <c r="D1433" s="240"/>
      <c r="E1433" s="240"/>
      <c r="F1433" s="240"/>
      <c r="G1433" s="240"/>
      <c r="H1433" s="240"/>
      <c r="I1433" s="240"/>
      <c r="J1433" s="240"/>
      <c r="K1433" s="240"/>
      <c r="L1433" s="240"/>
      <c r="M1433" s="240"/>
    </row>
    <row r="1434" spans="2:9" s="72" customFormat="1" ht="15" customHeight="1" hidden="1">
      <c r="B1434" s="20"/>
      <c r="C1434" s="13" t="s">
        <v>50</v>
      </c>
      <c r="D1434" s="13" t="s">
        <v>135</v>
      </c>
      <c r="E1434" s="13" t="s">
        <v>200</v>
      </c>
      <c r="F1434" s="13" t="s">
        <v>136</v>
      </c>
      <c r="G1434" s="13" t="s">
        <v>202</v>
      </c>
      <c r="H1434" s="13" t="s">
        <v>199</v>
      </c>
      <c r="I1434" s="13" t="s">
        <v>193</v>
      </c>
    </row>
    <row r="1435" spans="2:9" s="72" customFormat="1" ht="15.75" hidden="1">
      <c r="B1435" s="12" t="s">
        <v>52</v>
      </c>
      <c r="C1435" s="18">
        <f>G637</f>
        <v>7.2</v>
      </c>
      <c r="D1435" s="18">
        <f aca="true" t="shared" si="77" ref="D1435:D1451">G658</f>
        <v>10</v>
      </c>
      <c r="E1435" s="18">
        <f aca="true" t="shared" si="78" ref="E1435:E1451">G679</f>
        <v>9.5</v>
      </c>
      <c r="F1435" s="18">
        <f aca="true" t="shared" si="79" ref="F1435:F1451">G700</f>
        <v>4.1</v>
      </c>
      <c r="G1435" s="18">
        <f aca="true" t="shared" si="80" ref="G1435:G1451">G784</f>
        <v>8.6</v>
      </c>
      <c r="H1435" s="18">
        <f aca="true" t="shared" si="81" ref="H1435:H1451">G805</f>
        <v>5.7</v>
      </c>
      <c r="I1435" s="18">
        <f aca="true" t="shared" si="82" ref="I1435:I1451">G763</f>
        <v>9.5</v>
      </c>
    </row>
    <row r="1436" spans="2:9" s="72" customFormat="1" ht="15.75" hidden="1">
      <c r="B1436" s="12" t="s">
        <v>137</v>
      </c>
      <c r="C1436" s="18">
        <f aca="true" t="shared" si="83" ref="C1436:C1451">G638</f>
        <v>7.5</v>
      </c>
      <c r="D1436" s="18">
        <f t="shared" si="77"/>
        <v>10.9</v>
      </c>
      <c r="E1436" s="18">
        <f t="shared" si="78"/>
        <v>10.7</v>
      </c>
      <c r="F1436" s="18">
        <f t="shared" si="79"/>
        <v>3.8</v>
      </c>
      <c r="G1436" s="18">
        <f t="shared" si="80"/>
        <v>9.4</v>
      </c>
      <c r="H1436" s="18">
        <f t="shared" si="81"/>
        <v>5.6</v>
      </c>
      <c r="I1436" s="18">
        <f t="shared" si="82"/>
        <v>10.6</v>
      </c>
    </row>
    <row r="1437" spans="2:9" s="72" customFormat="1" ht="15.75" hidden="1">
      <c r="B1437" s="12" t="s">
        <v>138</v>
      </c>
      <c r="C1437" s="18">
        <f t="shared" si="83"/>
        <v>7.1</v>
      </c>
      <c r="D1437" s="18">
        <f t="shared" si="77"/>
        <v>10.9</v>
      </c>
      <c r="E1437" s="18">
        <f t="shared" si="78"/>
        <v>9.9</v>
      </c>
      <c r="F1437" s="18">
        <f t="shared" si="79"/>
        <v>5</v>
      </c>
      <c r="G1437" s="18">
        <f t="shared" si="80"/>
        <v>8.5</v>
      </c>
      <c r="H1437" s="18">
        <f t="shared" si="81"/>
        <v>5.7</v>
      </c>
      <c r="I1437" s="18">
        <f t="shared" si="82"/>
        <v>10.2</v>
      </c>
    </row>
    <row r="1438" spans="2:9" s="72" customFormat="1" ht="15" customHeight="1" hidden="1">
      <c r="B1438" s="23" t="s">
        <v>22</v>
      </c>
      <c r="C1438" s="18">
        <f t="shared" si="83"/>
        <v>12.1</v>
      </c>
      <c r="D1438" s="18">
        <f t="shared" si="77"/>
        <v>13.3</v>
      </c>
      <c r="E1438" s="18">
        <f t="shared" si="78"/>
        <v>11.4</v>
      </c>
      <c r="F1438" s="18">
        <f t="shared" si="79"/>
        <v>4.9</v>
      </c>
      <c r="G1438" s="18">
        <f t="shared" si="80"/>
        <v>12.5</v>
      </c>
      <c r="H1438" s="18">
        <f t="shared" si="81"/>
        <v>11.6</v>
      </c>
      <c r="I1438" s="18">
        <f t="shared" si="82"/>
        <v>17.6</v>
      </c>
    </row>
    <row r="1439" spans="2:9" s="72" customFormat="1" ht="15.75" hidden="1">
      <c r="B1439" s="23" t="s">
        <v>131</v>
      </c>
      <c r="C1439" s="18">
        <f t="shared" si="83"/>
        <v>11.2</v>
      </c>
      <c r="D1439" s="18">
        <f t="shared" si="77"/>
        <v>13.2</v>
      </c>
      <c r="E1439" s="18">
        <f t="shared" si="78"/>
        <v>10.7</v>
      </c>
      <c r="F1439" s="18">
        <f t="shared" si="79"/>
        <v>5.7</v>
      </c>
      <c r="G1439" s="18">
        <f t="shared" si="80"/>
        <v>14.4</v>
      </c>
      <c r="H1439" s="18">
        <f t="shared" si="81"/>
        <v>8.3</v>
      </c>
      <c r="I1439" s="18">
        <f t="shared" si="82"/>
        <v>10.8</v>
      </c>
    </row>
    <row r="1440" spans="2:9" s="72" customFormat="1" ht="15.75" hidden="1">
      <c r="B1440" s="23" t="s">
        <v>109</v>
      </c>
      <c r="C1440" s="18">
        <f t="shared" si="83"/>
        <v>2.9</v>
      </c>
      <c r="D1440" s="18">
        <f t="shared" si="77"/>
        <v>6</v>
      </c>
      <c r="E1440" s="18">
        <f t="shared" si="78"/>
        <v>5.7</v>
      </c>
      <c r="F1440" s="18">
        <f t="shared" si="79"/>
        <v>0.9</v>
      </c>
      <c r="G1440" s="18">
        <f t="shared" si="80"/>
        <v>3.7</v>
      </c>
      <c r="H1440" s="18">
        <f t="shared" si="81"/>
        <v>2.1</v>
      </c>
      <c r="I1440" s="18">
        <f t="shared" si="82"/>
        <v>5.5</v>
      </c>
    </row>
    <row r="1441" spans="2:9" s="72" customFormat="1" ht="15.75" hidden="1">
      <c r="B1441" s="23" t="s">
        <v>110</v>
      </c>
      <c r="C1441" s="18">
        <f t="shared" si="83"/>
        <v>14</v>
      </c>
      <c r="D1441" s="18">
        <f t="shared" si="77"/>
        <v>13</v>
      </c>
      <c r="E1441" s="18">
        <f t="shared" si="78"/>
        <v>20.5</v>
      </c>
      <c r="F1441" s="18">
        <f t="shared" si="79"/>
        <v>17.1</v>
      </c>
      <c r="G1441" s="18">
        <f t="shared" si="80"/>
        <v>17.4</v>
      </c>
      <c r="H1441" s="18">
        <f t="shared" si="81"/>
        <v>10</v>
      </c>
      <c r="I1441" s="18">
        <f t="shared" si="82"/>
        <v>16.7</v>
      </c>
    </row>
    <row r="1442" spans="2:9" s="72" customFormat="1" ht="15.75" hidden="1">
      <c r="B1442" s="23" t="s">
        <v>111</v>
      </c>
      <c r="C1442" s="18">
        <f t="shared" si="83"/>
        <v>19</v>
      </c>
      <c r="D1442" s="18">
        <f t="shared" si="77"/>
        <v>17.2</v>
      </c>
      <c r="E1442" s="18">
        <f t="shared" si="78"/>
        <v>26.4</v>
      </c>
      <c r="F1442" s="18">
        <f t="shared" si="79"/>
        <v>5.3</v>
      </c>
      <c r="G1442" s="18">
        <f t="shared" si="80"/>
        <v>24.5</v>
      </c>
      <c r="H1442" s="18">
        <f t="shared" si="81"/>
        <v>13.2</v>
      </c>
      <c r="I1442" s="18">
        <f t="shared" si="82"/>
        <v>23.2</v>
      </c>
    </row>
    <row r="1443" spans="2:9" s="72" customFormat="1" ht="15.75" hidden="1">
      <c r="B1443" s="23" t="s">
        <v>49</v>
      </c>
      <c r="C1443" s="18">
        <f t="shared" si="83"/>
        <v>6.7</v>
      </c>
      <c r="D1443" s="18">
        <f t="shared" si="77"/>
        <v>9</v>
      </c>
      <c r="E1443" s="18">
        <f t="shared" si="78"/>
        <v>6.5</v>
      </c>
      <c r="F1443" s="18">
        <f t="shared" si="79"/>
        <v>4.3</v>
      </c>
      <c r="G1443" s="18">
        <f t="shared" si="80"/>
        <v>8.1</v>
      </c>
      <c r="H1443" s="18">
        <f t="shared" si="81"/>
        <v>5.2</v>
      </c>
      <c r="I1443" s="18">
        <f t="shared" si="82"/>
        <v>6.4</v>
      </c>
    </row>
    <row r="1444" spans="2:9" s="72" customFormat="1" ht="15.75" hidden="1">
      <c r="B1444" s="23" t="s">
        <v>113</v>
      </c>
      <c r="C1444" s="18">
        <f t="shared" si="83"/>
        <v>7.1</v>
      </c>
      <c r="D1444" s="18">
        <f t="shared" si="77"/>
        <v>6.5</v>
      </c>
      <c r="E1444" s="18">
        <f t="shared" si="78"/>
        <v>8.7</v>
      </c>
      <c r="F1444" s="18">
        <f t="shared" si="79"/>
        <v>4.8</v>
      </c>
      <c r="G1444" s="18">
        <f t="shared" si="80"/>
        <v>8.5</v>
      </c>
      <c r="H1444" s="18">
        <f t="shared" si="81"/>
        <v>5.6</v>
      </c>
      <c r="I1444" s="18">
        <f t="shared" si="82"/>
        <v>7.5</v>
      </c>
    </row>
    <row r="1445" spans="2:9" s="72" customFormat="1" ht="15.75" hidden="1">
      <c r="B1445" s="23" t="s">
        <v>114</v>
      </c>
      <c r="C1445" s="18">
        <f t="shared" si="83"/>
        <v>5</v>
      </c>
      <c r="D1445" s="18">
        <f t="shared" si="77"/>
        <v>4.5</v>
      </c>
      <c r="E1445" s="18">
        <f t="shared" si="78"/>
        <v>8.3</v>
      </c>
      <c r="F1445" s="18">
        <f t="shared" si="79"/>
        <v>11.1</v>
      </c>
      <c r="G1445" s="18">
        <f t="shared" si="80"/>
        <v>8.5</v>
      </c>
      <c r="H1445" s="18">
        <f t="shared" si="81"/>
        <v>1.5</v>
      </c>
      <c r="I1445" s="18">
        <f t="shared" si="82"/>
        <v>5.7</v>
      </c>
    </row>
    <row r="1446" spans="2:9" s="72" customFormat="1" ht="15.75" hidden="1">
      <c r="B1446" s="23" t="s">
        <v>51</v>
      </c>
      <c r="C1446" s="18">
        <f t="shared" si="83"/>
        <v>11</v>
      </c>
      <c r="D1446" s="18">
        <f t="shared" si="77"/>
        <v>7.1</v>
      </c>
      <c r="E1446" s="18">
        <f t="shared" si="78"/>
        <v>13.1</v>
      </c>
      <c r="F1446" s="18">
        <f t="shared" si="79"/>
        <v>11.1</v>
      </c>
      <c r="G1446" s="18">
        <f t="shared" si="80"/>
        <v>12.7</v>
      </c>
      <c r="H1446" s="18">
        <f t="shared" si="81"/>
        <v>8.9</v>
      </c>
      <c r="I1446" s="18">
        <f t="shared" si="82"/>
        <v>8.3</v>
      </c>
    </row>
    <row r="1447" spans="2:9" s="72" customFormat="1" ht="15.75" hidden="1">
      <c r="B1447" s="23" t="s">
        <v>116</v>
      </c>
      <c r="C1447" s="18">
        <f t="shared" si="83"/>
        <v>4.6</v>
      </c>
      <c r="D1447" s="18">
        <f t="shared" si="77"/>
        <v>8.1</v>
      </c>
      <c r="E1447" s="18">
        <f t="shared" si="78"/>
        <v>10.6</v>
      </c>
      <c r="F1447" s="18">
        <f t="shared" si="79"/>
        <v>2.3</v>
      </c>
      <c r="G1447" s="18">
        <f t="shared" si="80"/>
        <v>5.5</v>
      </c>
      <c r="H1447" s="18">
        <f t="shared" si="81"/>
        <v>3.6</v>
      </c>
      <c r="I1447" s="18">
        <f t="shared" si="82"/>
        <v>9.2</v>
      </c>
    </row>
    <row r="1448" spans="2:9" s="72" customFormat="1" ht="15.75" hidden="1">
      <c r="B1448" s="23" t="s">
        <v>117</v>
      </c>
      <c r="C1448" s="18">
        <f t="shared" si="83"/>
        <v>5.1</v>
      </c>
      <c r="D1448" s="18">
        <f t="shared" si="77"/>
        <v>5.5</v>
      </c>
      <c r="E1448" s="18">
        <f t="shared" si="78"/>
        <v>7.8</v>
      </c>
      <c r="F1448" s="18">
        <f t="shared" si="79"/>
        <v>2.9</v>
      </c>
      <c r="G1448" s="18">
        <f t="shared" si="80"/>
        <v>6.1</v>
      </c>
      <c r="H1448" s="18">
        <f t="shared" si="81"/>
        <v>4</v>
      </c>
      <c r="I1448" s="18">
        <f t="shared" si="82"/>
        <v>6</v>
      </c>
    </row>
    <row r="1449" spans="2:9" s="72" customFormat="1" ht="15.75" hidden="1">
      <c r="B1449" s="23" t="s">
        <v>118</v>
      </c>
      <c r="C1449" s="18">
        <f t="shared" si="83"/>
        <v>2</v>
      </c>
      <c r="D1449" s="18">
        <f t="shared" si="77"/>
        <v>5.1</v>
      </c>
      <c r="E1449" s="18">
        <f t="shared" si="78"/>
        <v>6.1</v>
      </c>
      <c r="F1449" s="18">
        <f t="shared" si="79"/>
        <v>0.9</v>
      </c>
      <c r="G1449" s="18">
        <f t="shared" si="80"/>
        <v>2.9</v>
      </c>
      <c r="H1449" s="18">
        <f t="shared" si="81"/>
        <v>1.1</v>
      </c>
      <c r="I1449" s="18">
        <f t="shared" si="82"/>
        <v>4.5</v>
      </c>
    </row>
    <row r="1450" spans="2:9" s="72" customFormat="1" ht="15.75" hidden="1">
      <c r="B1450" s="23" t="s">
        <v>119</v>
      </c>
      <c r="C1450" s="18">
        <f t="shared" si="83"/>
        <v>5.3</v>
      </c>
      <c r="D1450" s="18">
        <f t="shared" si="77"/>
        <v>10.4</v>
      </c>
      <c r="E1450" s="18">
        <f t="shared" si="78"/>
        <v>8.4</v>
      </c>
      <c r="F1450" s="18">
        <f t="shared" si="79"/>
        <v>0.8</v>
      </c>
      <c r="G1450" s="18">
        <f t="shared" si="80"/>
        <v>6.1</v>
      </c>
      <c r="H1450" s="18">
        <f t="shared" si="81"/>
        <v>4.5</v>
      </c>
      <c r="I1450" s="18">
        <f t="shared" si="82"/>
        <v>8.2</v>
      </c>
    </row>
    <row r="1451" spans="2:9" s="72" customFormat="1" ht="15.75" hidden="1">
      <c r="B1451" s="23" t="s">
        <v>120</v>
      </c>
      <c r="C1451" s="18">
        <f t="shared" si="83"/>
        <v>4.1</v>
      </c>
      <c r="D1451" s="18">
        <f t="shared" si="77"/>
        <v>5.1</v>
      </c>
      <c r="E1451" s="18">
        <f t="shared" si="78"/>
        <v>5.3</v>
      </c>
      <c r="F1451" s="18">
        <f t="shared" si="79"/>
        <v>3.6</v>
      </c>
      <c r="G1451" s="18">
        <f t="shared" si="80"/>
        <v>4.8</v>
      </c>
      <c r="H1451" s="18">
        <f t="shared" si="81"/>
        <v>3.4</v>
      </c>
      <c r="I1451" s="18">
        <f t="shared" si="82"/>
        <v>10.9</v>
      </c>
    </row>
    <row r="1452" spans="2:12" s="4" customFormat="1" ht="15.75" hidden="1">
      <c r="B1452" s="7" t="s">
        <v>221</v>
      </c>
      <c r="C1452" s="72"/>
      <c r="D1452" s="72"/>
      <c r="E1452" s="72"/>
      <c r="F1452" s="72"/>
      <c r="G1452" s="72"/>
      <c r="H1452" s="72"/>
      <c r="I1452" s="72"/>
      <c r="J1452" s="27"/>
      <c r="K1452" s="27"/>
      <c r="L1452" s="6"/>
    </row>
    <row r="1453" spans="2:12" s="72" customFormat="1" ht="15" customHeight="1" hidden="1">
      <c r="B1453" s="4"/>
      <c r="C1453" s="35"/>
      <c r="D1453" s="35"/>
      <c r="E1453" s="35"/>
      <c r="F1453" s="35"/>
      <c r="G1453" s="35"/>
      <c r="H1453" s="35"/>
      <c r="I1453" s="35"/>
      <c r="J1453" s="17"/>
      <c r="K1453" s="17"/>
      <c r="L1453" s="16"/>
    </row>
    <row r="1454" spans="2:13" s="72" customFormat="1" ht="15" customHeight="1" hidden="1">
      <c r="B1454" s="240" t="s">
        <v>227</v>
      </c>
      <c r="C1454" s="240"/>
      <c r="D1454" s="240"/>
      <c r="E1454" s="240"/>
      <c r="F1454" s="240"/>
      <c r="G1454" s="240"/>
      <c r="H1454" s="240"/>
      <c r="I1454" s="240"/>
      <c r="J1454" s="240"/>
      <c r="K1454" s="240"/>
      <c r="L1454" s="240"/>
      <c r="M1454" s="240"/>
    </row>
    <row r="1455" spans="2:9" s="72" customFormat="1" ht="15" customHeight="1" hidden="1">
      <c r="B1455" s="20"/>
      <c r="C1455" s="20" t="s">
        <v>50</v>
      </c>
      <c r="D1455" s="20" t="s">
        <v>135</v>
      </c>
      <c r="E1455" s="20" t="s">
        <v>200</v>
      </c>
      <c r="F1455" s="20" t="s">
        <v>136</v>
      </c>
      <c r="G1455" s="20" t="s">
        <v>202</v>
      </c>
      <c r="H1455" s="20" t="s">
        <v>199</v>
      </c>
      <c r="I1455" s="20" t="s">
        <v>193</v>
      </c>
    </row>
    <row r="1456" spans="2:9" s="72" customFormat="1" ht="15.75" hidden="1">
      <c r="B1456" s="12" t="s">
        <v>52</v>
      </c>
      <c r="C1456" s="18">
        <f>H637</f>
        <v>5.7</v>
      </c>
      <c r="D1456" s="18">
        <f aca="true" t="shared" si="84" ref="D1456:D1472">H658</f>
        <v>7.7</v>
      </c>
      <c r="E1456" s="18">
        <f aca="true" t="shared" si="85" ref="E1456:E1472">H679</f>
        <v>7.9</v>
      </c>
      <c r="F1456" s="18">
        <f aca="true" t="shared" si="86" ref="F1456:F1472">H700</f>
        <v>3.1</v>
      </c>
      <c r="G1456" s="18">
        <f aca="true" t="shared" si="87" ref="G1456:G1472">H784</f>
        <v>6.9</v>
      </c>
      <c r="H1456" s="18">
        <f aca="true" t="shared" si="88" ref="H1456:H1472">H805</f>
        <v>4.5</v>
      </c>
      <c r="I1456" s="18">
        <f aca="true" t="shared" si="89" ref="I1456:I1472">H763</f>
        <v>7.8</v>
      </c>
    </row>
    <row r="1457" spans="2:9" s="72" customFormat="1" ht="15.75" hidden="1">
      <c r="B1457" s="12" t="s">
        <v>137</v>
      </c>
      <c r="C1457" s="18">
        <f aca="true" t="shared" si="90" ref="C1457:C1472">H638</f>
        <v>6.7</v>
      </c>
      <c r="D1457" s="18">
        <f t="shared" si="84"/>
        <v>8</v>
      </c>
      <c r="E1457" s="18">
        <f t="shared" si="85"/>
        <v>8</v>
      </c>
      <c r="F1457" s="18">
        <f t="shared" si="86"/>
        <v>3.3</v>
      </c>
      <c r="G1457" s="18">
        <f t="shared" si="87"/>
        <v>7</v>
      </c>
      <c r="H1457" s="18">
        <f t="shared" si="88"/>
        <v>4.4</v>
      </c>
      <c r="I1457" s="18">
        <f t="shared" si="89"/>
        <v>7.9</v>
      </c>
    </row>
    <row r="1458" spans="2:9" s="72" customFormat="1" ht="15.75" hidden="1">
      <c r="B1458" s="12" t="s">
        <v>138</v>
      </c>
      <c r="C1458" s="18">
        <f t="shared" si="90"/>
        <v>4.7</v>
      </c>
      <c r="D1458" s="18">
        <f t="shared" si="84"/>
        <v>8.5</v>
      </c>
      <c r="E1458" s="18">
        <f t="shared" si="85"/>
        <v>6.3</v>
      </c>
      <c r="F1458" s="18">
        <f t="shared" si="86"/>
        <v>3.3</v>
      </c>
      <c r="G1458" s="18">
        <f t="shared" si="87"/>
        <v>5.7</v>
      </c>
      <c r="H1458" s="18">
        <f t="shared" si="88"/>
        <v>3.7</v>
      </c>
      <c r="I1458" s="18">
        <f t="shared" si="89"/>
        <v>7.3</v>
      </c>
    </row>
    <row r="1459" spans="2:9" s="72" customFormat="1" ht="15" customHeight="1" hidden="1">
      <c r="B1459" s="23" t="s">
        <v>22</v>
      </c>
      <c r="C1459" s="18">
        <f t="shared" si="90"/>
        <v>7</v>
      </c>
      <c r="D1459" s="18">
        <f t="shared" si="84"/>
        <v>7.4</v>
      </c>
      <c r="E1459" s="18">
        <f t="shared" si="85"/>
        <v>7.9</v>
      </c>
      <c r="F1459" s="18">
        <f t="shared" si="86"/>
        <v>4.6</v>
      </c>
      <c r="G1459" s="18">
        <f t="shared" si="87"/>
        <v>10.8</v>
      </c>
      <c r="H1459" s="18">
        <f t="shared" si="88"/>
        <v>3.8</v>
      </c>
      <c r="I1459" s="18">
        <f t="shared" si="89"/>
        <v>9.6</v>
      </c>
    </row>
    <row r="1460" spans="2:9" s="72" customFormat="1" ht="15.75" hidden="1">
      <c r="B1460" s="23" t="s">
        <v>131</v>
      </c>
      <c r="C1460" s="18">
        <f t="shared" si="90"/>
        <v>7.9</v>
      </c>
      <c r="D1460" s="18">
        <f t="shared" si="84"/>
        <v>8.4</v>
      </c>
      <c r="E1460" s="18">
        <f t="shared" si="85"/>
        <v>8</v>
      </c>
      <c r="F1460" s="18">
        <f t="shared" si="86"/>
        <v>4.6</v>
      </c>
      <c r="G1460" s="18">
        <f t="shared" si="87"/>
        <v>10.4</v>
      </c>
      <c r="H1460" s="18">
        <f t="shared" si="88"/>
        <v>5.7</v>
      </c>
      <c r="I1460" s="18">
        <f t="shared" si="89"/>
        <v>7.4</v>
      </c>
    </row>
    <row r="1461" spans="2:9" s="72" customFormat="1" ht="15.75" hidden="1">
      <c r="B1461" s="23" t="s">
        <v>109</v>
      </c>
      <c r="C1461" s="18">
        <f t="shared" si="90"/>
        <v>6.8</v>
      </c>
      <c r="D1461" s="18">
        <f t="shared" si="84"/>
        <v>12.1</v>
      </c>
      <c r="E1461" s="18">
        <f t="shared" si="85"/>
        <v>11.3</v>
      </c>
      <c r="F1461" s="18">
        <f t="shared" si="86"/>
        <v>3.6</v>
      </c>
      <c r="G1461" s="18">
        <f t="shared" si="87"/>
        <v>7.6</v>
      </c>
      <c r="H1461" s="18">
        <f t="shared" si="88"/>
        <v>5.9</v>
      </c>
      <c r="I1461" s="18">
        <f t="shared" si="89"/>
        <v>12.7</v>
      </c>
    </row>
    <row r="1462" spans="2:9" s="72" customFormat="1" ht="15.75" hidden="1">
      <c r="B1462" s="23" t="s">
        <v>110</v>
      </c>
      <c r="C1462" s="18">
        <f t="shared" si="90"/>
        <v>16.5</v>
      </c>
      <c r="D1462" s="18">
        <f t="shared" si="84"/>
        <v>16.1</v>
      </c>
      <c r="E1462" s="18">
        <f t="shared" si="85"/>
        <v>17.7</v>
      </c>
      <c r="F1462" s="18">
        <f t="shared" si="86"/>
        <v>18.4</v>
      </c>
      <c r="G1462" s="18">
        <f t="shared" si="87"/>
        <v>21.6</v>
      </c>
      <c r="H1462" s="18">
        <f t="shared" si="88"/>
        <v>11.4</v>
      </c>
      <c r="I1462" s="18">
        <f t="shared" si="89"/>
        <v>20.5</v>
      </c>
    </row>
    <row r="1463" spans="2:9" s="72" customFormat="1" ht="15.75" hidden="1">
      <c r="B1463" s="23" t="s">
        <v>111</v>
      </c>
      <c r="C1463" s="18">
        <f t="shared" si="90"/>
        <v>7.3</v>
      </c>
      <c r="D1463" s="18">
        <f t="shared" si="84"/>
        <v>8.1</v>
      </c>
      <c r="E1463" s="18">
        <f t="shared" si="85"/>
        <v>8.1</v>
      </c>
      <c r="F1463" s="18">
        <f t="shared" si="86"/>
        <v>4.1</v>
      </c>
      <c r="G1463" s="18">
        <f t="shared" si="87"/>
        <v>7.9</v>
      </c>
      <c r="H1463" s="18">
        <f t="shared" si="88"/>
        <v>6.8</v>
      </c>
      <c r="I1463" s="18">
        <f t="shared" si="89"/>
        <v>9.9</v>
      </c>
    </row>
    <row r="1464" spans="2:9" s="72" customFormat="1" ht="15.75" hidden="1">
      <c r="B1464" s="23" t="s">
        <v>49</v>
      </c>
      <c r="C1464" s="18">
        <f t="shared" si="90"/>
        <v>3.3</v>
      </c>
      <c r="D1464" s="18">
        <f t="shared" si="84"/>
        <v>4.7</v>
      </c>
      <c r="E1464" s="18">
        <f t="shared" si="85"/>
        <v>3.2</v>
      </c>
      <c r="F1464" s="18">
        <f t="shared" si="86"/>
        <v>1.7</v>
      </c>
      <c r="G1464" s="18">
        <f t="shared" si="87"/>
        <v>3.5</v>
      </c>
      <c r="H1464" s="18">
        <f t="shared" si="88"/>
        <v>3</v>
      </c>
      <c r="I1464" s="18">
        <f t="shared" si="89"/>
        <v>3.7</v>
      </c>
    </row>
    <row r="1465" spans="2:9" s="72" customFormat="1" ht="15.75" hidden="1">
      <c r="B1465" s="23" t="s">
        <v>113</v>
      </c>
      <c r="C1465" s="18">
        <f t="shared" si="90"/>
        <v>5</v>
      </c>
      <c r="D1465" s="18">
        <f t="shared" si="84"/>
        <v>5.1</v>
      </c>
      <c r="E1465" s="18">
        <f t="shared" si="85"/>
        <v>5.6</v>
      </c>
      <c r="F1465" s="18">
        <f t="shared" si="86"/>
        <v>4.1</v>
      </c>
      <c r="G1465" s="18">
        <f t="shared" si="87"/>
        <v>6.4</v>
      </c>
      <c r="H1465" s="18">
        <f t="shared" si="88"/>
        <v>3.6</v>
      </c>
      <c r="I1465" s="18">
        <f t="shared" si="89"/>
        <v>5</v>
      </c>
    </row>
    <row r="1466" spans="2:9" s="72" customFormat="1" ht="15.75" hidden="1">
      <c r="B1466" s="23" t="s">
        <v>114</v>
      </c>
      <c r="C1466" s="18">
        <f t="shared" si="90"/>
        <v>2.6</v>
      </c>
      <c r="D1466" s="18">
        <f t="shared" si="84"/>
        <v>2.2</v>
      </c>
      <c r="E1466" s="18">
        <f t="shared" si="85"/>
        <v>5.5</v>
      </c>
      <c r="F1466" s="18">
        <f t="shared" si="86"/>
        <v>0</v>
      </c>
      <c r="G1466" s="18">
        <f t="shared" si="87"/>
        <v>3.9</v>
      </c>
      <c r="H1466" s="18">
        <f t="shared" si="88"/>
        <v>1.4</v>
      </c>
      <c r="I1466" s="18">
        <f t="shared" si="89"/>
        <v>3.5</v>
      </c>
    </row>
    <row r="1467" spans="2:9" s="72" customFormat="1" ht="15.75" hidden="1">
      <c r="B1467" s="23" t="s">
        <v>51</v>
      </c>
      <c r="C1467" s="18">
        <f t="shared" si="90"/>
        <v>6.3</v>
      </c>
      <c r="D1467" s="18">
        <f t="shared" si="84"/>
        <v>6.5</v>
      </c>
      <c r="E1467" s="18">
        <f t="shared" si="85"/>
        <v>12.1</v>
      </c>
      <c r="F1467" s="18">
        <f t="shared" si="86"/>
        <v>2.9</v>
      </c>
      <c r="G1467" s="18">
        <f t="shared" si="87"/>
        <v>8.4</v>
      </c>
      <c r="H1467" s="18">
        <f t="shared" si="88"/>
        <v>3.8</v>
      </c>
      <c r="I1467" s="18">
        <f t="shared" si="89"/>
        <v>11</v>
      </c>
    </row>
    <row r="1468" spans="2:9" s="72" customFormat="1" ht="15.75" hidden="1">
      <c r="B1468" s="23" t="s">
        <v>116</v>
      </c>
      <c r="C1468" s="18">
        <f t="shared" si="90"/>
        <v>2.8</v>
      </c>
      <c r="D1468" s="18">
        <f t="shared" si="84"/>
        <v>4.6</v>
      </c>
      <c r="E1468" s="18">
        <f t="shared" si="85"/>
        <v>6.3</v>
      </c>
      <c r="F1468" s="18">
        <f t="shared" si="86"/>
        <v>1.3</v>
      </c>
      <c r="G1468" s="18">
        <f t="shared" si="87"/>
        <v>2.6</v>
      </c>
      <c r="H1468" s="18">
        <f t="shared" si="88"/>
        <v>1.8</v>
      </c>
      <c r="I1468" s="18">
        <f t="shared" si="89"/>
        <v>2.6</v>
      </c>
    </row>
    <row r="1469" spans="2:9" s="72" customFormat="1" ht="15.75" hidden="1">
      <c r="B1469" s="23" t="s">
        <v>117</v>
      </c>
      <c r="C1469" s="18">
        <f t="shared" si="90"/>
        <v>2.3</v>
      </c>
      <c r="D1469" s="18">
        <f t="shared" si="84"/>
        <v>2.9</v>
      </c>
      <c r="E1469" s="18">
        <f t="shared" si="85"/>
        <v>3.2</v>
      </c>
      <c r="F1469" s="18">
        <f t="shared" si="86"/>
        <v>1.3</v>
      </c>
      <c r="G1469" s="18">
        <f t="shared" si="87"/>
        <v>2.4</v>
      </c>
      <c r="H1469" s="18">
        <f t="shared" si="88"/>
        <v>2.1</v>
      </c>
      <c r="I1469" s="18">
        <f t="shared" si="89"/>
        <v>3.5</v>
      </c>
    </row>
    <row r="1470" spans="2:9" s="72" customFormat="1" ht="15.75" hidden="1">
      <c r="B1470" s="23" t="s">
        <v>118</v>
      </c>
      <c r="C1470" s="18">
        <f t="shared" si="90"/>
        <v>1.5</v>
      </c>
      <c r="D1470" s="18">
        <f t="shared" si="84"/>
        <v>2.8</v>
      </c>
      <c r="E1470" s="18">
        <f t="shared" si="85"/>
        <v>4.5</v>
      </c>
      <c r="F1470" s="18">
        <f t="shared" si="86"/>
        <v>0.9</v>
      </c>
      <c r="G1470" s="18">
        <f t="shared" si="87"/>
        <v>2</v>
      </c>
      <c r="H1470" s="18">
        <f t="shared" si="88"/>
        <v>1</v>
      </c>
      <c r="I1470" s="18">
        <f t="shared" si="89"/>
        <v>5</v>
      </c>
    </row>
    <row r="1471" spans="2:9" s="72" customFormat="1" ht="15.75" hidden="1">
      <c r="B1471" s="23" t="s">
        <v>119</v>
      </c>
      <c r="C1471" s="18">
        <f t="shared" si="90"/>
        <v>3.2</v>
      </c>
      <c r="D1471" s="18">
        <f t="shared" si="84"/>
        <v>7</v>
      </c>
      <c r="E1471" s="18">
        <f t="shared" si="85"/>
        <v>5</v>
      </c>
      <c r="F1471" s="18">
        <f t="shared" si="86"/>
        <v>0.9</v>
      </c>
      <c r="G1471" s="18">
        <f t="shared" si="87"/>
        <v>4.9</v>
      </c>
      <c r="H1471" s="18">
        <f t="shared" si="88"/>
        <v>1.4</v>
      </c>
      <c r="I1471" s="18">
        <f t="shared" si="89"/>
        <v>5.8</v>
      </c>
    </row>
    <row r="1472" spans="2:9" s="72" customFormat="1" ht="15.75" hidden="1">
      <c r="B1472" s="23" t="s">
        <v>120</v>
      </c>
      <c r="C1472" s="18">
        <f t="shared" si="90"/>
        <v>4.4</v>
      </c>
      <c r="D1472" s="18">
        <f t="shared" si="84"/>
        <v>3.5</v>
      </c>
      <c r="E1472" s="18">
        <f t="shared" si="85"/>
        <v>7.3</v>
      </c>
      <c r="F1472" s="18">
        <f t="shared" si="86"/>
        <v>3.8</v>
      </c>
      <c r="G1472" s="18">
        <f t="shared" si="87"/>
        <v>5.4</v>
      </c>
      <c r="H1472" s="18">
        <f t="shared" si="88"/>
        <v>3.5</v>
      </c>
      <c r="I1472" s="18">
        <f t="shared" si="89"/>
        <v>7.4</v>
      </c>
    </row>
    <row r="1473" spans="2:12" s="4" customFormat="1" ht="15.75" hidden="1">
      <c r="B1473" s="7" t="s">
        <v>221</v>
      </c>
      <c r="C1473" s="72"/>
      <c r="D1473" s="72"/>
      <c r="E1473" s="72"/>
      <c r="F1473" s="72"/>
      <c r="G1473" s="72"/>
      <c r="H1473" s="72"/>
      <c r="I1473" s="72"/>
      <c r="J1473" s="27"/>
      <c r="K1473" s="27"/>
      <c r="L1473" s="6"/>
    </row>
    <row r="1474" spans="2:12" s="72" customFormat="1" ht="15" customHeight="1" hidden="1">
      <c r="B1474" s="4"/>
      <c r="C1474" s="35"/>
      <c r="D1474" s="35"/>
      <c r="E1474" s="35"/>
      <c r="F1474" s="35"/>
      <c r="G1474" s="35"/>
      <c r="H1474" s="35"/>
      <c r="I1474" s="35"/>
      <c r="J1474" s="17"/>
      <c r="K1474" s="17"/>
      <c r="L1474" s="16"/>
    </row>
    <row r="1475" spans="2:13" s="72" customFormat="1" ht="15" customHeight="1" hidden="1">
      <c r="B1475" s="240" t="s">
        <v>228</v>
      </c>
      <c r="C1475" s="240"/>
      <c r="D1475" s="240"/>
      <c r="E1475" s="240"/>
      <c r="F1475" s="240"/>
      <c r="G1475" s="240"/>
      <c r="H1475" s="240"/>
      <c r="I1475" s="240"/>
      <c r="J1475" s="240"/>
      <c r="K1475" s="240"/>
      <c r="L1475" s="240"/>
      <c r="M1475" s="240"/>
    </row>
    <row r="1476" spans="2:9" s="72" customFormat="1" ht="15" customHeight="1" hidden="1">
      <c r="B1476" s="20"/>
      <c r="C1476" s="13" t="s">
        <v>50</v>
      </c>
      <c r="D1476" s="13" t="s">
        <v>135</v>
      </c>
      <c r="E1476" s="13" t="s">
        <v>200</v>
      </c>
      <c r="F1476" s="13" t="s">
        <v>136</v>
      </c>
      <c r="G1476" s="13" t="s">
        <v>202</v>
      </c>
      <c r="H1476" s="13" t="s">
        <v>199</v>
      </c>
      <c r="I1476" s="13" t="s">
        <v>193</v>
      </c>
    </row>
    <row r="1477" spans="2:9" s="72" customFormat="1" ht="15.75" hidden="1">
      <c r="B1477" s="12" t="s">
        <v>52</v>
      </c>
      <c r="C1477" s="18">
        <f>I637</f>
        <v>8</v>
      </c>
      <c r="D1477" s="18">
        <f aca="true" t="shared" si="91" ref="D1477:D1493">I658</f>
        <v>9.7</v>
      </c>
      <c r="E1477" s="18">
        <f aca="true" t="shared" si="92" ref="E1477:E1493">I679</f>
        <v>12.1</v>
      </c>
      <c r="F1477" s="18">
        <f aca="true" t="shared" si="93" ref="F1477:F1493">I700</f>
        <v>4.1</v>
      </c>
      <c r="G1477" s="18">
        <f aca="true" t="shared" si="94" ref="G1477:G1493">I784</f>
        <v>8</v>
      </c>
      <c r="H1477" s="18">
        <f aca="true" t="shared" si="95" ref="H1477:H1493">I805</f>
        <v>8</v>
      </c>
      <c r="I1477" s="18">
        <f aca="true" t="shared" si="96" ref="I1477:I1493">I763</f>
        <v>11.9</v>
      </c>
    </row>
    <row r="1478" spans="2:9" s="72" customFormat="1" ht="15.75" hidden="1">
      <c r="B1478" s="12" t="s">
        <v>137</v>
      </c>
      <c r="C1478" s="18">
        <f aca="true" t="shared" si="97" ref="C1478:C1493">I638</f>
        <v>7.1</v>
      </c>
      <c r="D1478" s="18">
        <f t="shared" si="91"/>
        <v>9.4</v>
      </c>
      <c r="E1478" s="18">
        <f t="shared" si="92"/>
        <v>11.3</v>
      </c>
      <c r="F1478" s="18">
        <f t="shared" si="93"/>
        <v>3.9</v>
      </c>
      <c r="G1478" s="18">
        <f t="shared" si="94"/>
        <v>7.4</v>
      </c>
      <c r="H1478" s="18">
        <f t="shared" si="95"/>
        <v>6.8</v>
      </c>
      <c r="I1478" s="18">
        <f t="shared" si="96"/>
        <v>10.5</v>
      </c>
    </row>
    <row r="1479" spans="2:9" s="72" customFormat="1" ht="15.75" hidden="1">
      <c r="B1479" s="12" t="s">
        <v>138</v>
      </c>
      <c r="C1479" s="18">
        <f t="shared" si="97"/>
        <v>7</v>
      </c>
      <c r="D1479" s="18">
        <f t="shared" si="91"/>
        <v>11</v>
      </c>
      <c r="E1479" s="18">
        <f t="shared" si="92"/>
        <v>12.3</v>
      </c>
      <c r="F1479" s="18">
        <f t="shared" si="93"/>
        <v>4.3</v>
      </c>
      <c r="G1479" s="18">
        <f t="shared" si="94"/>
        <v>6.9</v>
      </c>
      <c r="H1479" s="18">
        <f t="shared" si="95"/>
        <v>7.1</v>
      </c>
      <c r="I1479" s="18">
        <f t="shared" si="96"/>
        <v>12.2</v>
      </c>
    </row>
    <row r="1480" spans="2:9" s="72" customFormat="1" ht="15" customHeight="1" hidden="1">
      <c r="B1480" s="23" t="s">
        <v>22</v>
      </c>
      <c r="C1480" s="18">
        <f t="shared" si="97"/>
        <v>5.6</v>
      </c>
      <c r="D1480" s="18">
        <f t="shared" si="91"/>
        <v>5.7</v>
      </c>
      <c r="E1480" s="18">
        <f t="shared" si="92"/>
        <v>10</v>
      </c>
      <c r="F1480" s="18">
        <f t="shared" si="93"/>
        <v>3.2</v>
      </c>
      <c r="G1480" s="18">
        <f t="shared" si="94"/>
        <v>7.2</v>
      </c>
      <c r="H1480" s="18">
        <f t="shared" si="95"/>
        <v>4.1</v>
      </c>
      <c r="I1480" s="18">
        <f t="shared" si="96"/>
        <v>8</v>
      </c>
    </row>
    <row r="1481" spans="2:9" s="72" customFormat="1" ht="15.75" hidden="1">
      <c r="B1481" s="23" t="s">
        <v>131</v>
      </c>
      <c r="C1481" s="18">
        <f t="shared" si="97"/>
        <v>9.1</v>
      </c>
      <c r="D1481" s="18">
        <f t="shared" si="91"/>
        <v>7.8</v>
      </c>
      <c r="E1481" s="18">
        <f t="shared" si="92"/>
        <v>10.5</v>
      </c>
      <c r="F1481" s="18">
        <f t="shared" si="93"/>
        <v>5</v>
      </c>
      <c r="G1481" s="18">
        <f t="shared" si="94"/>
        <v>10.2</v>
      </c>
      <c r="H1481" s="18">
        <f t="shared" si="95"/>
        <v>8.1</v>
      </c>
      <c r="I1481" s="18">
        <f t="shared" si="96"/>
        <v>9.2</v>
      </c>
    </row>
    <row r="1482" spans="2:9" s="72" customFormat="1" ht="15.75" hidden="1">
      <c r="B1482" s="23" t="s">
        <v>109</v>
      </c>
      <c r="C1482" s="18">
        <f t="shared" si="97"/>
        <v>8.4</v>
      </c>
      <c r="D1482" s="18">
        <f t="shared" si="91"/>
        <v>12.7</v>
      </c>
      <c r="E1482" s="18">
        <f t="shared" si="92"/>
        <v>16.4</v>
      </c>
      <c r="F1482" s="18">
        <f t="shared" si="93"/>
        <v>4.6</v>
      </c>
      <c r="G1482" s="18">
        <f t="shared" si="94"/>
        <v>8.3</v>
      </c>
      <c r="H1482" s="18">
        <f t="shared" si="95"/>
        <v>8.6</v>
      </c>
      <c r="I1482" s="18">
        <f t="shared" si="96"/>
        <v>14.6</v>
      </c>
    </row>
    <row r="1483" spans="2:9" s="72" customFormat="1" ht="15.75" hidden="1">
      <c r="B1483" s="23" t="s">
        <v>110</v>
      </c>
      <c r="C1483" s="18">
        <f t="shared" si="97"/>
        <v>8.8</v>
      </c>
      <c r="D1483" s="18">
        <f t="shared" si="91"/>
        <v>8</v>
      </c>
      <c r="E1483" s="18">
        <f t="shared" si="92"/>
        <v>14.3</v>
      </c>
      <c r="F1483" s="18">
        <f t="shared" si="93"/>
        <v>9.8</v>
      </c>
      <c r="G1483" s="18">
        <f t="shared" si="94"/>
        <v>11.5</v>
      </c>
      <c r="H1483" s="18">
        <f t="shared" si="95"/>
        <v>6.3</v>
      </c>
      <c r="I1483" s="18">
        <f t="shared" si="96"/>
        <v>12.3</v>
      </c>
    </row>
    <row r="1484" spans="2:9" s="72" customFormat="1" ht="15.75" hidden="1">
      <c r="B1484" s="23" t="s">
        <v>111</v>
      </c>
      <c r="C1484" s="18">
        <f t="shared" si="97"/>
        <v>18</v>
      </c>
      <c r="D1484" s="18">
        <f t="shared" si="91"/>
        <v>18.5</v>
      </c>
      <c r="E1484" s="18">
        <f t="shared" si="92"/>
        <v>24.6</v>
      </c>
      <c r="F1484" s="18">
        <f t="shared" si="93"/>
        <v>6.2</v>
      </c>
      <c r="G1484" s="18">
        <f t="shared" si="94"/>
        <v>18.6</v>
      </c>
      <c r="H1484" s="18">
        <f t="shared" si="95"/>
        <v>17.5</v>
      </c>
      <c r="I1484" s="18">
        <f t="shared" si="96"/>
        <v>13.2</v>
      </c>
    </row>
    <row r="1485" spans="2:9" s="72" customFormat="1" ht="15.75" hidden="1">
      <c r="B1485" s="23" t="s">
        <v>49</v>
      </c>
      <c r="C1485" s="18">
        <f t="shared" si="97"/>
        <v>8.5</v>
      </c>
      <c r="D1485" s="18">
        <f t="shared" si="91"/>
        <v>9.5</v>
      </c>
      <c r="E1485" s="18">
        <f t="shared" si="92"/>
        <v>9.4</v>
      </c>
      <c r="F1485" s="18">
        <f t="shared" si="93"/>
        <v>5.6</v>
      </c>
      <c r="G1485" s="18">
        <f t="shared" si="94"/>
        <v>8.7</v>
      </c>
      <c r="H1485" s="18">
        <f t="shared" si="95"/>
        <v>8.2</v>
      </c>
      <c r="I1485" s="18">
        <f t="shared" si="96"/>
        <v>11.1</v>
      </c>
    </row>
    <row r="1486" spans="2:9" s="72" customFormat="1" ht="15.75" hidden="1">
      <c r="B1486" s="23" t="s">
        <v>113</v>
      </c>
      <c r="C1486" s="18">
        <f t="shared" si="97"/>
        <v>8.4</v>
      </c>
      <c r="D1486" s="18">
        <f t="shared" si="91"/>
        <v>8</v>
      </c>
      <c r="E1486" s="18">
        <f t="shared" si="92"/>
        <v>11.6</v>
      </c>
      <c r="F1486" s="18">
        <f t="shared" si="93"/>
        <v>3.8</v>
      </c>
      <c r="G1486" s="18">
        <f t="shared" si="94"/>
        <v>8.5</v>
      </c>
      <c r="H1486" s="18">
        <f t="shared" si="95"/>
        <v>8.2</v>
      </c>
      <c r="I1486" s="18">
        <f t="shared" si="96"/>
        <v>11.3</v>
      </c>
    </row>
    <row r="1487" spans="2:9" s="72" customFormat="1" ht="15.75" hidden="1">
      <c r="B1487" s="23" t="s">
        <v>114</v>
      </c>
      <c r="C1487" s="18">
        <f t="shared" si="97"/>
        <v>8.8</v>
      </c>
      <c r="D1487" s="18">
        <f t="shared" si="91"/>
        <v>5.3</v>
      </c>
      <c r="E1487" s="18">
        <f t="shared" si="92"/>
        <v>41.7</v>
      </c>
      <c r="F1487" s="18">
        <f t="shared" si="93"/>
        <v>8.3</v>
      </c>
      <c r="G1487" s="18">
        <f t="shared" si="94"/>
        <v>10.9</v>
      </c>
      <c r="H1487" s="18">
        <f t="shared" si="95"/>
        <v>7.3</v>
      </c>
      <c r="I1487" s="18">
        <f t="shared" si="96"/>
        <v>12.4</v>
      </c>
    </row>
    <row r="1488" spans="2:9" s="72" customFormat="1" ht="15.75" hidden="1">
      <c r="B1488" s="23" t="s">
        <v>51</v>
      </c>
      <c r="C1488" s="18">
        <f t="shared" si="97"/>
        <v>3.7</v>
      </c>
      <c r="D1488" s="18">
        <f t="shared" si="91"/>
        <v>0</v>
      </c>
      <c r="E1488" s="18">
        <f t="shared" si="92"/>
        <v>9.1</v>
      </c>
      <c r="F1488" s="18">
        <f t="shared" si="93"/>
        <v>2.3</v>
      </c>
      <c r="G1488" s="18">
        <f t="shared" si="94"/>
        <v>4.3</v>
      </c>
      <c r="H1488" s="18">
        <f t="shared" si="95"/>
        <v>3.1</v>
      </c>
      <c r="I1488" s="18">
        <f t="shared" si="96"/>
        <v>7.4</v>
      </c>
    </row>
    <row r="1489" spans="2:9" s="72" customFormat="1" ht="15.75" hidden="1">
      <c r="B1489" s="23" t="s">
        <v>116</v>
      </c>
      <c r="C1489" s="18">
        <f t="shared" si="97"/>
        <v>5.4</v>
      </c>
      <c r="D1489" s="18">
        <f t="shared" si="91"/>
        <v>7.5</v>
      </c>
      <c r="E1489" s="18">
        <f t="shared" si="92"/>
        <v>13.3</v>
      </c>
      <c r="F1489" s="18">
        <f t="shared" si="93"/>
        <v>3.2</v>
      </c>
      <c r="G1489" s="18">
        <f t="shared" si="94"/>
        <v>5.7</v>
      </c>
      <c r="H1489" s="18">
        <f t="shared" si="95"/>
        <v>5</v>
      </c>
      <c r="I1489" s="18">
        <f t="shared" si="96"/>
        <v>17.2</v>
      </c>
    </row>
    <row r="1490" spans="2:9" s="72" customFormat="1" ht="15.75" hidden="1">
      <c r="B1490" s="23" t="s">
        <v>117</v>
      </c>
      <c r="C1490" s="18">
        <f t="shared" si="97"/>
        <v>3</v>
      </c>
      <c r="D1490" s="18">
        <f t="shared" si="91"/>
        <v>3.2</v>
      </c>
      <c r="E1490" s="18">
        <f t="shared" si="92"/>
        <v>4.7</v>
      </c>
      <c r="F1490" s="18">
        <f t="shared" si="93"/>
        <v>2.3</v>
      </c>
      <c r="G1490" s="18">
        <f t="shared" si="94"/>
        <v>3.4</v>
      </c>
      <c r="H1490" s="18">
        <f t="shared" si="95"/>
        <v>2.7</v>
      </c>
      <c r="I1490" s="18">
        <f t="shared" si="96"/>
        <v>4.3</v>
      </c>
    </row>
    <row r="1491" spans="2:9" s="72" customFormat="1" ht="15.75" hidden="1">
      <c r="B1491" s="23" t="s">
        <v>118</v>
      </c>
      <c r="C1491" s="18">
        <f t="shared" si="97"/>
        <v>5.9</v>
      </c>
      <c r="D1491" s="18">
        <f t="shared" si="91"/>
        <v>9.7</v>
      </c>
      <c r="E1491" s="18">
        <f t="shared" si="92"/>
        <v>13</v>
      </c>
      <c r="F1491" s="18">
        <f t="shared" si="93"/>
        <v>4.7</v>
      </c>
      <c r="G1491" s="18">
        <f t="shared" si="94"/>
        <v>6.5</v>
      </c>
      <c r="H1491" s="18">
        <f t="shared" si="95"/>
        <v>5.2</v>
      </c>
      <c r="I1491" s="18">
        <f t="shared" si="96"/>
        <v>11.6</v>
      </c>
    </row>
    <row r="1492" spans="2:9" s="72" customFormat="1" ht="15.75" hidden="1">
      <c r="B1492" s="23" t="s">
        <v>119</v>
      </c>
      <c r="C1492" s="18">
        <f t="shared" si="97"/>
        <v>8.7</v>
      </c>
      <c r="D1492" s="18">
        <f t="shared" si="91"/>
        <v>17.1</v>
      </c>
      <c r="E1492" s="18">
        <f t="shared" si="92"/>
        <v>12.3</v>
      </c>
      <c r="F1492" s="18">
        <f t="shared" si="93"/>
        <v>3.8</v>
      </c>
      <c r="G1492" s="18">
        <f t="shared" si="94"/>
        <v>9.6</v>
      </c>
      <c r="H1492" s="18">
        <f t="shared" si="95"/>
        <v>7.9</v>
      </c>
      <c r="I1492" s="18">
        <f t="shared" si="96"/>
        <v>14.3</v>
      </c>
    </row>
    <row r="1493" spans="2:9" s="72" customFormat="1" ht="15.75" hidden="1">
      <c r="B1493" s="23" t="s">
        <v>120</v>
      </c>
      <c r="C1493" s="18">
        <f t="shared" si="97"/>
        <v>2.1</v>
      </c>
      <c r="D1493" s="18">
        <f t="shared" si="91"/>
        <v>5.1</v>
      </c>
      <c r="E1493" s="18">
        <f t="shared" si="92"/>
        <v>0</v>
      </c>
      <c r="F1493" s="18">
        <f t="shared" si="93"/>
        <v>1.9</v>
      </c>
      <c r="G1493" s="18">
        <f t="shared" si="94"/>
        <v>2.1</v>
      </c>
      <c r="H1493" s="18">
        <f t="shared" si="95"/>
        <v>2.1</v>
      </c>
      <c r="I1493" s="18">
        <f t="shared" si="96"/>
        <v>4.3</v>
      </c>
    </row>
    <row r="1494" spans="2:12" s="4" customFormat="1" ht="15.75" hidden="1">
      <c r="B1494" s="7" t="s">
        <v>221</v>
      </c>
      <c r="C1494" s="72"/>
      <c r="D1494" s="72"/>
      <c r="E1494" s="72"/>
      <c r="F1494" s="72"/>
      <c r="G1494" s="72"/>
      <c r="H1494" s="72"/>
      <c r="I1494" s="72"/>
      <c r="J1494" s="27"/>
      <c r="K1494" s="27"/>
      <c r="L1494" s="6"/>
    </row>
    <row r="1495" spans="2:12" s="4" customFormat="1" ht="15.75" hidden="1">
      <c r="B1495" s="7"/>
      <c r="C1495" s="72"/>
      <c r="D1495" s="72"/>
      <c r="E1495" s="72"/>
      <c r="F1495" s="72"/>
      <c r="G1495" s="72"/>
      <c r="H1495" s="72"/>
      <c r="I1495" s="72"/>
      <c r="J1495" s="27"/>
      <c r="K1495" s="27"/>
      <c r="L1495" s="6"/>
    </row>
    <row r="1496" spans="2:13" ht="15" customHeight="1" hidden="1">
      <c r="B1496" s="240" t="s">
        <v>158</v>
      </c>
      <c r="C1496" s="240"/>
      <c r="D1496" s="240"/>
      <c r="E1496" s="240"/>
      <c r="F1496" s="240"/>
      <c r="G1496" s="240"/>
      <c r="H1496" s="240"/>
      <c r="I1496" s="240"/>
      <c r="J1496" s="240"/>
      <c r="K1496" s="240"/>
      <c r="L1496" s="240"/>
      <c r="M1496" s="240"/>
    </row>
    <row r="1497" spans="2:9" ht="15" customHeight="1" hidden="1">
      <c r="B1497" s="20"/>
      <c r="C1497" s="13" t="s">
        <v>50</v>
      </c>
      <c r="D1497" s="13" t="s">
        <v>135</v>
      </c>
      <c r="E1497" s="13" t="s">
        <v>200</v>
      </c>
      <c r="F1497" s="13" t="s">
        <v>136</v>
      </c>
      <c r="G1497" s="13" t="s">
        <v>202</v>
      </c>
      <c r="H1497" s="13" t="s">
        <v>199</v>
      </c>
      <c r="I1497" s="13" t="s">
        <v>193</v>
      </c>
    </row>
    <row r="1498" spans="2:10" s="4" customFormat="1" ht="15.75" hidden="1">
      <c r="B1498" s="12" t="s">
        <v>52</v>
      </c>
      <c r="C1498" s="18">
        <f aca="true" t="shared" si="98" ref="C1498:C1514">C826</f>
        <v>1.2</v>
      </c>
      <c r="D1498" s="18">
        <f aca="true" t="shared" si="99" ref="D1498:D1514">C847</f>
        <v>1.8</v>
      </c>
      <c r="E1498" s="18">
        <f aca="true" t="shared" si="100" ref="E1498:E1514">C868</f>
        <v>1.4</v>
      </c>
      <c r="F1498" s="18">
        <f aca="true" t="shared" si="101" ref="F1498:F1514">C889</f>
        <v>0.7</v>
      </c>
      <c r="G1498" s="18">
        <f aca="true" t="shared" si="102" ref="G1498:G1514">C973</f>
        <v>1.5</v>
      </c>
      <c r="H1498" s="18">
        <f aca="true" t="shared" si="103" ref="H1498:H1514">C994</f>
        <v>0.8</v>
      </c>
      <c r="I1498" s="18">
        <f aca="true" t="shared" si="104" ref="I1498:I1514">C952</f>
        <v>1.5</v>
      </c>
      <c r="J1498" s="15"/>
    </row>
    <row r="1499" spans="2:9" ht="15.75" hidden="1">
      <c r="B1499" s="12" t="s">
        <v>137</v>
      </c>
      <c r="C1499" s="18">
        <f t="shared" si="98"/>
        <v>0.8</v>
      </c>
      <c r="D1499" s="18">
        <f t="shared" si="99"/>
        <v>1.1</v>
      </c>
      <c r="E1499" s="18">
        <f t="shared" si="100"/>
        <v>1</v>
      </c>
      <c r="F1499" s="18">
        <f t="shared" si="101"/>
        <v>0.5</v>
      </c>
      <c r="G1499" s="18">
        <f t="shared" si="102"/>
        <v>1.1</v>
      </c>
      <c r="H1499" s="18">
        <f t="shared" si="103"/>
        <v>0.5</v>
      </c>
      <c r="I1499" s="18">
        <f t="shared" si="104"/>
        <v>1.1</v>
      </c>
    </row>
    <row r="1500" spans="2:9" ht="15.75" hidden="1">
      <c r="B1500" s="12" t="s">
        <v>138</v>
      </c>
      <c r="C1500" s="18">
        <f t="shared" si="98"/>
        <v>0.8</v>
      </c>
      <c r="D1500" s="18">
        <f t="shared" si="99"/>
        <v>0.8</v>
      </c>
      <c r="E1500" s="18">
        <f t="shared" si="100"/>
        <v>0.9</v>
      </c>
      <c r="F1500" s="18">
        <f t="shared" si="101"/>
        <v>0.8</v>
      </c>
      <c r="G1500" s="18">
        <f t="shared" si="102"/>
        <v>1.1</v>
      </c>
      <c r="H1500" s="18">
        <f t="shared" si="103"/>
        <v>0.5</v>
      </c>
      <c r="I1500" s="18">
        <f t="shared" si="104"/>
        <v>1</v>
      </c>
    </row>
    <row r="1501" spans="2:9" ht="15" customHeight="1" hidden="1">
      <c r="B1501" s="23" t="s">
        <v>22</v>
      </c>
      <c r="C1501" s="18">
        <f t="shared" si="98"/>
        <v>0.7</v>
      </c>
      <c r="D1501" s="18">
        <f t="shared" si="99"/>
        <v>1</v>
      </c>
      <c r="E1501" s="18">
        <f t="shared" si="100"/>
        <v>0</v>
      </c>
      <c r="F1501" s="18">
        <f t="shared" si="101"/>
        <v>0</v>
      </c>
      <c r="G1501" s="18">
        <f t="shared" si="102"/>
        <v>0.6</v>
      </c>
      <c r="H1501" s="18">
        <f t="shared" si="103"/>
        <v>0.7</v>
      </c>
      <c r="I1501" s="18">
        <f t="shared" si="104"/>
        <v>1</v>
      </c>
    </row>
    <row r="1502" spans="2:9" ht="15.75" hidden="1">
      <c r="B1502" s="23" t="s">
        <v>131</v>
      </c>
      <c r="C1502" s="18">
        <f t="shared" si="98"/>
        <v>1.4</v>
      </c>
      <c r="D1502" s="18">
        <f t="shared" si="99"/>
        <v>1.3</v>
      </c>
      <c r="E1502" s="18">
        <f t="shared" si="100"/>
        <v>1.4</v>
      </c>
      <c r="F1502" s="18">
        <f t="shared" si="101"/>
        <v>2.1</v>
      </c>
      <c r="G1502" s="18">
        <f t="shared" si="102"/>
        <v>2.1</v>
      </c>
      <c r="H1502" s="18">
        <f t="shared" si="103"/>
        <v>0.7</v>
      </c>
      <c r="I1502" s="18">
        <f t="shared" si="104"/>
        <v>1.3</v>
      </c>
    </row>
    <row r="1503" spans="2:9" ht="15.75" hidden="1">
      <c r="B1503" s="23" t="s">
        <v>109</v>
      </c>
      <c r="C1503" s="18">
        <f t="shared" si="98"/>
        <v>0.6</v>
      </c>
      <c r="D1503" s="18">
        <f t="shared" si="99"/>
        <v>0</v>
      </c>
      <c r="E1503" s="18">
        <f t="shared" si="100"/>
        <v>0.7</v>
      </c>
      <c r="F1503" s="18">
        <f t="shared" si="101"/>
        <v>0.8</v>
      </c>
      <c r="G1503" s="18">
        <f t="shared" si="102"/>
        <v>0.6</v>
      </c>
      <c r="H1503" s="18">
        <f t="shared" si="103"/>
        <v>0.7</v>
      </c>
      <c r="I1503" s="18">
        <f t="shared" si="104"/>
        <v>0.5</v>
      </c>
    </row>
    <row r="1504" spans="2:9" ht="15.75" hidden="1">
      <c r="B1504" s="23" t="s">
        <v>110</v>
      </c>
      <c r="C1504" s="18">
        <f t="shared" si="98"/>
        <v>0.2</v>
      </c>
      <c r="D1504" s="18">
        <f t="shared" si="99"/>
        <v>0</v>
      </c>
      <c r="E1504" s="18">
        <f t="shared" si="100"/>
        <v>0</v>
      </c>
      <c r="F1504" s="18">
        <f t="shared" si="101"/>
        <v>2.1</v>
      </c>
      <c r="G1504" s="18">
        <f t="shared" si="102"/>
        <v>0.3</v>
      </c>
      <c r="H1504" s="18">
        <f t="shared" si="103"/>
        <v>0</v>
      </c>
      <c r="I1504" s="18">
        <f t="shared" si="104"/>
        <v>0</v>
      </c>
    </row>
    <row r="1505" spans="2:9" ht="15.75" hidden="1">
      <c r="B1505" s="23" t="s">
        <v>111</v>
      </c>
      <c r="C1505" s="18">
        <f t="shared" si="98"/>
        <v>2.1</v>
      </c>
      <c r="D1505" s="18">
        <f t="shared" si="99"/>
        <v>3.1</v>
      </c>
      <c r="E1505" s="18">
        <f t="shared" si="100"/>
        <v>0.6</v>
      </c>
      <c r="F1505" s="18">
        <f t="shared" si="101"/>
        <v>3.7</v>
      </c>
      <c r="G1505" s="18">
        <f t="shared" si="102"/>
        <v>2.8</v>
      </c>
      <c r="H1505" s="18">
        <f t="shared" si="103"/>
        <v>1.4</v>
      </c>
      <c r="I1505" s="18">
        <f t="shared" si="104"/>
        <v>2.1</v>
      </c>
    </row>
    <row r="1506" spans="2:9" ht="15.75" hidden="1">
      <c r="B1506" s="23" t="s">
        <v>49</v>
      </c>
      <c r="C1506" s="18">
        <f t="shared" si="98"/>
        <v>0.4</v>
      </c>
      <c r="D1506" s="18">
        <f t="shared" si="99"/>
        <v>0.5</v>
      </c>
      <c r="E1506" s="18">
        <f t="shared" si="100"/>
        <v>0.3</v>
      </c>
      <c r="F1506" s="18">
        <f t="shared" si="101"/>
        <v>0.7</v>
      </c>
      <c r="G1506" s="18">
        <f t="shared" si="102"/>
        <v>0.6</v>
      </c>
      <c r="H1506" s="18">
        <f t="shared" si="103"/>
        <v>0.2</v>
      </c>
      <c r="I1506" s="18">
        <f t="shared" si="104"/>
        <v>0.4</v>
      </c>
    </row>
    <row r="1507" spans="2:9" ht="15.75" hidden="1">
      <c r="B1507" s="23" t="s">
        <v>113</v>
      </c>
      <c r="C1507" s="18">
        <f t="shared" si="98"/>
        <v>0.8</v>
      </c>
      <c r="D1507" s="18">
        <f t="shared" si="99"/>
        <v>1.6</v>
      </c>
      <c r="E1507" s="18">
        <f t="shared" si="100"/>
        <v>0.8</v>
      </c>
      <c r="F1507" s="18">
        <f t="shared" si="101"/>
        <v>0.3</v>
      </c>
      <c r="G1507" s="18">
        <f t="shared" si="102"/>
        <v>1.3</v>
      </c>
      <c r="H1507" s="18">
        <f t="shared" si="103"/>
        <v>0.3</v>
      </c>
      <c r="I1507" s="18">
        <f t="shared" si="104"/>
        <v>0.8</v>
      </c>
    </row>
    <row r="1508" spans="2:9" ht="15.75" hidden="1">
      <c r="B1508" s="23" t="s">
        <v>114</v>
      </c>
      <c r="C1508" s="18">
        <f t="shared" si="98"/>
        <v>5.2</v>
      </c>
      <c r="D1508" s="18">
        <f t="shared" si="99"/>
        <v>3.3</v>
      </c>
      <c r="E1508" s="18">
        <f t="shared" si="100"/>
        <v>12.9</v>
      </c>
      <c r="F1508" s="18">
        <f t="shared" si="101"/>
        <v>5.3</v>
      </c>
      <c r="G1508" s="18">
        <f t="shared" si="102"/>
        <v>6.3</v>
      </c>
      <c r="H1508" s="18">
        <f t="shared" si="103"/>
        <v>3.9</v>
      </c>
      <c r="I1508" s="18">
        <f t="shared" si="104"/>
        <v>5.9</v>
      </c>
    </row>
    <row r="1509" spans="2:9" ht="15.75" hidden="1">
      <c r="B1509" s="23" t="s">
        <v>51</v>
      </c>
      <c r="C1509" s="18">
        <f t="shared" si="98"/>
        <v>0</v>
      </c>
      <c r="D1509" s="18">
        <f t="shared" si="99"/>
        <v>0</v>
      </c>
      <c r="E1509" s="18">
        <f t="shared" si="100"/>
        <v>0</v>
      </c>
      <c r="F1509" s="18">
        <f t="shared" si="101"/>
        <v>0</v>
      </c>
      <c r="G1509" s="18">
        <f t="shared" si="102"/>
        <v>0</v>
      </c>
      <c r="H1509" s="18">
        <f t="shared" si="103"/>
        <v>0</v>
      </c>
      <c r="I1509" s="18">
        <f t="shared" si="104"/>
        <v>0</v>
      </c>
    </row>
    <row r="1510" spans="2:9" ht="15.75" hidden="1">
      <c r="B1510" s="23" t="s">
        <v>116</v>
      </c>
      <c r="C1510" s="18">
        <f t="shared" si="98"/>
        <v>0.1</v>
      </c>
      <c r="D1510" s="18">
        <f t="shared" si="99"/>
        <v>0.5</v>
      </c>
      <c r="E1510" s="18">
        <f t="shared" si="100"/>
        <v>0</v>
      </c>
      <c r="F1510" s="18">
        <f t="shared" si="101"/>
        <v>0.1</v>
      </c>
      <c r="G1510" s="18">
        <f t="shared" si="102"/>
        <v>0.1</v>
      </c>
      <c r="H1510" s="18">
        <f t="shared" si="103"/>
        <v>0.1</v>
      </c>
      <c r="I1510" s="18">
        <f t="shared" si="104"/>
        <v>0.3</v>
      </c>
    </row>
    <row r="1511" spans="2:9" ht="15.75" hidden="1">
      <c r="B1511" s="23" t="s">
        <v>117</v>
      </c>
      <c r="C1511" s="18">
        <f t="shared" si="98"/>
        <v>0.9</v>
      </c>
      <c r="D1511" s="18">
        <f t="shared" si="99"/>
        <v>1.1</v>
      </c>
      <c r="E1511" s="18">
        <f t="shared" si="100"/>
        <v>0.6</v>
      </c>
      <c r="F1511" s="18">
        <f t="shared" si="101"/>
        <v>1.1</v>
      </c>
      <c r="G1511" s="18">
        <f t="shared" si="102"/>
        <v>1.3</v>
      </c>
      <c r="H1511" s="18">
        <f t="shared" si="103"/>
        <v>0.4</v>
      </c>
      <c r="I1511" s="18">
        <f t="shared" si="104"/>
        <v>1</v>
      </c>
    </row>
    <row r="1512" spans="2:9" ht="15.75" hidden="1">
      <c r="B1512" s="23" t="s">
        <v>118</v>
      </c>
      <c r="C1512" s="18">
        <f t="shared" si="98"/>
        <v>0.2</v>
      </c>
      <c r="D1512" s="18">
        <f t="shared" si="99"/>
        <v>1.3</v>
      </c>
      <c r="E1512" s="18">
        <f t="shared" si="100"/>
        <v>0.1</v>
      </c>
      <c r="F1512" s="18">
        <f t="shared" si="101"/>
        <v>0.1</v>
      </c>
      <c r="G1512" s="18">
        <f t="shared" si="102"/>
        <v>0.3</v>
      </c>
      <c r="H1512" s="18">
        <f t="shared" si="103"/>
        <v>0.2</v>
      </c>
      <c r="I1512" s="18">
        <f t="shared" si="104"/>
        <v>0.8</v>
      </c>
    </row>
    <row r="1513" spans="2:9" ht="15.75" hidden="1">
      <c r="B1513" s="23" t="s">
        <v>119</v>
      </c>
      <c r="C1513" s="18">
        <f t="shared" si="98"/>
        <v>0.2</v>
      </c>
      <c r="D1513" s="18">
        <f t="shared" si="99"/>
        <v>0.3</v>
      </c>
      <c r="E1513" s="18">
        <f t="shared" si="100"/>
        <v>0</v>
      </c>
      <c r="F1513" s="18">
        <f t="shared" si="101"/>
        <v>0.2</v>
      </c>
      <c r="G1513" s="18">
        <f t="shared" si="102"/>
        <v>0.4</v>
      </c>
      <c r="H1513" s="18">
        <f t="shared" si="103"/>
        <v>0</v>
      </c>
      <c r="I1513" s="18">
        <f t="shared" si="104"/>
        <v>0.2</v>
      </c>
    </row>
    <row r="1514" spans="2:9" ht="15.75" hidden="1">
      <c r="B1514" s="23" t="s">
        <v>120</v>
      </c>
      <c r="C1514" s="18">
        <f t="shared" si="98"/>
        <v>0.5</v>
      </c>
      <c r="D1514" s="18">
        <f t="shared" si="99"/>
        <v>1.8</v>
      </c>
      <c r="E1514" s="18">
        <f t="shared" si="100"/>
        <v>0</v>
      </c>
      <c r="F1514" s="18">
        <f t="shared" si="101"/>
        <v>0.4</v>
      </c>
      <c r="G1514" s="18">
        <f t="shared" si="102"/>
        <v>0.8</v>
      </c>
      <c r="H1514" s="18">
        <f t="shared" si="103"/>
        <v>0.3</v>
      </c>
      <c r="I1514" s="18">
        <f t="shared" si="104"/>
        <v>1</v>
      </c>
    </row>
    <row r="1515" spans="2:12" s="4" customFormat="1" ht="15.75" hidden="1">
      <c r="B1515" s="7" t="s">
        <v>168</v>
      </c>
      <c r="C1515" s="1"/>
      <c r="D1515" s="1"/>
      <c r="E1515" s="1"/>
      <c r="F1515" s="1"/>
      <c r="G1515" s="1"/>
      <c r="H1515" s="1"/>
      <c r="I1515" s="1"/>
      <c r="J1515" s="27"/>
      <c r="K1515" s="27"/>
      <c r="L1515" s="6"/>
    </row>
    <row r="1516" spans="2:12" s="4" customFormat="1" ht="15.75" hidden="1">
      <c r="B1516" s="7"/>
      <c r="C1516" s="1"/>
      <c r="D1516" s="1"/>
      <c r="E1516" s="1"/>
      <c r="F1516" s="1"/>
      <c r="G1516" s="1"/>
      <c r="H1516" s="1"/>
      <c r="I1516" s="1"/>
      <c r="J1516" s="27"/>
      <c r="K1516" s="27"/>
      <c r="L1516" s="6"/>
    </row>
    <row r="1517" spans="2:13" ht="15" customHeight="1" hidden="1">
      <c r="B1517" s="240" t="s">
        <v>159</v>
      </c>
      <c r="C1517" s="240"/>
      <c r="D1517" s="240"/>
      <c r="E1517" s="240"/>
      <c r="F1517" s="240"/>
      <c r="G1517" s="240"/>
      <c r="H1517" s="240"/>
      <c r="I1517" s="240"/>
      <c r="J1517" s="240"/>
      <c r="K1517" s="240"/>
      <c r="L1517" s="240"/>
      <c r="M1517" s="240"/>
    </row>
    <row r="1518" spans="2:9" ht="15" customHeight="1" hidden="1">
      <c r="B1518" s="20"/>
      <c r="C1518" s="13" t="s">
        <v>50</v>
      </c>
      <c r="D1518" s="13" t="s">
        <v>135</v>
      </c>
      <c r="E1518" s="13" t="s">
        <v>200</v>
      </c>
      <c r="F1518" s="13" t="s">
        <v>136</v>
      </c>
      <c r="G1518" s="13" t="s">
        <v>202</v>
      </c>
      <c r="H1518" s="13" t="s">
        <v>199</v>
      </c>
      <c r="I1518" s="13" t="s">
        <v>193</v>
      </c>
    </row>
    <row r="1519" spans="2:9" ht="15.75" hidden="1">
      <c r="B1519" s="12" t="s">
        <v>52</v>
      </c>
      <c r="C1519" s="18">
        <f aca="true" t="shared" si="105" ref="C1519:C1535">D826</f>
        <v>1.7</v>
      </c>
      <c r="D1519" s="18">
        <f aca="true" t="shared" si="106" ref="D1519:D1535">D847</f>
        <v>2.2</v>
      </c>
      <c r="E1519" s="18">
        <f aca="true" t="shared" si="107" ref="E1519:E1535">D868</f>
        <v>2.2</v>
      </c>
      <c r="F1519" s="18">
        <f aca="true" t="shared" si="108" ref="F1519:F1535">D889</f>
        <v>1</v>
      </c>
      <c r="G1519" s="18">
        <f aca="true" t="shared" si="109" ref="G1519:G1535">D973</f>
        <v>2.2</v>
      </c>
      <c r="H1519" s="18">
        <f aca="true" t="shared" si="110" ref="H1519:H1535">D994</f>
        <v>1.2</v>
      </c>
      <c r="I1519" s="18">
        <f aca="true" t="shared" si="111" ref="I1519:I1535">D952</f>
        <v>2.3</v>
      </c>
    </row>
    <row r="1520" spans="2:9" ht="15.75" hidden="1">
      <c r="B1520" s="12" t="s">
        <v>137</v>
      </c>
      <c r="C1520" s="18">
        <f t="shared" si="105"/>
        <v>1.8</v>
      </c>
      <c r="D1520" s="18">
        <f t="shared" si="106"/>
        <v>2.4</v>
      </c>
      <c r="E1520" s="18">
        <f t="shared" si="107"/>
        <v>2.6</v>
      </c>
      <c r="F1520" s="18">
        <f t="shared" si="108"/>
        <v>0.8</v>
      </c>
      <c r="G1520" s="18">
        <f t="shared" si="109"/>
        <v>2.4</v>
      </c>
      <c r="H1520" s="18">
        <f t="shared" si="110"/>
        <v>1.1</v>
      </c>
      <c r="I1520" s="18">
        <f t="shared" si="111"/>
        <v>2.6</v>
      </c>
    </row>
    <row r="1521" spans="2:9" ht="15.75" hidden="1">
      <c r="B1521" s="12" t="s">
        <v>138</v>
      </c>
      <c r="C1521" s="18">
        <f t="shared" si="105"/>
        <v>1.4</v>
      </c>
      <c r="D1521" s="18">
        <f t="shared" si="106"/>
        <v>1.8</v>
      </c>
      <c r="E1521" s="18">
        <f t="shared" si="107"/>
        <v>2</v>
      </c>
      <c r="F1521" s="18">
        <f t="shared" si="108"/>
        <v>1.1</v>
      </c>
      <c r="G1521" s="18">
        <f t="shared" si="109"/>
        <v>1.9</v>
      </c>
      <c r="H1521" s="18">
        <f t="shared" si="110"/>
        <v>1</v>
      </c>
      <c r="I1521" s="18">
        <f t="shared" si="111"/>
        <v>2.2</v>
      </c>
    </row>
    <row r="1522" spans="2:9" ht="15" customHeight="1" hidden="1">
      <c r="B1522" s="23" t="s">
        <v>22</v>
      </c>
      <c r="C1522" s="18">
        <f t="shared" si="105"/>
        <v>0.2</v>
      </c>
      <c r="D1522" s="18">
        <f t="shared" si="106"/>
        <v>0.2</v>
      </c>
      <c r="E1522" s="18">
        <f t="shared" si="107"/>
        <v>0</v>
      </c>
      <c r="F1522" s="18">
        <f t="shared" si="108"/>
        <v>0</v>
      </c>
      <c r="G1522" s="18">
        <f t="shared" si="109"/>
        <v>0</v>
      </c>
      <c r="H1522" s="18">
        <f t="shared" si="110"/>
        <v>0.3</v>
      </c>
      <c r="I1522" s="18">
        <f t="shared" si="111"/>
        <v>0</v>
      </c>
    </row>
    <row r="1523" spans="2:9" ht="15.75" hidden="1">
      <c r="B1523" s="23" t="s">
        <v>131</v>
      </c>
      <c r="C1523" s="18">
        <f t="shared" si="105"/>
        <v>4</v>
      </c>
      <c r="D1523" s="18">
        <f t="shared" si="106"/>
        <v>3.9</v>
      </c>
      <c r="E1523" s="18">
        <f t="shared" si="107"/>
        <v>4.2</v>
      </c>
      <c r="F1523" s="18">
        <f t="shared" si="108"/>
        <v>2</v>
      </c>
      <c r="G1523" s="18">
        <f t="shared" si="109"/>
        <v>5.5</v>
      </c>
      <c r="H1523" s="18">
        <f t="shared" si="110"/>
        <v>2.3</v>
      </c>
      <c r="I1523" s="18">
        <f t="shared" si="111"/>
        <v>4.1</v>
      </c>
    </row>
    <row r="1524" spans="2:9" ht="15.75" hidden="1">
      <c r="B1524" s="23" t="s">
        <v>109</v>
      </c>
      <c r="C1524" s="18">
        <f t="shared" si="105"/>
        <v>0.9</v>
      </c>
      <c r="D1524" s="18">
        <f t="shared" si="106"/>
        <v>2.6</v>
      </c>
      <c r="E1524" s="18">
        <f t="shared" si="107"/>
        <v>0.3</v>
      </c>
      <c r="F1524" s="18">
        <f t="shared" si="108"/>
        <v>1</v>
      </c>
      <c r="G1524" s="18">
        <f t="shared" si="109"/>
        <v>1.2</v>
      </c>
      <c r="H1524" s="18">
        <f t="shared" si="110"/>
        <v>0.7</v>
      </c>
      <c r="I1524" s="18">
        <f t="shared" si="111"/>
        <v>1.6</v>
      </c>
    </row>
    <row r="1525" spans="2:9" ht="15.75" hidden="1">
      <c r="B1525" s="23" t="s">
        <v>110</v>
      </c>
      <c r="C1525" s="18">
        <f t="shared" si="105"/>
        <v>1.1</v>
      </c>
      <c r="D1525" s="18">
        <f t="shared" si="106"/>
        <v>1.1</v>
      </c>
      <c r="E1525" s="18">
        <f t="shared" si="107"/>
        <v>1.1</v>
      </c>
      <c r="F1525" s="18">
        <f t="shared" si="108"/>
        <v>2.1</v>
      </c>
      <c r="G1525" s="18">
        <f t="shared" si="109"/>
        <v>0.8</v>
      </c>
      <c r="H1525" s="18">
        <f t="shared" si="110"/>
        <v>1.4</v>
      </c>
      <c r="I1525" s="18">
        <f t="shared" si="111"/>
        <v>1.8</v>
      </c>
    </row>
    <row r="1526" spans="2:9" ht="15.75" hidden="1">
      <c r="B1526" s="23" t="s">
        <v>111</v>
      </c>
      <c r="C1526" s="18">
        <f t="shared" si="105"/>
        <v>4.2</v>
      </c>
      <c r="D1526" s="18">
        <f t="shared" si="106"/>
        <v>3.4</v>
      </c>
      <c r="E1526" s="18">
        <f t="shared" si="107"/>
        <v>5.5</v>
      </c>
      <c r="F1526" s="18">
        <f t="shared" si="108"/>
        <v>1</v>
      </c>
      <c r="G1526" s="18">
        <f t="shared" si="109"/>
        <v>5.4</v>
      </c>
      <c r="H1526" s="18">
        <f t="shared" si="110"/>
        <v>2.8</v>
      </c>
      <c r="I1526" s="18">
        <f t="shared" si="111"/>
        <v>6.2</v>
      </c>
    </row>
    <row r="1527" spans="2:9" ht="15.75" hidden="1">
      <c r="B1527" s="23" t="s">
        <v>49</v>
      </c>
      <c r="C1527" s="18">
        <f t="shared" si="105"/>
        <v>1.6</v>
      </c>
      <c r="D1527" s="18">
        <f t="shared" si="106"/>
        <v>1.3</v>
      </c>
      <c r="E1527" s="18">
        <f t="shared" si="107"/>
        <v>1.8</v>
      </c>
      <c r="F1527" s="18">
        <f t="shared" si="108"/>
        <v>1.3</v>
      </c>
      <c r="G1527" s="18">
        <f t="shared" si="109"/>
        <v>2.2</v>
      </c>
      <c r="H1527" s="18">
        <f t="shared" si="110"/>
        <v>1</v>
      </c>
      <c r="I1527" s="18">
        <f t="shared" si="111"/>
        <v>1.5</v>
      </c>
    </row>
    <row r="1528" spans="2:9" ht="15.75" hidden="1">
      <c r="B1528" s="23" t="s">
        <v>113</v>
      </c>
      <c r="C1528" s="18">
        <f t="shared" si="105"/>
        <v>0.9</v>
      </c>
      <c r="D1528" s="18">
        <f t="shared" si="106"/>
        <v>1.4</v>
      </c>
      <c r="E1528" s="18">
        <f t="shared" si="107"/>
        <v>1</v>
      </c>
      <c r="F1528" s="18">
        <f t="shared" si="108"/>
        <v>0.7</v>
      </c>
      <c r="G1528" s="18">
        <f t="shared" si="109"/>
        <v>1.3</v>
      </c>
      <c r="H1528" s="18">
        <f t="shared" si="110"/>
        <v>0.5</v>
      </c>
      <c r="I1528" s="18">
        <f t="shared" si="111"/>
        <v>0.9</v>
      </c>
    </row>
    <row r="1529" spans="2:9" ht="15.75" hidden="1">
      <c r="B1529" s="23" t="s">
        <v>114</v>
      </c>
      <c r="C1529" s="18">
        <f t="shared" si="105"/>
        <v>2.7</v>
      </c>
      <c r="D1529" s="18">
        <f t="shared" si="106"/>
        <v>2.5</v>
      </c>
      <c r="E1529" s="18">
        <f t="shared" si="107"/>
        <v>1.4</v>
      </c>
      <c r="F1529" s="18">
        <f t="shared" si="108"/>
        <v>11.8</v>
      </c>
      <c r="G1529" s="18">
        <f t="shared" si="109"/>
        <v>3.1</v>
      </c>
      <c r="H1529" s="18">
        <f t="shared" si="110"/>
        <v>2.1</v>
      </c>
      <c r="I1529" s="18">
        <f t="shared" si="111"/>
        <v>2.2</v>
      </c>
    </row>
    <row r="1530" spans="2:9" ht="15.75" hidden="1">
      <c r="B1530" s="23" t="s">
        <v>51</v>
      </c>
      <c r="C1530" s="18">
        <f t="shared" si="105"/>
        <v>2.1</v>
      </c>
      <c r="D1530" s="18">
        <f t="shared" si="106"/>
        <v>3.7</v>
      </c>
      <c r="E1530" s="18">
        <f t="shared" si="107"/>
        <v>4</v>
      </c>
      <c r="F1530" s="18">
        <f t="shared" si="108"/>
        <v>0.5</v>
      </c>
      <c r="G1530" s="18">
        <f t="shared" si="109"/>
        <v>2</v>
      </c>
      <c r="H1530" s="18">
        <f t="shared" si="110"/>
        <v>2.1</v>
      </c>
      <c r="I1530" s="18">
        <f t="shared" si="111"/>
        <v>4.1</v>
      </c>
    </row>
    <row r="1531" spans="2:9" ht="15.75" hidden="1">
      <c r="B1531" s="23" t="s">
        <v>116</v>
      </c>
      <c r="C1531" s="18">
        <f t="shared" si="105"/>
        <v>0.1</v>
      </c>
      <c r="D1531" s="18">
        <f t="shared" si="106"/>
        <v>0</v>
      </c>
      <c r="E1531" s="18">
        <f t="shared" si="107"/>
        <v>0</v>
      </c>
      <c r="F1531" s="18">
        <f t="shared" si="108"/>
        <v>0.2</v>
      </c>
      <c r="G1531" s="18">
        <f t="shared" si="109"/>
        <v>0</v>
      </c>
      <c r="H1531" s="18">
        <f t="shared" si="110"/>
        <v>0.3</v>
      </c>
      <c r="I1531" s="18">
        <f t="shared" si="111"/>
        <v>0.3</v>
      </c>
    </row>
    <row r="1532" spans="2:9" ht="15.75" hidden="1">
      <c r="B1532" s="23" t="s">
        <v>117</v>
      </c>
      <c r="C1532" s="18">
        <f t="shared" si="105"/>
        <v>2</v>
      </c>
      <c r="D1532" s="18">
        <f t="shared" si="106"/>
        <v>2.1</v>
      </c>
      <c r="E1532" s="18">
        <f t="shared" si="107"/>
        <v>2.1</v>
      </c>
      <c r="F1532" s="18">
        <f t="shared" si="108"/>
        <v>2</v>
      </c>
      <c r="G1532" s="18">
        <f t="shared" si="109"/>
        <v>3.1</v>
      </c>
      <c r="H1532" s="18">
        <f t="shared" si="110"/>
        <v>0.9</v>
      </c>
      <c r="I1532" s="18">
        <f t="shared" si="111"/>
        <v>2.3</v>
      </c>
    </row>
    <row r="1533" spans="2:9" ht="15.75" hidden="1">
      <c r="B1533" s="23" t="s">
        <v>118</v>
      </c>
      <c r="C1533" s="18">
        <f t="shared" si="105"/>
        <v>0.2</v>
      </c>
      <c r="D1533" s="18">
        <f t="shared" si="106"/>
        <v>0.7</v>
      </c>
      <c r="E1533" s="18">
        <f t="shared" si="107"/>
        <v>0.2</v>
      </c>
      <c r="F1533" s="18">
        <f t="shared" si="108"/>
        <v>0.2</v>
      </c>
      <c r="G1533" s="18">
        <f t="shared" si="109"/>
        <v>0.3</v>
      </c>
      <c r="H1533" s="18">
        <f t="shared" si="110"/>
        <v>0.2</v>
      </c>
      <c r="I1533" s="18">
        <f t="shared" si="111"/>
        <v>0.4</v>
      </c>
    </row>
    <row r="1534" spans="2:9" ht="15.75" hidden="1">
      <c r="B1534" s="23" t="s">
        <v>119</v>
      </c>
      <c r="C1534" s="18">
        <f t="shared" si="105"/>
        <v>3</v>
      </c>
      <c r="D1534" s="18">
        <f t="shared" si="106"/>
        <v>5.1</v>
      </c>
      <c r="E1534" s="18">
        <f t="shared" si="107"/>
        <v>4</v>
      </c>
      <c r="F1534" s="18">
        <f t="shared" si="108"/>
        <v>1</v>
      </c>
      <c r="G1534" s="18">
        <f t="shared" si="109"/>
        <v>3.4</v>
      </c>
      <c r="H1534" s="18">
        <f t="shared" si="110"/>
        <v>2.6</v>
      </c>
      <c r="I1534" s="18">
        <f t="shared" si="111"/>
        <v>3.9</v>
      </c>
    </row>
    <row r="1535" spans="2:9" ht="15.75" hidden="1">
      <c r="B1535" s="23" t="s">
        <v>120</v>
      </c>
      <c r="C1535" s="18">
        <f t="shared" si="105"/>
        <v>1</v>
      </c>
      <c r="D1535" s="18">
        <f t="shared" si="106"/>
        <v>1.9</v>
      </c>
      <c r="E1535" s="18">
        <f t="shared" si="107"/>
        <v>1.5</v>
      </c>
      <c r="F1535" s="18">
        <f t="shared" si="108"/>
        <v>0.7</v>
      </c>
      <c r="G1535" s="18">
        <f t="shared" si="109"/>
        <v>1.3</v>
      </c>
      <c r="H1535" s="18">
        <f t="shared" si="110"/>
        <v>0.6</v>
      </c>
      <c r="I1535" s="18">
        <f t="shared" si="111"/>
        <v>1.8</v>
      </c>
    </row>
    <row r="1536" spans="2:12" s="4" customFormat="1" ht="15.75" hidden="1">
      <c r="B1536" s="7" t="s">
        <v>168</v>
      </c>
      <c r="C1536" s="1"/>
      <c r="D1536" s="1"/>
      <c r="E1536" s="1"/>
      <c r="F1536" s="1"/>
      <c r="G1536" s="1"/>
      <c r="H1536" s="1"/>
      <c r="I1536" s="1"/>
      <c r="J1536" s="27"/>
      <c r="K1536" s="27"/>
      <c r="L1536" s="6"/>
    </row>
    <row r="1537" spans="2:12" ht="15" customHeight="1" hidden="1">
      <c r="B1537" s="4"/>
      <c r="C1537" s="35"/>
      <c r="D1537" s="35"/>
      <c r="E1537" s="35"/>
      <c r="F1537" s="35"/>
      <c r="G1537" s="35"/>
      <c r="H1537" s="35"/>
      <c r="I1537" s="35"/>
      <c r="J1537" s="17"/>
      <c r="K1537" s="17"/>
      <c r="L1537" s="16"/>
    </row>
    <row r="1538" spans="2:13" ht="15" customHeight="1" hidden="1">
      <c r="B1538" s="240" t="s">
        <v>160</v>
      </c>
      <c r="C1538" s="240"/>
      <c r="D1538" s="240"/>
      <c r="E1538" s="240"/>
      <c r="F1538" s="240"/>
      <c r="G1538" s="240"/>
      <c r="H1538" s="240"/>
      <c r="I1538" s="240"/>
      <c r="J1538" s="240"/>
      <c r="K1538" s="240"/>
      <c r="L1538" s="240"/>
      <c r="M1538" s="240"/>
    </row>
    <row r="1539" spans="2:9" ht="15" customHeight="1" hidden="1">
      <c r="B1539" s="20"/>
      <c r="C1539" s="13" t="s">
        <v>50</v>
      </c>
      <c r="D1539" s="13" t="s">
        <v>135</v>
      </c>
      <c r="E1539" s="13" t="s">
        <v>200</v>
      </c>
      <c r="F1539" s="13" t="s">
        <v>136</v>
      </c>
      <c r="G1539" s="13" t="s">
        <v>202</v>
      </c>
      <c r="H1539" s="13" t="s">
        <v>199</v>
      </c>
      <c r="I1539" s="13" t="s">
        <v>193</v>
      </c>
    </row>
    <row r="1540" spans="2:9" ht="15.75" hidden="1">
      <c r="B1540" s="12" t="s">
        <v>52</v>
      </c>
      <c r="C1540" s="18">
        <f aca="true" t="shared" si="112" ref="C1540:C1556">E826</f>
        <v>1.5</v>
      </c>
      <c r="D1540" s="18">
        <f aca="true" t="shared" si="113" ref="D1540:D1556">E847</f>
        <v>1.7</v>
      </c>
      <c r="E1540" s="18">
        <f aca="true" t="shared" si="114" ref="E1540:E1556">E868</f>
        <v>1.9</v>
      </c>
      <c r="F1540" s="18">
        <f aca="true" t="shared" si="115" ref="F1540:F1556">E889</f>
        <v>1</v>
      </c>
      <c r="G1540" s="18">
        <f aca="true" t="shared" si="116" ref="G1540:G1556">E973</f>
        <v>1.8</v>
      </c>
      <c r="H1540" s="18">
        <f aca="true" t="shared" si="117" ref="H1540:H1556">E994</f>
        <v>1.2</v>
      </c>
      <c r="I1540" s="18">
        <f aca="true" t="shared" si="118" ref="I1540:I1556">E952</f>
        <v>1.9</v>
      </c>
    </row>
    <row r="1541" spans="2:9" ht="15.75" hidden="1">
      <c r="B1541" s="12" t="s">
        <v>137</v>
      </c>
      <c r="C1541" s="18">
        <f t="shared" si="112"/>
        <v>1.7</v>
      </c>
      <c r="D1541" s="18">
        <f t="shared" si="113"/>
        <v>2</v>
      </c>
      <c r="E1541" s="18">
        <f t="shared" si="114"/>
        <v>2.6</v>
      </c>
      <c r="F1541" s="18">
        <f t="shared" si="115"/>
        <v>0.8</v>
      </c>
      <c r="G1541" s="18">
        <f t="shared" si="116"/>
        <v>2.1</v>
      </c>
      <c r="H1541" s="18">
        <f t="shared" si="117"/>
        <v>1.2</v>
      </c>
      <c r="I1541" s="18">
        <f t="shared" si="118"/>
        <v>2.3</v>
      </c>
    </row>
    <row r="1542" spans="2:9" ht="15.75" hidden="1">
      <c r="B1542" s="12" t="s">
        <v>138</v>
      </c>
      <c r="C1542" s="18">
        <f t="shared" si="112"/>
        <v>1.2</v>
      </c>
      <c r="D1542" s="18">
        <f t="shared" si="113"/>
        <v>1.4</v>
      </c>
      <c r="E1542" s="18">
        <f t="shared" si="114"/>
        <v>1.5</v>
      </c>
      <c r="F1542" s="18">
        <f t="shared" si="115"/>
        <v>1.1</v>
      </c>
      <c r="G1542" s="18">
        <f t="shared" si="116"/>
        <v>1.5</v>
      </c>
      <c r="H1542" s="18">
        <f t="shared" si="117"/>
        <v>0.9</v>
      </c>
      <c r="I1542" s="18">
        <f t="shared" si="118"/>
        <v>1.7</v>
      </c>
    </row>
    <row r="1543" spans="2:9" ht="15" customHeight="1" hidden="1">
      <c r="B1543" s="23" t="s">
        <v>22</v>
      </c>
      <c r="C1543" s="18">
        <f t="shared" si="112"/>
        <v>1.4</v>
      </c>
      <c r="D1543" s="18">
        <f t="shared" si="113"/>
        <v>0.9</v>
      </c>
      <c r="E1543" s="18">
        <f t="shared" si="114"/>
        <v>1.7</v>
      </c>
      <c r="F1543" s="18">
        <f t="shared" si="115"/>
        <v>3.7</v>
      </c>
      <c r="G1543" s="18">
        <f t="shared" si="116"/>
        <v>1.8</v>
      </c>
      <c r="H1543" s="18">
        <f t="shared" si="117"/>
        <v>0.9</v>
      </c>
      <c r="I1543" s="18">
        <f t="shared" si="118"/>
        <v>2.1</v>
      </c>
    </row>
    <row r="1544" spans="2:9" ht="15.75" hidden="1">
      <c r="B1544" s="23" t="s">
        <v>131</v>
      </c>
      <c r="C1544" s="18">
        <f t="shared" si="112"/>
        <v>3.6</v>
      </c>
      <c r="D1544" s="18">
        <f t="shared" si="113"/>
        <v>2.9</v>
      </c>
      <c r="E1544" s="18">
        <f t="shared" si="114"/>
        <v>3.9</v>
      </c>
      <c r="F1544" s="18">
        <f t="shared" si="115"/>
        <v>3.6</v>
      </c>
      <c r="G1544" s="18">
        <f t="shared" si="116"/>
        <v>4.5</v>
      </c>
      <c r="H1544" s="18">
        <f t="shared" si="117"/>
        <v>2.6</v>
      </c>
      <c r="I1544" s="18">
        <f t="shared" si="118"/>
        <v>3.4</v>
      </c>
    </row>
    <row r="1545" spans="2:9" ht="15.75" hidden="1">
      <c r="B1545" s="23" t="s">
        <v>109</v>
      </c>
      <c r="C1545" s="18">
        <f t="shared" si="112"/>
        <v>1</v>
      </c>
      <c r="D1545" s="18">
        <f t="shared" si="113"/>
        <v>1</v>
      </c>
      <c r="E1545" s="18">
        <f t="shared" si="114"/>
        <v>0.7</v>
      </c>
      <c r="F1545" s="18">
        <f t="shared" si="115"/>
        <v>1.2</v>
      </c>
      <c r="G1545" s="18">
        <f t="shared" si="116"/>
        <v>1.4</v>
      </c>
      <c r="H1545" s="18">
        <f t="shared" si="117"/>
        <v>1.6</v>
      </c>
      <c r="I1545" s="18">
        <f t="shared" si="118"/>
        <v>1.2</v>
      </c>
    </row>
    <row r="1546" spans="2:9" ht="15.75" hidden="1">
      <c r="B1546" s="23" t="s">
        <v>110</v>
      </c>
      <c r="C1546" s="18">
        <f t="shared" si="112"/>
        <v>0.4</v>
      </c>
      <c r="D1546" s="18">
        <f t="shared" si="113"/>
        <v>0.4</v>
      </c>
      <c r="E1546" s="18">
        <f t="shared" si="114"/>
        <v>1.1</v>
      </c>
      <c r="F1546" s="18">
        <f t="shared" si="115"/>
        <v>0</v>
      </c>
      <c r="G1546" s="18">
        <f t="shared" si="116"/>
        <v>0.3</v>
      </c>
      <c r="H1546" s="18">
        <f t="shared" si="117"/>
        <v>0.6</v>
      </c>
      <c r="I1546" s="18">
        <f t="shared" si="118"/>
        <v>0.6</v>
      </c>
    </row>
    <row r="1547" spans="2:9" ht="15.75" hidden="1">
      <c r="B1547" s="23" t="s">
        <v>111</v>
      </c>
      <c r="C1547" s="18">
        <f t="shared" si="112"/>
        <v>3.4</v>
      </c>
      <c r="D1547" s="18">
        <f t="shared" si="113"/>
        <v>2.6</v>
      </c>
      <c r="E1547" s="18">
        <f t="shared" si="114"/>
        <v>4.7</v>
      </c>
      <c r="F1547" s="18">
        <f t="shared" si="115"/>
        <v>3.8</v>
      </c>
      <c r="G1547" s="18">
        <f t="shared" si="116"/>
        <v>3.7</v>
      </c>
      <c r="H1547" s="18">
        <f t="shared" si="117"/>
        <v>3</v>
      </c>
      <c r="I1547" s="18">
        <f t="shared" si="118"/>
        <v>4</v>
      </c>
    </row>
    <row r="1548" spans="2:9" ht="15.75" hidden="1">
      <c r="B1548" s="23" t="s">
        <v>49</v>
      </c>
      <c r="C1548" s="18">
        <f t="shared" si="112"/>
        <v>1.1</v>
      </c>
      <c r="D1548" s="18">
        <f t="shared" si="113"/>
        <v>1.1</v>
      </c>
      <c r="E1548" s="18">
        <f t="shared" si="114"/>
        <v>1.2</v>
      </c>
      <c r="F1548" s="18">
        <f t="shared" si="115"/>
        <v>1</v>
      </c>
      <c r="G1548" s="18">
        <f t="shared" si="116"/>
        <v>1.3</v>
      </c>
      <c r="H1548" s="18">
        <f t="shared" si="117"/>
        <v>0.9</v>
      </c>
      <c r="I1548" s="18">
        <f t="shared" si="118"/>
        <v>1</v>
      </c>
    </row>
    <row r="1549" spans="2:9" ht="15.75" hidden="1">
      <c r="B1549" s="23" t="s">
        <v>113</v>
      </c>
      <c r="C1549" s="18">
        <f t="shared" si="112"/>
        <v>1.3</v>
      </c>
      <c r="D1549" s="18">
        <f t="shared" si="113"/>
        <v>2</v>
      </c>
      <c r="E1549" s="18">
        <f t="shared" si="114"/>
        <v>1.3</v>
      </c>
      <c r="F1549" s="18">
        <f t="shared" si="115"/>
        <v>1.1</v>
      </c>
      <c r="G1549" s="18">
        <f t="shared" si="116"/>
        <v>1.4</v>
      </c>
      <c r="H1549" s="18">
        <f t="shared" si="117"/>
        <v>1.1</v>
      </c>
      <c r="I1549" s="18">
        <f t="shared" si="118"/>
        <v>1.3</v>
      </c>
    </row>
    <row r="1550" spans="2:9" ht="15.75" hidden="1">
      <c r="B1550" s="23" t="s">
        <v>114</v>
      </c>
      <c r="C1550" s="18">
        <f t="shared" si="112"/>
        <v>0.4</v>
      </c>
      <c r="D1550" s="18">
        <f t="shared" si="113"/>
        <v>0.2</v>
      </c>
      <c r="E1550" s="18">
        <f t="shared" si="114"/>
        <v>0</v>
      </c>
      <c r="F1550" s="18">
        <f t="shared" si="115"/>
        <v>7.1</v>
      </c>
      <c r="G1550" s="18">
        <f t="shared" si="116"/>
        <v>0.4</v>
      </c>
      <c r="H1550" s="18">
        <f t="shared" si="117"/>
        <v>0.4</v>
      </c>
      <c r="I1550" s="18">
        <f t="shared" si="118"/>
        <v>0.7</v>
      </c>
    </row>
    <row r="1551" spans="2:9" ht="15.75" hidden="1">
      <c r="B1551" s="23" t="s">
        <v>51</v>
      </c>
      <c r="C1551" s="18">
        <f t="shared" si="112"/>
        <v>0.6</v>
      </c>
      <c r="D1551" s="18">
        <f t="shared" si="113"/>
        <v>0</v>
      </c>
      <c r="E1551" s="18">
        <f t="shared" si="114"/>
        <v>0.9</v>
      </c>
      <c r="F1551" s="18">
        <f t="shared" si="115"/>
        <v>0.6</v>
      </c>
      <c r="G1551" s="18">
        <f t="shared" si="116"/>
        <v>1</v>
      </c>
      <c r="H1551" s="18">
        <f t="shared" si="117"/>
        <v>0</v>
      </c>
      <c r="I1551" s="18">
        <f t="shared" si="118"/>
        <v>0.8</v>
      </c>
    </row>
    <row r="1552" spans="2:9" ht="15.75" hidden="1">
      <c r="B1552" s="23" t="s">
        <v>116</v>
      </c>
      <c r="C1552" s="18">
        <f t="shared" si="112"/>
        <v>0.4</v>
      </c>
      <c r="D1552" s="18">
        <f t="shared" si="113"/>
        <v>0.5</v>
      </c>
      <c r="E1552" s="18">
        <f t="shared" si="114"/>
        <v>0.7</v>
      </c>
      <c r="F1552" s="18">
        <f t="shared" si="115"/>
        <v>0.3</v>
      </c>
      <c r="G1552" s="18">
        <f t="shared" si="116"/>
        <v>0.6</v>
      </c>
      <c r="H1552" s="18">
        <f t="shared" si="117"/>
        <v>0.1</v>
      </c>
      <c r="I1552" s="18">
        <f t="shared" si="118"/>
        <v>1.2</v>
      </c>
    </row>
    <row r="1553" spans="2:9" ht="15.75" hidden="1">
      <c r="B1553" s="23" t="s">
        <v>117</v>
      </c>
      <c r="C1553" s="18">
        <f t="shared" si="112"/>
        <v>1.5</v>
      </c>
      <c r="D1553" s="18">
        <f t="shared" si="113"/>
        <v>0.8</v>
      </c>
      <c r="E1553" s="18">
        <f t="shared" si="114"/>
        <v>2.2</v>
      </c>
      <c r="F1553" s="18">
        <f t="shared" si="115"/>
        <v>1.3</v>
      </c>
      <c r="G1553" s="18">
        <f t="shared" si="116"/>
        <v>2</v>
      </c>
      <c r="H1553" s="18">
        <f t="shared" si="117"/>
        <v>0.9</v>
      </c>
      <c r="I1553" s="18">
        <f t="shared" si="118"/>
        <v>1.7</v>
      </c>
    </row>
    <row r="1554" spans="2:9" ht="15.75" hidden="1">
      <c r="B1554" s="23" t="s">
        <v>118</v>
      </c>
      <c r="C1554" s="18">
        <f t="shared" si="112"/>
        <v>1</v>
      </c>
      <c r="D1554" s="18">
        <f t="shared" si="113"/>
        <v>2</v>
      </c>
      <c r="E1554" s="18">
        <f t="shared" si="114"/>
        <v>1.8</v>
      </c>
      <c r="F1554" s="18">
        <f t="shared" si="115"/>
        <v>0.6</v>
      </c>
      <c r="G1554" s="18">
        <f t="shared" si="116"/>
        <v>1.3</v>
      </c>
      <c r="H1554" s="18">
        <f t="shared" si="117"/>
        <v>0.7</v>
      </c>
      <c r="I1554" s="18">
        <f t="shared" si="118"/>
        <v>1.8</v>
      </c>
    </row>
    <row r="1555" spans="2:9" ht="15.75" hidden="1">
      <c r="B1555" s="23" t="s">
        <v>119</v>
      </c>
      <c r="C1555" s="18">
        <f t="shared" si="112"/>
        <v>3.1</v>
      </c>
      <c r="D1555" s="18">
        <f t="shared" si="113"/>
        <v>5.5</v>
      </c>
      <c r="E1555" s="18">
        <f t="shared" si="114"/>
        <v>4.9</v>
      </c>
      <c r="F1555" s="18">
        <f t="shared" si="115"/>
        <v>0.7</v>
      </c>
      <c r="G1555" s="18">
        <f t="shared" si="116"/>
        <v>3.8</v>
      </c>
      <c r="H1555" s="18">
        <f t="shared" si="117"/>
        <v>2.5</v>
      </c>
      <c r="I1555" s="18">
        <f t="shared" si="118"/>
        <v>4.6</v>
      </c>
    </row>
    <row r="1556" spans="2:9" ht="15.75" hidden="1">
      <c r="B1556" s="23" t="s">
        <v>120</v>
      </c>
      <c r="C1556" s="18">
        <f t="shared" si="112"/>
        <v>1</v>
      </c>
      <c r="D1556" s="18">
        <f t="shared" si="113"/>
        <v>1</v>
      </c>
      <c r="E1556" s="18">
        <f t="shared" si="114"/>
        <v>1.4</v>
      </c>
      <c r="F1556" s="18">
        <f t="shared" si="115"/>
        <v>1</v>
      </c>
      <c r="G1556" s="18">
        <f t="shared" si="116"/>
        <v>2.1</v>
      </c>
      <c r="H1556" s="18">
        <f t="shared" si="117"/>
        <v>0</v>
      </c>
      <c r="I1556" s="18">
        <f t="shared" si="118"/>
        <v>2.8</v>
      </c>
    </row>
    <row r="1557" spans="2:12" s="4" customFormat="1" ht="15.75" hidden="1">
      <c r="B1557" s="7" t="s">
        <v>168</v>
      </c>
      <c r="C1557" s="1"/>
      <c r="D1557" s="1"/>
      <c r="E1557" s="1"/>
      <c r="F1557" s="1"/>
      <c r="G1557" s="1"/>
      <c r="H1557" s="1"/>
      <c r="I1557" s="1"/>
      <c r="J1557" s="27"/>
      <c r="K1557" s="27"/>
      <c r="L1557" s="6"/>
    </row>
    <row r="1558" spans="2:12" ht="15" customHeight="1" hidden="1">
      <c r="B1558" s="4"/>
      <c r="C1558" s="35"/>
      <c r="D1558" s="35"/>
      <c r="E1558" s="35"/>
      <c r="F1558" s="35"/>
      <c r="G1558" s="35"/>
      <c r="H1558" s="35"/>
      <c r="I1558" s="35"/>
      <c r="J1558" s="17"/>
      <c r="K1558" s="17"/>
      <c r="L1558" s="16"/>
    </row>
    <row r="1559" spans="2:13" ht="15" customHeight="1" hidden="1">
      <c r="B1559" s="240" t="s">
        <v>161</v>
      </c>
      <c r="C1559" s="240"/>
      <c r="D1559" s="240"/>
      <c r="E1559" s="240"/>
      <c r="F1559" s="240"/>
      <c r="G1559" s="240"/>
      <c r="H1559" s="240"/>
      <c r="I1559" s="240"/>
      <c r="J1559" s="240"/>
      <c r="K1559" s="240"/>
      <c r="L1559" s="240"/>
      <c r="M1559" s="240"/>
    </row>
    <row r="1560" spans="2:9" ht="15" customHeight="1" hidden="1">
      <c r="B1560" s="20"/>
      <c r="C1560" s="13" t="s">
        <v>50</v>
      </c>
      <c r="D1560" s="13" t="s">
        <v>135</v>
      </c>
      <c r="E1560" s="13" t="s">
        <v>200</v>
      </c>
      <c r="F1560" s="13" t="s">
        <v>136</v>
      </c>
      <c r="G1560" s="13" t="s">
        <v>202</v>
      </c>
      <c r="H1560" s="13" t="s">
        <v>199</v>
      </c>
      <c r="I1560" s="13" t="s">
        <v>193</v>
      </c>
    </row>
    <row r="1561" spans="2:9" ht="15.75" hidden="1">
      <c r="B1561" s="12" t="s">
        <v>52</v>
      </c>
      <c r="C1561" s="18">
        <f aca="true" t="shared" si="119" ref="C1561:C1577">F826</f>
        <v>15.4</v>
      </c>
      <c r="D1561" s="18">
        <f aca="true" t="shared" si="120" ref="D1561:D1577">F847</f>
        <v>19.2</v>
      </c>
      <c r="E1561" s="18">
        <f aca="true" t="shared" si="121" ref="E1561:E1577">F868</f>
        <v>20.8</v>
      </c>
      <c r="F1561" s="18">
        <f aca="true" t="shared" si="122" ref="F1561:F1577">F889</f>
        <v>7.9</v>
      </c>
      <c r="G1561" s="18">
        <f aca="true" t="shared" si="123" ref="G1561:G1577">F973</f>
        <v>17.9</v>
      </c>
      <c r="H1561" s="18">
        <f aca="true" t="shared" si="124" ref="H1561:H1577">F994</f>
        <v>12.6</v>
      </c>
      <c r="I1561" s="18">
        <f aca="true" t="shared" si="125" ref="I1561:I1577">F952</f>
        <v>19.8</v>
      </c>
    </row>
    <row r="1562" spans="2:9" ht="15.75" hidden="1">
      <c r="B1562" s="12" t="s">
        <v>137</v>
      </c>
      <c r="C1562" s="18">
        <f t="shared" si="119"/>
        <v>15.6</v>
      </c>
      <c r="D1562" s="18">
        <f t="shared" si="120"/>
        <v>18.9</v>
      </c>
      <c r="E1562" s="18">
        <f t="shared" si="121"/>
        <v>22.9</v>
      </c>
      <c r="F1562" s="18">
        <f t="shared" si="122"/>
        <v>7.5</v>
      </c>
      <c r="G1562" s="18">
        <f t="shared" si="123"/>
        <v>18.5</v>
      </c>
      <c r="H1562" s="18">
        <f t="shared" si="124"/>
        <v>12.5</v>
      </c>
      <c r="I1562" s="18">
        <f t="shared" si="125"/>
        <v>21</v>
      </c>
    </row>
    <row r="1563" spans="2:9" ht="15.75" hidden="1">
      <c r="B1563" s="12" t="s">
        <v>138</v>
      </c>
      <c r="C1563" s="18">
        <f t="shared" si="119"/>
        <v>14.1</v>
      </c>
      <c r="D1563" s="18">
        <f t="shared" si="120"/>
        <v>20</v>
      </c>
      <c r="E1563" s="18">
        <f t="shared" si="121"/>
        <v>21.2</v>
      </c>
      <c r="F1563" s="18">
        <f t="shared" si="122"/>
        <v>9.2</v>
      </c>
      <c r="G1563" s="18">
        <f t="shared" si="123"/>
        <v>17.1</v>
      </c>
      <c r="H1563" s="18">
        <f t="shared" si="124"/>
        <v>10.9</v>
      </c>
      <c r="I1563" s="18">
        <f t="shared" si="125"/>
        <v>20.1</v>
      </c>
    </row>
    <row r="1564" spans="2:9" ht="15" customHeight="1" hidden="1">
      <c r="B1564" s="23" t="s">
        <v>22</v>
      </c>
      <c r="C1564" s="18">
        <f t="shared" si="119"/>
        <v>13.2</v>
      </c>
      <c r="D1564" s="18">
        <f t="shared" si="120"/>
        <v>12.3</v>
      </c>
      <c r="E1564" s="18">
        <f t="shared" si="121"/>
        <v>22.3</v>
      </c>
      <c r="F1564" s="18">
        <f t="shared" si="122"/>
        <v>4.4</v>
      </c>
      <c r="G1564" s="18">
        <f t="shared" si="123"/>
        <v>19.6</v>
      </c>
      <c r="H1564" s="18">
        <f t="shared" si="124"/>
        <v>5.8</v>
      </c>
      <c r="I1564" s="18">
        <f t="shared" si="125"/>
        <v>17.3</v>
      </c>
    </row>
    <row r="1565" spans="2:9" ht="15.75" hidden="1">
      <c r="B1565" s="23" t="s">
        <v>131</v>
      </c>
      <c r="C1565" s="18">
        <f t="shared" si="119"/>
        <v>28.4</v>
      </c>
      <c r="D1565" s="18">
        <f t="shared" si="120"/>
        <v>27.4</v>
      </c>
      <c r="E1565" s="18">
        <f t="shared" si="121"/>
        <v>29.6</v>
      </c>
      <c r="F1565" s="18">
        <f t="shared" si="122"/>
        <v>21.5</v>
      </c>
      <c r="G1565" s="18">
        <f t="shared" si="123"/>
        <v>33.1</v>
      </c>
      <c r="H1565" s="18">
        <f t="shared" si="124"/>
        <v>23.3</v>
      </c>
      <c r="I1565" s="18">
        <f t="shared" si="125"/>
        <v>27.4</v>
      </c>
    </row>
    <row r="1566" spans="2:9" ht="15.75" hidden="1">
      <c r="B1566" s="23" t="s">
        <v>109</v>
      </c>
      <c r="C1566" s="18">
        <f t="shared" si="119"/>
        <v>14.7</v>
      </c>
      <c r="D1566" s="18">
        <f t="shared" si="120"/>
        <v>11.4</v>
      </c>
      <c r="E1566" s="18">
        <f t="shared" si="121"/>
        <v>23</v>
      </c>
      <c r="F1566" s="18">
        <f t="shared" si="122"/>
        <v>11.3</v>
      </c>
      <c r="G1566" s="18">
        <f t="shared" si="123"/>
        <v>17.4</v>
      </c>
      <c r="H1566" s="18">
        <f t="shared" si="124"/>
        <v>11.9</v>
      </c>
      <c r="I1566" s="18">
        <f t="shared" si="125"/>
        <v>23</v>
      </c>
    </row>
    <row r="1567" spans="2:9" ht="15.75" hidden="1">
      <c r="B1567" s="23" t="s">
        <v>110</v>
      </c>
      <c r="C1567" s="18">
        <f t="shared" si="119"/>
        <v>14.3</v>
      </c>
      <c r="D1567" s="18">
        <f t="shared" si="120"/>
        <v>14.9</v>
      </c>
      <c r="E1567" s="18">
        <f t="shared" si="121"/>
        <v>13.8</v>
      </c>
      <c r="F1567" s="18">
        <f t="shared" si="122"/>
        <v>6.4</v>
      </c>
      <c r="G1567" s="18">
        <f t="shared" si="123"/>
        <v>19.4</v>
      </c>
      <c r="H1567" s="18">
        <f t="shared" si="124"/>
        <v>8.1</v>
      </c>
      <c r="I1567" s="18">
        <f t="shared" si="125"/>
        <v>18.5</v>
      </c>
    </row>
    <row r="1568" spans="2:9" ht="15.75" hidden="1">
      <c r="B1568" s="23" t="s">
        <v>111</v>
      </c>
      <c r="C1568" s="18">
        <f t="shared" si="119"/>
        <v>4.5</v>
      </c>
      <c r="D1568" s="18">
        <f t="shared" si="120"/>
        <v>5</v>
      </c>
      <c r="E1568" s="18">
        <f t="shared" si="121"/>
        <v>5.2</v>
      </c>
      <c r="F1568" s="18">
        <f t="shared" si="122"/>
        <v>1.7</v>
      </c>
      <c r="G1568" s="18">
        <f t="shared" si="123"/>
        <v>5.3</v>
      </c>
      <c r="H1568" s="18">
        <f t="shared" si="124"/>
        <v>3.8</v>
      </c>
      <c r="I1568" s="18">
        <f t="shared" si="125"/>
        <v>5.8</v>
      </c>
    </row>
    <row r="1569" spans="2:9" ht="15.75" hidden="1">
      <c r="B1569" s="23" t="s">
        <v>49</v>
      </c>
      <c r="C1569" s="18">
        <f t="shared" si="119"/>
        <v>17.6</v>
      </c>
      <c r="D1569" s="18">
        <f t="shared" si="120"/>
        <v>23.5</v>
      </c>
      <c r="E1569" s="18">
        <f t="shared" si="121"/>
        <v>16.3</v>
      </c>
      <c r="F1569" s="18">
        <f t="shared" si="122"/>
        <v>11.6</v>
      </c>
      <c r="G1569" s="18">
        <f t="shared" si="123"/>
        <v>21.4</v>
      </c>
      <c r="H1569" s="18">
        <f t="shared" si="124"/>
        <v>13.4</v>
      </c>
      <c r="I1569" s="18">
        <f t="shared" si="125"/>
        <v>17</v>
      </c>
    </row>
    <row r="1570" spans="2:9" ht="15.75" hidden="1">
      <c r="B1570" s="23" t="s">
        <v>113</v>
      </c>
      <c r="C1570" s="18">
        <f t="shared" si="119"/>
        <v>24.8</v>
      </c>
      <c r="D1570" s="18">
        <f t="shared" si="120"/>
        <v>26.8</v>
      </c>
      <c r="E1570" s="18">
        <f t="shared" si="121"/>
        <v>28.2</v>
      </c>
      <c r="F1570" s="18">
        <f t="shared" si="122"/>
        <v>13.8</v>
      </c>
      <c r="G1570" s="18">
        <f t="shared" si="123"/>
        <v>26.5</v>
      </c>
      <c r="H1570" s="18">
        <f t="shared" si="124"/>
        <v>22.9</v>
      </c>
      <c r="I1570" s="18">
        <f t="shared" si="125"/>
        <v>26.2</v>
      </c>
    </row>
    <row r="1571" spans="2:9" ht="15.75" hidden="1">
      <c r="B1571" s="23" t="s">
        <v>114</v>
      </c>
      <c r="C1571" s="18">
        <f t="shared" si="119"/>
        <v>16.9</v>
      </c>
      <c r="D1571" s="18">
        <f t="shared" si="120"/>
        <v>15.4</v>
      </c>
      <c r="E1571" s="18">
        <f t="shared" si="121"/>
        <v>26.2</v>
      </c>
      <c r="F1571" s="18">
        <f t="shared" si="122"/>
        <v>21.1</v>
      </c>
      <c r="G1571" s="18">
        <f t="shared" si="123"/>
        <v>21.2</v>
      </c>
      <c r="H1571" s="18">
        <f t="shared" si="124"/>
        <v>12</v>
      </c>
      <c r="I1571" s="18">
        <f t="shared" si="125"/>
        <v>14.3</v>
      </c>
    </row>
    <row r="1572" spans="2:9" ht="15.75" hidden="1">
      <c r="B1572" s="23" t="s">
        <v>51</v>
      </c>
      <c r="C1572" s="18">
        <f t="shared" si="119"/>
        <v>18</v>
      </c>
      <c r="D1572" s="18">
        <f t="shared" si="120"/>
        <v>14</v>
      </c>
      <c r="E1572" s="18">
        <f t="shared" si="121"/>
        <v>18.7</v>
      </c>
      <c r="F1572" s="18">
        <f t="shared" si="122"/>
        <v>17.9</v>
      </c>
      <c r="G1572" s="18">
        <f t="shared" si="123"/>
        <v>19.8</v>
      </c>
      <c r="H1572" s="18">
        <f t="shared" si="124"/>
        <v>15.9</v>
      </c>
      <c r="I1572" s="18">
        <f t="shared" si="125"/>
        <v>19.4</v>
      </c>
    </row>
    <row r="1573" spans="2:9" ht="15.75" hidden="1">
      <c r="B1573" s="23" t="s">
        <v>116</v>
      </c>
      <c r="C1573" s="18">
        <f t="shared" si="119"/>
        <v>7</v>
      </c>
      <c r="D1573" s="18">
        <f t="shared" si="120"/>
        <v>8.6</v>
      </c>
      <c r="E1573" s="18">
        <f t="shared" si="121"/>
        <v>20.3</v>
      </c>
      <c r="F1573" s="18">
        <f t="shared" si="122"/>
        <v>2.3</v>
      </c>
      <c r="G1573" s="18">
        <f t="shared" si="123"/>
        <v>8.3</v>
      </c>
      <c r="H1573" s="18">
        <f t="shared" si="124"/>
        <v>5.7</v>
      </c>
      <c r="I1573" s="18">
        <f t="shared" si="125"/>
        <v>15.3</v>
      </c>
    </row>
    <row r="1574" spans="2:9" ht="15.75" hidden="1">
      <c r="B1574" s="23" t="s">
        <v>117</v>
      </c>
      <c r="C1574" s="18">
        <f t="shared" si="119"/>
        <v>11.1</v>
      </c>
      <c r="D1574" s="18">
        <f t="shared" si="120"/>
        <v>10.6</v>
      </c>
      <c r="E1574" s="18">
        <f t="shared" si="121"/>
        <v>15.3</v>
      </c>
      <c r="F1574" s="18">
        <f t="shared" si="122"/>
        <v>8.3</v>
      </c>
      <c r="G1574" s="18">
        <f t="shared" si="123"/>
        <v>13.8</v>
      </c>
      <c r="H1574" s="18">
        <f t="shared" si="124"/>
        <v>8.2</v>
      </c>
      <c r="I1574" s="18">
        <f t="shared" si="125"/>
        <v>14.9</v>
      </c>
    </row>
    <row r="1575" spans="2:9" ht="15.75" hidden="1">
      <c r="B1575" s="23" t="s">
        <v>118</v>
      </c>
      <c r="C1575" s="18">
        <f t="shared" si="119"/>
        <v>6.8</v>
      </c>
      <c r="D1575" s="18">
        <f t="shared" si="120"/>
        <v>13.9</v>
      </c>
      <c r="E1575" s="18">
        <f t="shared" si="121"/>
        <v>21.7</v>
      </c>
      <c r="F1575" s="18">
        <f t="shared" si="122"/>
        <v>3.3</v>
      </c>
      <c r="G1575" s="18">
        <f t="shared" si="123"/>
        <v>8.8</v>
      </c>
      <c r="H1575" s="18">
        <f t="shared" si="124"/>
        <v>4.7</v>
      </c>
      <c r="I1575" s="18">
        <f t="shared" si="125"/>
        <v>16.7</v>
      </c>
    </row>
    <row r="1576" spans="2:9" ht="15.75" hidden="1">
      <c r="B1576" s="23" t="s">
        <v>119</v>
      </c>
      <c r="C1576" s="18">
        <f t="shared" si="119"/>
        <v>11.7</v>
      </c>
      <c r="D1576" s="18">
        <f t="shared" si="120"/>
        <v>16.1</v>
      </c>
      <c r="E1576" s="18">
        <f t="shared" si="121"/>
        <v>21.2</v>
      </c>
      <c r="F1576" s="18">
        <f t="shared" si="122"/>
        <v>3.4</v>
      </c>
      <c r="G1576" s="18">
        <f t="shared" si="123"/>
        <v>13.8</v>
      </c>
      <c r="H1576" s="18">
        <f t="shared" si="124"/>
        <v>9.4</v>
      </c>
      <c r="I1576" s="18">
        <f t="shared" si="125"/>
        <v>17.9</v>
      </c>
    </row>
    <row r="1577" spans="2:9" ht="15.75" hidden="1">
      <c r="B1577" s="23" t="s">
        <v>120</v>
      </c>
      <c r="C1577" s="18">
        <f t="shared" si="119"/>
        <v>11</v>
      </c>
      <c r="D1577" s="18">
        <f t="shared" si="120"/>
        <v>8.3</v>
      </c>
      <c r="E1577" s="18">
        <f t="shared" si="121"/>
        <v>13.6</v>
      </c>
      <c r="F1577" s="18">
        <f t="shared" si="122"/>
        <v>11</v>
      </c>
      <c r="G1577" s="18">
        <f t="shared" si="123"/>
        <v>13</v>
      </c>
      <c r="H1577" s="18">
        <f t="shared" si="124"/>
        <v>8.7</v>
      </c>
      <c r="I1577" s="18">
        <f t="shared" si="125"/>
        <v>14.4</v>
      </c>
    </row>
    <row r="1578" spans="2:12" s="4" customFormat="1" ht="15.75" hidden="1">
      <c r="B1578" s="7" t="s">
        <v>168</v>
      </c>
      <c r="C1578" s="1"/>
      <c r="D1578" s="1"/>
      <c r="E1578" s="1"/>
      <c r="F1578" s="1"/>
      <c r="G1578" s="1"/>
      <c r="H1578" s="1"/>
      <c r="I1578" s="1"/>
      <c r="J1578" s="27"/>
      <c r="K1578" s="27"/>
      <c r="L1578" s="6"/>
    </row>
    <row r="1579" spans="2:12" ht="15" customHeight="1" hidden="1">
      <c r="B1579" s="4"/>
      <c r="C1579" s="35"/>
      <c r="D1579" s="35"/>
      <c r="E1579" s="35"/>
      <c r="F1579" s="35"/>
      <c r="G1579" s="35"/>
      <c r="H1579" s="35"/>
      <c r="I1579" s="35"/>
      <c r="J1579" s="17"/>
      <c r="K1579" s="17"/>
      <c r="L1579" s="16"/>
    </row>
    <row r="1580" spans="2:13" ht="15" customHeight="1" hidden="1">
      <c r="B1580" s="240" t="s">
        <v>162</v>
      </c>
      <c r="C1580" s="240"/>
      <c r="D1580" s="240"/>
      <c r="E1580" s="240"/>
      <c r="F1580" s="240"/>
      <c r="G1580" s="240"/>
      <c r="H1580" s="240"/>
      <c r="I1580" s="240"/>
      <c r="J1580" s="240"/>
      <c r="K1580" s="240"/>
      <c r="L1580" s="240"/>
      <c r="M1580" s="240"/>
    </row>
    <row r="1581" spans="2:9" ht="15" customHeight="1" hidden="1">
      <c r="B1581" s="20"/>
      <c r="C1581" s="13" t="s">
        <v>50</v>
      </c>
      <c r="D1581" s="13" t="s">
        <v>135</v>
      </c>
      <c r="E1581" s="13" t="s">
        <v>200</v>
      </c>
      <c r="F1581" s="13" t="s">
        <v>136</v>
      </c>
      <c r="G1581" s="13" t="s">
        <v>202</v>
      </c>
      <c r="H1581" s="13" t="s">
        <v>199</v>
      </c>
      <c r="I1581" s="13" t="s">
        <v>193</v>
      </c>
    </row>
    <row r="1582" spans="2:9" ht="15.75" hidden="1">
      <c r="B1582" s="12" t="s">
        <v>52</v>
      </c>
      <c r="C1582" s="18">
        <f aca="true" t="shared" si="126" ref="C1582:C1598">G826</f>
        <v>8.3</v>
      </c>
      <c r="D1582" s="18">
        <f aca="true" t="shared" si="127" ref="D1582:D1598">G847</f>
        <v>11.2</v>
      </c>
      <c r="E1582" s="18">
        <f aca="true" t="shared" si="128" ref="E1582:E1598">G868</f>
        <v>11.3</v>
      </c>
      <c r="F1582" s="18">
        <f aca="true" t="shared" si="129" ref="F1582:F1598">G889</f>
        <v>4.6</v>
      </c>
      <c r="G1582" s="18">
        <f aca="true" t="shared" si="130" ref="G1582:G1598">G973</f>
        <v>9.8</v>
      </c>
      <c r="H1582" s="18">
        <f aca="true" t="shared" si="131" ref="H1582:H1598">G994</f>
        <v>6.7</v>
      </c>
      <c r="I1582" s="18">
        <f aca="true" t="shared" si="132" ref="I1582:I1598">G952</f>
        <v>10.9</v>
      </c>
    </row>
    <row r="1583" spans="2:9" ht="15.75" hidden="1">
      <c r="B1583" s="12" t="s">
        <v>137</v>
      </c>
      <c r="C1583" s="18">
        <f t="shared" si="126"/>
        <v>7.8</v>
      </c>
      <c r="D1583" s="18">
        <f t="shared" si="127"/>
        <v>10.8</v>
      </c>
      <c r="E1583" s="18">
        <f t="shared" si="128"/>
        <v>11.9</v>
      </c>
      <c r="F1583" s="18">
        <f t="shared" si="129"/>
        <v>3.8</v>
      </c>
      <c r="G1583" s="18">
        <f t="shared" si="130"/>
        <v>9.3</v>
      </c>
      <c r="H1583" s="18">
        <f t="shared" si="131"/>
        <v>6.3</v>
      </c>
      <c r="I1583" s="18">
        <f t="shared" si="132"/>
        <v>11.1</v>
      </c>
    </row>
    <row r="1584" spans="2:9" ht="15.75" hidden="1">
      <c r="B1584" s="12" t="s">
        <v>138</v>
      </c>
      <c r="C1584" s="18">
        <f t="shared" si="126"/>
        <v>8.3</v>
      </c>
      <c r="D1584" s="18">
        <f t="shared" si="127"/>
        <v>12.9</v>
      </c>
      <c r="E1584" s="18">
        <f t="shared" si="128"/>
        <v>12.2</v>
      </c>
      <c r="F1584" s="18">
        <f t="shared" si="129"/>
        <v>5.8</v>
      </c>
      <c r="G1584" s="18">
        <f t="shared" si="130"/>
        <v>9.8</v>
      </c>
      <c r="H1584" s="18">
        <f t="shared" si="131"/>
        <v>6.8</v>
      </c>
      <c r="I1584" s="18">
        <f t="shared" si="132"/>
        <v>12</v>
      </c>
    </row>
    <row r="1585" spans="2:9" ht="15" customHeight="1" hidden="1">
      <c r="B1585" s="23" t="s">
        <v>22</v>
      </c>
      <c r="C1585" s="18">
        <f t="shared" si="126"/>
        <v>10.5</v>
      </c>
      <c r="D1585" s="18">
        <f t="shared" si="127"/>
        <v>11.3</v>
      </c>
      <c r="E1585" s="18">
        <f t="shared" si="128"/>
        <v>10.7</v>
      </c>
      <c r="F1585" s="18">
        <f t="shared" si="129"/>
        <v>6.2</v>
      </c>
      <c r="G1585" s="18">
        <f t="shared" si="130"/>
        <v>12.7</v>
      </c>
      <c r="H1585" s="18">
        <f t="shared" si="131"/>
        <v>8.4</v>
      </c>
      <c r="I1585" s="18">
        <f t="shared" si="132"/>
        <v>15.6</v>
      </c>
    </row>
    <row r="1586" spans="2:9" ht="15.75" hidden="1">
      <c r="B1586" s="23" t="s">
        <v>131</v>
      </c>
      <c r="C1586" s="18">
        <f t="shared" si="126"/>
        <v>12.8</v>
      </c>
      <c r="D1586" s="18">
        <f t="shared" si="127"/>
        <v>14.1</v>
      </c>
      <c r="E1586" s="18">
        <f t="shared" si="128"/>
        <v>12.8</v>
      </c>
      <c r="F1586" s="18">
        <f t="shared" si="129"/>
        <v>7.5</v>
      </c>
      <c r="G1586" s="18">
        <f t="shared" si="130"/>
        <v>15.6</v>
      </c>
      <c r="H1586" s="18">
        <f t="shared" si="131"/>
        <v>10.3</v>
      </c>
      <c r="I1586" s="18">
        <f t="shared" si="132"/>
        <v>13</v>
      </c>
    </row>
    <row r="1587" spans="2:9" ht="15.75" hidden="1">
      <c r="B1587" s="23" t="s">
        <v>109</v>
      </c>
      <c r="C1587" s="18">
        <f t="shared" si="126"/>
        <v>5.7</v>
      </c>
      <c r="D1587" s="18">
        <f t="shared" si="127"/>
        <v>9.9</v>
      </c>
      <c r="E1587" s="18">
        <f t="shared" si="128"/>
        <v>5.6</v>
      </c>
      <c r="F1587" s="18">
        <f t="shared" si="129"/>
        <v>4.9</v>
      </c>
      <c r="G1587" s="18">
        <f t="shared" si="130"/>
        <v>7.6</v>
      </c>
      <c r="H1587" s="18">
        <f t="shared" si="131"/>
        <v>3.6</v>
      </c>
      <c r="I1587" s="18">
        <f t="shared" si="132"/>
        <v>9.2</v>
      </c>
    </row>
    <row r="1588" spans="2:9" ht="15.75" hidden="1">
      <c r="B1588" s="23" t="s">
        <v>110</v>
      </c>
      <c r="C1588" s="18">
        <f t="shared" si="126"/>
        <v>8.7</v>
      </c>
      <c r="D1588" s="18">
        <f t="shared" si="127"/>
        <v>9.2</v>
      </c>
      <c r="E1588" s="18">
        <f t="shared" si="128"/>
        <v>9.3</v>
      </c>
      <c r="F1588" s="18">
        <f t="shared" si="129"/>
        <v>4.6</v>
      </c>
      <c r="G1588" s="18">
        <f t="shared" si="130"/>
        <v>10.7</v>
      </c>
      <c r="H1588" s="18">
        <f t="shared" si="131"/>
        <v>6.5</v>
      </c>
      <c r="I1588" s="18">
        <f t="shared" si="132"/>
        <v>10.2</v>
      </c>
    </row>
    <row r="1589" spans="2:9" ht="15.75" hidden="1">
      <c r="B1589" s="23" t="s">
        <v>111</v>
      </c>
      <c r="C1589" s="18">
        <f t="shared" si="126"/>
        <v>12.9</v>
      </c>
      <c r="D1589" s="18">
        <f t="shared" si="127"/>
        <v>14</v>
      </c>
      <c r="E1589" s="18">
        <f t="shared" si="128"/>
        <v>15.5</v>
      </c>
      <c r="F1589" s="18">
        <f t="shared" si="129"/>
        <v>3.9</v>
      </c>
      <c r="G1589" s="18">
        <f t="shared" si="130"/>
        <v>17.3</v>
      </c>
      <c r="H1589" s="18">
        <f t="shared" si="131"/>
        <v>8.7</v>
      </c>
      <c r="I1589" s="18">
        <f t="shared" si="132"/>
        <v>15.2</v>
      </c>
    </row>
    <row r="1590" spans="2:9" ht="15.75" hidden="1">
      <c r="B1590" s="23" t="s">
        <v>49</v>
      </c>
      <c r="C1590" s="18">
        <f t="shared" si="126"/>
        <v>8.1</v>
      </c>
      <c r="D1590" s="18">
        <f t="shared" si="127"/>
        <v>11</v>
      </c>
      <c r="E1590" s="18">
        <f t="shared" si="128"/>
        <v>8.1</v>
      </c>
      <c r="F1590" s="18">
        <f t="shared" si="129"/>
        <v>3.9</v>
      </c>
      <c r="G1590" s="18">
        <f t="shared" si="130"/>
        <v>10.1</v>
      </c>
      <c r="H1590" s="18">
        <f t="shared" si="131"/>
        <v>6</v>
      </c>
      <c r="I1590" s="18">
        <f t="shared" si="132"/>
        <v>8.7</v>
      </c>
    </row>
    <row r="1591" spans="2:9" ht="15.75" hidden="1">
      <c r="B1591" s="23" t="s">
        <v>113</v>
      </c>
      <c r="C1591" s="18">
        <f t="shared" si="126"/>
        <v>7.8</v>
      </c>
      <c r="D1591" s="18">
        <f t="shared" si="127"/>
        <v>6.7</v>
      </c>
      <c r="E1591" s="18">
        <f t="shared" si="128"/>
        <v>9.4</v>
      </c>
      <c r="F1591" s="18">
        <f t="shared" si="129"/>
        <v>5.5</v>
      </c>
      <c r="G1591" s="18">
        <f t="shared" si="130"/>
        <v>9.7</v>
      </c>
      <c r="H1591" s="18">
        <f t="shared" si="131"/>
        <v>5.7</v>
      </c>
      <c r="I1591" s="18">
        <f t="shared" si="132"/>
        <v>8.8</v>
      </c>
    </row>
    <row r="1592" spans="2:9" ht="15.75" hidden="1">
      <c r="B1592" s="23" t="s">
        <v>114</v>
      </c>
      <c r="C1592" s="18">
        <f t="shared" si="126"/>
        <v>3.4</v>
      </c>
      <c r="D1592" s="18">
        <f t="shared" si="127"/>
        <v>3</v>
      </c>
      <c r="E1592" s="18">
        <f t="shared" si="128"/>
        <v>1.8</v>
      </c>
      <c r="F1592" s="18">
        <f t="shared" si="129"/>
        <v>20</v>
      </c>
      <c r="G1592" s="18">
        <f t="shared" si="130"/>
        <v>5.6</v>
      </c>
      <c r="H1592" s="18">
        <f t="shared" si="131"/>
        <v>1.3</v>
      </c>
      <c r="I1592" s="18">
        <f t="shared" si="132"/>
        <v>2.4</v>
      </c>
    </row>
    <row r="1593" spans="2:9" ht="15.75" hidden="1">
      <c r="B1593" s="23" t="s">
        <v>51</v>
      </c>
      <c r="C1593" s="18">
        <f t="shared" si="126"/>
        <v>13.1</v>
      </c>
      <c r="D1593" s="18">
        <f t="shared" si="127"/>
        <v>16.3</v>
      </c>
      <c r="E1593" s="18">
        <f t="shared" si="128"/>
        <v>17.5</v>
      </c>
      <c r="F1593" s="18">
        <f t="shared" si="129"/>
        <v>8.6</v>
      </c>
      <c r="G1593" s="18">
        <f t="shared" si="130"/>
        <v>17.1</v>
      </c>
      <c r="H1593" s="18">
        <f t="shared" si="131"/>
        <v>9</v>
      </c>
      <c r="I1593" s="18">
        <f t="shared" si="132"/>
        <v>18.5</v>
      </c>
    </row>
    <row r="1594" spans="2:9" ht="15.75" hidden="1">
      <c r="B1594" s="23" t="s">
        <v>116</v>
      </c>
      <c r="C1594" s="18">
        <f t="shared" si="126"/>
        <v>2.2</v>
      </c>
      <c r="D1594" s="18">
        <f t="shared" si="127"/>
        <v>2.3</v>
      </c>
      <c r="E1594" s="18">
        <f t="shared" si="128"/>
        <v>4.2</v>
      </c>
      <c r="F1594" s="18">
        <f t="shared" si="129"/>
        <v>1.6</v>
      </c>
      <c r="G1594" s="18">
        <f t="shared" si="130"/>
        <v>2.7</v>
      </c>
      <c r="H1594" s="18">
        <f t="shared" si="131"/>
        <v>1.7</v>
      </c>
      <c r="I1594" s="18">
        <f t="shared" si="132"/>
        <v>3.6</v>
      </c>
    </row>
    <row r="1595" spans="2:9" ht="15.75" hidden="1">
      <c r="B1595" s="23" t="s">
        <v>117</v>
      </c>
      <c r="C1595" s="18">
        <f t="shared" si="126"/>
        <v>5</v>
      </c>
      <c r="D1595" s="18">
        <f t="shared" si="127"/>
        <v>5.6</v>
      </c>
      <c r="E1595" s="18">
        <f t="shared" si="128"/>
        <v>7.2</v>
      </c>
      <c r="F1595" s="18">
        <f t="shared" si="129"/>
        <v>3.4</v>
      </c>
      <c r="G1595" s="18">
        <f t="shared" si="130"/>
        <v>6.6</v>
      </c>
      <c r="H1595" s="18">
        <f t="shared" si="131"/>
        <v>3.5</v>
      </c>
      <c r="I1595" s="18">
        <f t="shared" si="132"/>
        <v>7.3</v>
      </c>
    </row>
    <row r="1596" spans="2:9" ht="15.75" hidden="1">
      <c r="B1596" s="23" t="s">
        <v>118</v>
      </c>
      <c r="C1596" s="18">
        <f t="shared" si="126"/>
        <v>1.9</v>
      </c>
      <c r="D1596" s="18">
        <f t="shared" si="127"/>
        <v>5.1</v>
      </c>
      <c r="E1596" s="18">
        <f t="shared" si="128"/>
        <v>4.9</v>
      </c>
      <c r="F1596" s="18">
        <f t="shared" si="129"/>
        <v>1</v>
      </c>
      <c r="G1596" s="18">
        <f t="shared" si="130"/>
        <v>1.9</v>
      </c>
      <c r="H1596" s="18">
        <f t="shared" si="131"/>
        <v>1.9</v>
      </c>
      <c r="I1596" s="18">
        <f t="shared" si="132"/>
        <v>5.6</v>
      </c>
    </row>
    <row r="1597" spans="2:9" ht="15.75" hidden="1">
      <c r="B1597" s="23" t="s">
        <v>119</v>
      </c>
      <c r="C1597" s="18">
        <f t="shared" si="126"/>
        <v>5.1</v>
      </c>
      <c r="D1597" s="18">
        <f t="shared" si="127"/>
        <v>9.3</v>
      </c>
      <c r="E1597" s="18">
        <f t="shared" si="128"/>
        <v>9.8</v>
      </c>
      <c r="F1597" s="18">
        <f t="shared" si="129"/>
        <v>1.6</v>
      </c>
      <c r="G1597" s="18">
        <f t="shared" si="130"/>
        <v>6.4</v>
      </c>
      <c r="H1597" s="18">
        <f t="shared" si="131"/>
        <v>3.8</v>
      </c>
      <c r="I1597" s="18">
        <f t="shared" si="132"/>
        <v>8.5</v>
      </c>
    </row>
    <row r="1598" spans="2:9" ht="15.75" hidden="1">
      <c r="B1598" s="23" t="s">
        <v>120</v>
      </c>
      <c r="C1598" s="18">
        <f t="shared" si="126"/>
        <v>4.4</v>
      </c>
      <c r="D1598" s="18">
        <f t="shared" si="127"/>
        <v>5.6</v>
      </c>
      <c r="E1598" s="18">
        <f t="shared" si="128"/>
        <v>5.3</v>
      </c>
      <c r="F1598" s="18">
        <f t="shared" si="129"/>
        <v>4.1</v>
      </c>
      <c r="G1598" s="18">
        <f t="shared" si="130"/>
        <v>5.4</v>
      </c>
      <c r="H1598" s="18">
        <f t="shared" si="131"/>
        <v>3.5</v>
      </c>
      <c r="I1598" s="18">
        <f t="shared" si="132"/>
        <v>7.9</v>
      </c>
    </row>
    <row r="1599" spans="2:12" s="4" customFormat="1" ht="15.75" hidden="1">
      <c r="B1599" s="7" t="s">
        <v>168</v>
      </c>
      <c r="C1599" s="1"/>
      <c r="D1599" s="1"/>
      <c r="E1599" s="1"/>
      <c r="F1599" s="1"/>
      <c r="G1599" s="1"/>
      <c r="H1599" s="1"/>
      <c r="I1599" s="1"/>
      <c r="J1599" s="27"/>
      <c r="K1599" s="27"/>
      <c r="L1599" s="6"/>
    </row>
    <row r="1600" spans="2:12" ht="15" customHeight="1" hidden="1">
      <c r="B1600" s="4"/>
      <c r="C1600" s="35"/>
      <c r="D1600" s="35"/>
      <c r="E1600" s="35"/>
      <c r="F1600" s="35"/>
      <c r="G1600" s="35"/>
      <c r="H1600" s="35"/>
      <c r="I1600" s="35"/>
      <c r="J1600" s="17"/>
      <c r="K1600" s="17"/>
      <c r="L1600" s="16"/>
    </row>
    <row r="1601" spans="2:13" ht="15" customHeight="1" hidden="1">
      <c r="B1601" s="240" t="s">
        <v>163</v>
      </c>
      <c r="C1601" s="240"/>
      <c r="D1601" s="240"/>
      <c r="E1601" s="240"/>
      <c r="F1601" s="240"/>
      <c r="G1601" s="240"/>
      <c r="H1601" s="240"/>
      <c r="I1601" s="240"/>
      <c r="J1601" s="240"/>
      <c r="K1601" s="240"/>
      <c r="L1601" s="240"/>
      <c r="M1601" s="240"/>
    </row>
    <row r="1602" spans="2:9" ht="15" customHeight="1" hidden="1">
      <c r="B1602" s="20"/>
      <c r="C1602" s="20" t="s">
        <v>50</v>
      </c>
      <c r="D1602" s="20" t="s">
        <v>135</v>
      </c>
      <c r="E1602" s="20" t="s">
        <v>200</v>
      </c>
      <c r="F1602" s="20" t="s">
        <v>136</v>
      </c>
      <c r="G1602" s="20" t="s">
        <v>202</v>
      </c>
      <c r="H1602" s="20" t="s">
        <v>199</v>
      </c>
      <c r="I1602" s="20" t="s">
        <v>193</v>
      </c>
    </row>
    <row r="1603" spans="2:9" ht="15.75" hidden="1">
      <c r="B1603" s="12" t="s">
        <v>52</v>
      </c>
      <c r="C1603" s="18">
        <f aca="true" t="shared" si="133" ref="C1603:C1619">H826</f>
        <v>5.9</v>
      </c>
      <c r="D1603" s="18">
        <f aca="true" t="shared" si="134" ref="D1603:D1619">H847</f>
        <v>8.1</v>
      </c>
      <c r="E1603" s="18">
        <f aca="true" t="shared" si="135" ref="E1603:E1619">H868</f>
        <v>8.3</v>
      </c>
      <c r="F1603" s="18">
        <f aca="true" t="shared" si="136" ref="F1603:F1619">H889</f>
        <v>4.3</v>
      </c>
      <c r="G1603" s="18">
        <f aca="true" t="shared" si="137" ref="G1603:G1619">H973</f>
        <v>7.1</v>
      </c>
      <c r="H1603" s="18">
        <f aca="true" t="shared" si="138" ref="H1603:H1619">H994</f>
        <v>4.7</v>
      </c>
      <c r="I1603" s="18">
        <f aca="true" t="shared" si="139" ref="I1603:I1619">H952</f>
        <v>8.1</v>
      </c>
    </row>
    <row r="1604" spans="2:9" ht="15.75" hidden="1">
      <c r="B1604" s="12" t="s">
        <v>137</v>
      </c>
      <c r="C1604" s="18">
        <f t="shared" si="133"/>
        <v>5.9</v>
      </c>
      <c r="D1604" s="18">
        <f t="shared" si="134"/>
        <v>8.4</v>
      </c>
      <c r="E1604" s="18">
        <f t="shared" si="135"/>
        <v>9</v>
      </c>
      <c r="F1604" s="18">
        <f t="shared" si="136"/>
        <v>3.1</v>
      </c>
      <c r="G1604" s="18">
        <f t="shared" si="137"/>
        <v>7.2</v>
      </c>
      <c r="H1604" s="18">
        <f t="shared" si="138"/>
        <v>4.6</v>
      </c>
      <c r="I1604" s="18">
        <f t="shared" si="139"/>
        <v>8.1</v>
      </c>
    </row>
    <row r="1605" spans="2:9" ht="15.75" hidden="1">
      <c r="B1605" s="12" t="s">
        <v>138</v>
      </c>
      <c r="C1605" s="18">
        <f t="shared" si="133"/>
        <v>5.2</v>
      </c>
      <c r="D1605" s="18">
        <f t="shared" si="134"/>
        <v>9</v>
      </c>
      <c r="E1605" s="18">
        <f t="shared" si="135"/>
        <v>7.7</v>
      </c>
      <c r="F1605" s="18">
        <f t="shared" si="136"/>
        <v>3.5</v>
      </c>
      <c r="G1605" s="18">
        <f t="shared" si="137"/>
        <v>6.4</v>
      </c>
      <c r="H1605" s="18">
        <f t="shared" si="138"/>
        <v>3.9</v>
      </c>
      <c r="I1605" s="18">
        <f t="shared" si="139"/>
        <v>7.8</v>
      </c>
    </row>
    <row r="1606" spans="2:9" ht="15" customHeight="1" hidden="1">
      <c r="B1606" s="23" t="s">
        <v>22</v>
      </c>
      <c r="C1606" s="18">
        <f t="shared" si="133"/>
        <v>5.5</v>
      </c>
      <c r="D1606" s="18">
        <f t="shared" si="134"/>
        <v>5.3</v>
      </c>
      <c r="E1606" s="18">
        <f t="shared" si="135"/>
        <v>11.5</v>
      </c>
      <c r="F1606" s="18">
        <f t="shared" si="136"/>
        <v>3.3</v>
      </c>
      <c r="G1606" s="18">
        <f t="shared" si="137"/>
        <v>7.3</v>
      </c>
      <c r="H1606" s="18">
        <f t="shared" si="138"/>
        <v>3.8</v>
      </c>
      <c r="I1606" s="18">
        <f t="shared" si="139"/>
        <v>8.7</v>
      </c>
    </row>
    <row r="1607" spans="2:9" ht="15.75" hidden="1">
      <c r="B1607" s="23" t="s">
        <v>131</v>
      </c>
      <c r="C1607" s="18">
        <f t="shared" si="133"/>
        <v>9.3</v>
      </c>
      <c r="D1607" s="18">
        <f t="shared" si="134"/>
        <v>9.8</v>
      </c>
      <c r="E1607" s="18">
        <f t="shared" si="135"/>
        <v>9.4</v>
      </c>
      <c r="F1607" s="18">
        <f t="shared" si="136"/>
        <v>6.4</v>
      </c>
      <c r="G1607" s="18">
        <f t="shared" si="137"/>
        <v>12.5</v>
      </c>
      <c r="H1607" s="18">
        <f t="shared" si="138"/>
        <v>6.6</v>
      </c>
      <c r="I1607" s="18">
        <f t="shared" si="139"/>
        <v>8.7</v>
      </c>
    </row>
    <row r="1608" spans="2:9" ht="15.75" hidden="1">
      <c r="B1608" s="23" t="s">
        <v>109</v>
      </c>
      <c r="C1608" s="18">
        <f t="shared" si="133"/>
        <v>4.8</v>
      </c>
      <c r="D1608" s="18">
        <f t="shared" si="134"/>
        <v>6.3</v>
      </c>
      <c r="E1608" s="18">
        <f t="shared" si="135"/>
        <v>6.8</v>
      </c>
      <c r="F1608" s="18">
        <f t="shared" si="136"/>
        <v>3.8</v>
      </c>
      <c r="G1608" s="18">
        <f t="shared" si="137"/>
        <v>5.7</v>
      </c>
      <c r="H1608" s="18">
        <f t="shared" si="138"/>
        <v>4</v>
      </c>
      <c r="I1608" s="18">
        <f t="shared" si="139"/>
        <v>7.7</v>
      </c>
    </row>
    <row r="1609" spans="2:9" ht="15.75" hidden="1">
      <c r="B1609" s="23" t="s">
        <v>110</v>
      </c>
      <c r="C1609" s="18">
        <f t="shared" si="133"/>
        <v>8.4</v>
      </c>
      <c r="D1609" s="18">
        <f t="shared" si="134"/>
        <v>8.9</v>
      </c>
      <c r="E1609" s="18">
        <f t="shared" si="135"/>
        <v>5</v>
      </c>
      <c r="F1609" s="18">
        <f t="shared" si="136"/>
        <v>6.3</v>
      </c>
      <c r="G1609" s="18">
        <f t="shared" si="137"/>
        <v>11.6</v>
      </c>
      <c r="H1609" s="18">
        <f t="shared" si="138"/>
        <v>5.6</v>
      </c>
      <c r="I1609" s="18">
        <f t="shared" si="139"/>
        <v>10.6</v>
      </c>
    </row>
    <row r="1610" spans="2:9" ht="15.75" hidden="1">
      <c r="B1610" s="23" t="s">
        <v>111</v>
      </c>
      <c r="C1610" s="18">
        <f t="shared" si="133"/>
        <v>12.5</v>
      </c>
      <c r="D1610" s="18">
        <f t="shared" si="134"/>
        <v>11.1</v>
      </c>
      <c r="E1610" s="18">
        <f t="shared" si="135"/>
        <v>19.8</v>
      </c>
      <c r="F1610" s="18">
        <f t="shared" si="136"/>
        <v>5.2</v>
      </c>
      <c r="G1610" s="18">
        <f t="shared" si="137"/>
        <v>16.3</v>
      </c>
      <c r="H1610" s="18">
        <f t="shared" si="138"/>
        <v>9.4</v>
      </c>
      <c r="I1610" s="18">
        <f t="shared" si="139"/>
        <v>17.2</v>
      </c>
    </row>
    <row r="1611" spans="2:9" ht="15.75" hidden="1">
      <c r="B1611" s="23" t="s">
        <v>49</v>
      </c>
      <c r="C1611" s="18">
        <f t="shared" si="133"/>
        <v>5.9</v>
      </c>
      <c r="D1611" s="18">
        <f t="shared" si="134"/>
        <v>7.9</v>
      </c>
      <c r="E1611" s="18">
        <f t="shared" si="135"/>
        <v>6.2</v>
      </c>
      <c r="F1611" s="18">
        <f t="shared" si="136"/>
        <v>2.8</v>
      </c>
      <c r="G1611" s="18">
        <f t="shared" si="137"/>
        <v>7.5</v>
      </c>
      <c r="H1611" s="18">
        <f t="shared" si="138"/>
        <v>4.3</v>
      </c>
      <c r="I1611" s="18">
        <f t="shared" si="139"/>
        <v>6.5</v>
      </c>
    </row>
    <row r="1612" spans="2:9" ht="15.75" hidden="1">
      <c r="B1612" s="23" t="s">
        <v>113</v>
      </c>
      <c r="C1612" s="18">
        <f t="shared" si="133"/>
        <v>7.3</v>
      </c>
      <c r="D1612" s="18">
        <f t="shared" si="134"/>
        <v>8.8</v>
      </c>
      <c r="E1612" s="18">
        <f t="shared" si="135"/>
        <v>9.1</v>
      </c>
      <c r="F1612" s="18">
        <f t="shared" si="136"/>
        <v>4.2</v>
      </c>
      <c r="G1612" s="18">
        <f t="shared" si="137"/>
        <v>10</v>
      </c>
      <c r="H1612" s="18">
        <f t="shared" si="138"/>
        <v>4.5</v>
      </c>
      <c r="I1612" s="18">
        <f t="shared" si="139"/>
        <v>8.2</v>
      </c>
    </row>
    <row r="1613" spans="2:9" ht="15.75" hidden="1">
      <c r="B1613" s="23" t="s">
        <v>114</v>
      </c>
      <c r="C1613" s="18">
        <f t="shared" si="133"/>
        <v>5.8</v>
      </c>
      <c r="D1613" s="18">
        <f t="shared" si="134"/>
        <v>5.5</v>
      </c>
      <c r="E1613" s="18">
        <f t="shared" si="135"/>
        <v>7.9</v>
      </c>
      <c r="F1613" s="18">
        <f t="shared" si="136"/>
        <v>6.7</v>
      </c>
      <c r="G1613" s="18">
        <f t="shared" si="137"/>
        <v>6.1</v>
      </c>
      <c r="H1613" s="18">
        <f t="shared" si="138"/>
        <v>5.6</v>
      </c>
      <c r="I1613" s="18">
        <f t="shared" si="139"/>
        <v>5.1</v>
      </c>
    </row>
    <row r="1614" spans="2:9" ht="15.75" hidden="1">
      <c r="B1614" s="23" t="s">
        <v>51</v>
      </c>
      <c r="C1614" s="18">
        <f t="shared" si="133"/>
        <v>6.9</v>
      </c>
      <c r="D1614" s="18">
        <f t="shared" si="134"/>
        <v>7.1</v>
      </c>
      <c r="E1614" s="18">
        <f t="shared" si="135"/>
        <v>9.9</v>
      </c>
      <c r="F1614" s="18">
        <f t="shared" si="136"/>
        <v>5.5</v>
      </c>
      <c r="G1614" s="18">
        <f t="shared" si="137"/>
        <v>10.5</v>
      </c>
      <c r="H1614" s="18">
        <f t="shared" si="138"/>
        <v>3.3</v>
      </c>
      <c r="I1614" s="18">
        <f t="shared" si="139"/>
        <v>7.9</v>
      </c>
    </row>
    <row r="1615" spans="2:9" ht="15.75" hidden="1">
      <c r="B1615" s="23" t="s">
        <v>116</v>
      </c>
      <c r="C1615" s="18">
        <f t="shared" si="133"/>
        <v>1.7</v>
      </c>
      <c r="D1615" s="18">
        <f t="shared" si="134"/>
        <v>2.4</v>
      </c>
      <c r="E1615" s="18">
        <f t="shared" si="135"/>
        <v>7</v>
      </c>
      <c r="F1615" s="18">
        <f t="shared" si="136"/>
        <v>0.5</v>
      </c>
      <c r="G1615" s="18">
        <f t="shared" si="137"/>
        <v>2.6</v>
      </c>
      <c r="H1615" s="18">
        <f t="shared" si="138"/>
        <v>0.9</v>
      </c>
      <c r="I1615" s="18">
        <f t="shared" si="139"/>
        <v>4.1</v>
      </c>
    </row>
    <row r="1616" spans="2:9" ht="15.75" hidden="1">
      <c r="B1616" s="23" t="s">
        <v>117</v>
      </c>
      <c r="C1616" s="18">
        <f t="shared" si="133"/>
        <v>2.7</v>
      </c>
      <c r="D1616" s="18">
        <f t="shared" si="134"/>
        <v>2</v>
      </c>
      <c r="E1616" s="18">
        <f t="shared" si="135"/>
        <v>3.9</v>
      </c>
      <c r="F1616" s="18">
        <f t="shared" si="136"/>
        <v>2.4</v>
      </c>
      <c r="G1616" s="18">
        <f t="shared" si="137"/>
        <v>3.8</v>
      </c>
      <c r="H1616" s="18">
        <f t="shared" si="138"/>
        <v>1.6</v>
      </c>
      <c r="I1616" s="18">
        <f t="shared" si="139"/>
        <v>3.7</v>
      </c>
    </row>
    <row r="1617" spans="2:9" ht="15.75" hidden="1">
      <c r="B1617" s="23" t="s">
        <v>118</v>
      </c>
      <c r="C1617" s="18">
        <f t="shared" si="133"/>
        <v>1.5</v>
      </c>
      <c r="D1617" s="18">
        <f t="shared" si="134"/>
        <v>3.8</v>
      </c>
      <c r="E1617" s="18">
        <f t="shared" si="135"/>
        <v>4.1</v>
      </c>
      <c r="F1617" s="18">
        <f t="shared" si="136"/>
        <v>1</v>
      </c>
      <c r="G1617" s="18">
        <f t="shared" si="137"/>
        <v>2</v>
      </c>
      <c r="H1617" s="18">
        <f t="shared" si="138"/>
        <v>1</v>
      </c>
      <c r="I1617" s="18">
        <f t="shared" si="139"/>
        <v>4.6</v>
      </c>
    </row>
    <row r="1618" spans="2:9" ht="15.75" hidden="1">
      <c r="B1618" s="23" t="s">
        <v>119</v>
      </c>
      <c r="C1618" s="18">
        <f t="shared" si="133"/>
        <v>3.7</v>
      </c>
      <c r="D1618" s="18">
        <f t="shared" si="134"/>
        <v>6.3</v>
      </c>
      <c r="E1618" s="18">
        <f t="shared" si="135"/>
        <v>8.9</v>
      </c>
      <c r="F1618" s="18">
        <f t="shared" si="136"/>
        <v>0.9</v>
      </c>
      <c r="G1618" s="18">
        <f t="shared" si="137"/>
        <v>4.5</v>
      </c>
      <c r="H1618" s="18">
        <f t="shared" si="138"/>
        <v>2.9</v>
      </c>
      <c r="I1618" s="18">
        <f t="shared" si="139"/>
        <v>5.3</v>
      </c>
    </row>
    <row r="1619" spans="2:9" ht="15.75" hidden="1">
      <c r="B1619" s="23" t="s">
        <v>120</v>
      </c>
      <c r="C1619" s="18">
        <f t="shared" si="133"/>
        <v>4.1</v>
      </c>
      <c r="D1619" s="18">
        <f t="shared" si="134"/>
        <v>4.1</v>
      </c>
      <c r="E1619" s="18">
        <f t="shared" si="135"/>
        <v>7.2</v>
      </c>
      <c r="F1619" s="18">
        <f t="shared" si="136"/>
        <v>2.8</v>
      </c>
      <c r="G1619" s="18">
        <f t="shared" si="137"/>
        <v>5.6</v>
      </c>
      <c r="H1619" s="18">
        <f t="shared" si="138"/>
        <v>2.6</v>
      </c>
      <c r="I1619" s="18">
        <f t="shared" si="139"/>
        <v>7.8</v>
      </c>
    </row>
    <row r="1620" spans="2:12" s="4" customFormat="1" ht="15.75" hidden="1">
      <c r="B1620" s="7" t="s">
        <v>168</v>
      </c>
      <c r="C1620" s="1"/>
      <c r="D1620" s="1"/>
      <c r="E1620" s="1"/>
      <c r="F1620" s="1"/>
      <c r="G1620" s="1"/>
      <c r="H1620" s="1"/>
      <c r="I1620" s="1"/>
      <c r="J1620" s="27"/>
      <c r="K1620" s="27"/>
      <c r="L1620" s="6"/>
    </row>
    <row r="1621" spans="2:12" ht="15" customHeight="1" hidden="1">
      <c r="B1621" s="4"/>
      <c r="C1621" s="35"/>
      <c r="D1621" s="35"/>
      <c r="E1621" s="35"/>
      <c r="F1621" s="35"/>
      <c r="G1621" s="35"/>
      <c r="H1621" s="35"/>
      <c r="I1621" s="35"/>
      <c r="J1621" s="17"/>
      <c r="K1621" s="17"/>
      <c r="L1621" s="16"/>
    </row>
    <row r="1622" spans="2:13" ht="15" customHeight="1" hidden="1">
      <c r="B1622" s="240" t="s">
        <v>76</v>
      </c>
      <c r="C1622" s="240"/>
      <c r="D1622" s="240"/>
      <c r="E1622" s="240"/>
      <c r="F1622" s="240"/>
      <c r="G1622" s="240"/>
      <c r="H1622" s="240"/>
      <c r="I1622" s="240"/>
      <c r="J1622" s="240"/>
      <c r="K1622" s="240"/>
      <c r="L1622" s="240"/>
      <c r="M1622" s="240"/>
    </row>
    <row r="1623" spans="2:9" ht="15" customHeight="1" hidden="1">
      <c r="B1623" s="20"/>
      <c r="C1623" s="13" t="s">
        <v>50</v>
      </c>
      <c r="D1623" s="13" t="s">
        <v>135</v>
      </c>
      <c r="E1623" s="13" t="s">
        <v>200</v>
      </c>
      <c r="F1623" s="13" t="s">
        <v>136</v>
      </c>
      <c r="G1623" s="13" t="s">
        <v>202</v>
      </c>
      <c r="H1623" s="13" t="s">
        <v>199</v>
      </c>
      <c r="I1623" s="13" t="s">
        <v>193</v>
      </c>
    </row>
    <row r="1624" spans="2:9" ht="15.75" hidden="1">
      <c r="B1624" s="12" t="s">
        <v>52</v>
      </c>
      <c r="C1624" s="18">
        <f aca="true" t="shared" si="140" ref="C1624:C1640">I826</f>
        <v>7.5</v>
      </c>
      <c r="D1624" s="18">
        <f aca="true" t="shared" si="141" ref="D1624:D1640">I847</f>
        <v>8.9</v>
      </c>
      <c r="E1624" s="18">
        <f aca="true" t="shared" si="142" ref="E1624:E1640">I868</f>
        <v>11.8</v>
      </c>
      <c r="F1624" s="18">
        <f aca="true" t="shared" si="143" ref="F1624:F1640">I889</f>
        <v>4</v>
      </c>
      <c r="G1624" s="18">
        <f aca="true" t="shared" si="144" ref="G1624:G1640">I973</f>
        <v>7.8</v>
      </c>
      <c r="H1624" s="18">
        <f aca="true" t="shared" si="145" ref="H1624:H1640">I994</f>
        <v>7.3</v>
      </c>
      <c r="I1624" s="18">
        <f aca="true" t="shared" si="146" ref="I1624:I1640">I952</f>
        <v>11.7</v>
      </c>
    </row>
    <row r="1625" spans="2:9" ht="15.75" hidden="1">
      <c r="B1625" s="12" t="s">
        <v>137</v>
      </c>
      <c r="C1625" s="18">
        <f t="shared" si="140"/>
        <v>6.9</v>
      </c>
      <c r="D1625" s="18">
        <f t="shared" si="141"/>
        <v>9</v>
      </c>
      <c r="E1625" s="18">
        <f t="shared" si="142"/>
        <v>11.1</v>
      </c>
      <c r="F1625" s="18">
        <f t="shared" si="143"/>
        <v>4</v>
      </c>
      <c r="G1625" s="18">
        <f t="shared" si="144"/>
        <v>7.4</v>
      </c>
      <c r="H1625" s="18">
        <f t="shared" si="145"/>
        <v>6.4</v>
      </c>
      <c r="I1625" s="18">
        <f t="shared" si="146"/>
        <v>10.4</v>
      </c>
    </row>
    <row r="1626" spans="2:9" ht="15.75" hidden="1">
      <c r="B1626" s="12" t="s">
        <v>138</v>
      </c>
      <c r="C1626" s="18">
        <f t="shared" si="140"/>
        <v>6.1</v>
      </c>
      <c r="D1626" s="18">
        <f t="shared" si="141"/>
        <v>9.2</v>
      </c>
      <c r="E1626" s="18">
        <f t="shared" si="142"/>
        <v>11.4</v>
      </c>
      <c r="F1626" s="18">
        <f t="shared" si="143"/>
        <v>3.8</v>
      </c>
      <c r="G1626" s="18">
        <f t="shared" si="144"/>
        <v>6.2</v>
      </c>
      <c r="H1626" s="18">
        <f t="shared" si="145"/>
        <v>5.9</v>
      </c>
      <c r="I1626" s="18">
        <f t="shared" si="146"/>
        <v>11</v>
      </c>
    </row>
    <row r="1627" spans="2:9" ht="15" customHeight="1" hidden="1">
      <c r="B1627" s="23" t="s">
        <v>22</v>
      </c>
      <c r="C1627" s="18">
        <f t="shared" si="140"/>
        <v>3.7</v>
      </c>
      <c r="D1627" s="18">
        <f t="shared" si="141"/>
        <v>4.3</v>
      </c>
      <c r="E1627" s="18">
        <f t="shared" si="142"/>
        <v>3.6</v>
      </c>
      <c r="F1627" s="18">
        <f t="shared" si="143"/>
        <v>2.3</v>
      </c>
      <c r="G1627" s="18">
        <f t="shared" si="144"/>
        <v>3.9</v>
      </c>
      <c r="H1627" s="18">
        <f t="shared" si="145"/>
        <v>3.6</v>
      </c>
      <c r="I1627" s="18">
        <f t="shared" si="146"/>
        <v>7</v>
      </c>
    </row>
    <row r="1628" spans="2:9" ht="15.75" hidden="1">
      <c r="B1628" s="23" t="s">
        <v>131</v>
      </c>
      <c r="C1628" s="18">
        <f t="shared" si="140"/>
        <v>6.7</v>
      </c>
      <c r="D1628" s="18">
        <f t="shared" si="141"/>
        <v>5.3</v>
      </c>
      <c r="E1628" s="18">
        <f t="shared" si="142"/>
        <v>8.2</v>
      </c>
      <c r="F1628" s="18">
        <f t="shared" si="143"/>
        <v>3.1</v>
      </c>
      <c r="G1628" s="18">
        <f t="shared" si="144"/>
        <v>8</v>
      </c>
      <c r="H1628" s="18">
        <f t="shared" si="145"/>
        <v>5.5</v>
      </c>
      <c r="I1628" s="18">
        <f t="shared" si="146"/>
        <v>6.9</v>
      </c>
    </row>
    <row r="1629" spans="2:9" ht="15.75" hidden="1">
      <c r="B1629" s="23" t="s">
        <v>109</v>
      </c>
      <c r="C1629" s="18">
        <f t="shared" si="140"/>
        <v>5.8</v>
      </c>
      <c r="D1629" s="18">
        <f t="shared" si="141"/>
        <v>8</v>
      </c>
      <c r="E1629" s="18">
        <f t="shared" si="142"/>
        <v>10.8</v>
      </c>
      <c r="F1629" s="18">
        <f t="shared" si="143"/>
        <v>3.6</v>
      </c>
      <c r="G1629" s="18">
        <f t="shared" si="144"/>
        <v>5.4</v>
      </c>
      <c r="H1629" s="18">
        <f t="shared" si="145"/>
        <v>6.3</v>
      </c>
      <c r="I1629" s="18">
        <f t="shared" si="146"/>
        <v>10.5</v>
      </c>
    </row>
    <row r="1630" spans="2:9" ht="15.75" hidden="1">
      <c r="B1630" s="23" t="s">
        <v>110</v>
      </c>
      <c r="C1630" s="18">
        <f t="shared" si="140"/>
        <v>3.7</v>
      </c>
      <c r="D1630" s="18">
        <f t="shared" si="141"/>
        <v>3.5</v>
      </c>
      <c r="E1630" s="18">
        <f t="shared" si="142"/>
        <v>12.1</v>
      </c>
      <c r="F1630" s="18">
        <f t="shared" si="143"/>
        <v>0</v>
      </c>
      <c r="G1630" s="18">
        <f t="shared" si="144"/>
        <v>6.4</v>
      </c>
      <c r="H1630" s="18">
        <f t="shared" si="145"/>
        <v>1.8</v>
      </c>
      <c r="I1630" s="18">
        <f t="shared" si="146"/>
        <v>4.5</v>
      </c>
    </row>
    <row r="1631" spans="2:9" ht="15.75" hidden="1">
      <c r="B1631" s="23" t="s">
        <v>111</v>
      </c>
      <c r="C1631" s="18">
        <f t="shared" si="140"/>
        <v>15.6</v>
      </c>
      <c r="D1631" s="18">
        <f t="shared" si="141"/>
        <v>17.3</v>
      </c>
      <c r="E1631" s="18">
        <f t="shared" si="142"/>
        <v>23.8</v>
      </c>
      <c r="F1631" s="18">
        <f t="shared" si="143"/>
        <v>4.3</v>
      </c>
      <c r="G1631" s="18">
        <f t="shared" si="144"/>
        <v>16.6</v>
      </c>
      <c r="H1631" s="18">
        <f t="shared" si="145"/>
        <v>14.8</v>
      </c>
      <c r="I1631" s="18">
        <f t="shared" si="146"/>
        <v>17.2</v>
      </c>
    </row>
    <row r="1632" spans="2:9" ht="15.75" hidden="1">
      <c r="B1632" s="23" t="s">
        <v>49</v>
      </c>
      <c r="C1632" s="18">
        <f t="shared" si="140"/>
        <v>6.7</v>
      </c>
      <c r="D1632" s="18">
        <f t="shared" si="141"/>
        <v>7.9</v>
      </c>
      <c r="E1632" s="18">
        <f t="shared" si="142"/>
        <v>7.4</v>
      </c>
      <c r="F1632" s="18">
        <f t="shared" si="143"/>
        <v>4.4</v>
      </c>
      <c r="G1632" s="18">
        <f t="shared" si="144"/>
        <v>7.7</v>
      </c>
      <c r="H1632" s="18">
        <f t="shared" si="145"/>
        <v>5.8</v>
      </c>
      <c r="I1632" s="18">
        <f t="shared" si="146"/>
        <v>9</v>
      </c>
    </row>
    <row r="1633" spans="2:9" ht="15.75" hidden="1">
      <c r="B1633" s="23" t="s">
        <v>113</v>
      </c>
      <c r="C1633" s="18">
        <f t="shared" si="140"/>
        <v>6.7</v>
      </c>
      <c r="D1633" s="18">
        <f t="shared" si="141"/>
        <v>3.6</v>
      </c>
      <c r="E1633" s="18">
        <f t="shared" si="142"/>
        <v>10.5</v>
      </c>
      <c r="F1633" s="18">
        <f t="shared" si="143"/>
        <v>2.5</v>
      </c>
      <c r="G1633" s="18">
        <f t="shared" si="144"/>
        <v>8.1</v>
      </c>
      <c r="H1633" s="18">
        <f t="shared" si="145"/>
        <v>5.3</v>
      </c>
      <c r="I1633" s="18">
        <f t="shared" si="146"/>
        <v>9.9</v>
      </c>
    </row>
    <row r="1634" spans="2:9" ht="15.75" hidden="1">
      <c r="B1634" s="23" t="s">
        <v>114</v>
      </c>
      <c r="C1634" s="18">
        <f t="shared" si="140"/>
        <v>3.9</v>
      </c>
      <c r="D1634" s="18">
        <f t="shared" si="141"/>
        <v>3.9</v>
      </c>
      <c r="E1634" s="18">
        <f t="shared" si="142"/>
        <v>6.1</v>
      </c>
      <c r="F1634" s="18">
        <f t="shared" si="143"/>
        <v>0</v>
      </c>
      <c r="G1634" s="18">
        <f t="shared" si="144"/>
        <v>5.2</v>
      </c>
      <c r="H1634" s="18">
        <f t="shared" si="145"/>
        <v>2.9</v>
      </c>
      <c r="I1634" s="18">
        <f t="shared" si="146"/>
        <v>5.7</v>
      </c>
    </row>
    <row r="1635" spans="2:9" ht="15.75" hidden="1">
      <c r="B1635" s="23" t="s">
        <v>51</v>
      </c>
      <c r="C1635" s="18">
        <f t="shared" si="140"/>
        <v>4.4</v>
      </c>
      <c r="D1635" s="18">
        <f t="shared" si="141"/>
        <v>0</v>
      </c>
      <c r="E1635" s="18">
        <f t="shared" si="142"/>
        <v>3.2</v>
      </c>
      <c r="F1635" s="18">
        <f t="shared" si="143"/>
        <v>5.8</v>
      </c>
      <c r="G1635" s="18">
        <f t="shared" si="144"/>
        <v>5.3</v>
      </c>
      <c r="H1635" s="18">
        <f t="shared" si="145"/>
        <v>3.8</v>
      </c>
      <c r="I1635" s="18">
        <f t="shared" si="146"/>
        <v>4.4</v>
      </c>
    </row>
    <row r="1636" spans="2:9" ht="15.75" hidden="1">
      <c r="B1636" s="23" t="s">
        <v>116</v>
      </c>
      <c r="C1636" s="18">
        <f t="shared" si="140"/>
        <v>3.7</v>
      </c>
      <c r="D1636" s="18">
        <f t="shared" si="141"/>
        <v>5.5</v>
      </c>
      <c r="E1636" s="18">
        <f t="shared" si="142"/>
        <v>6</v>
      </c>
      <c r="F1636" s="18">
        <f t="shared" si="143"/>
        <v>3.1</v>
      </c>
      <c r="G1636" s="18">
        <f t="shared" si="144"/>
        <v>4.6</v>
      </c>
      <c r="H1636" s="18">
        <f t="shared" si="145"/>
        <v>2.8</v>
      </c>
      <c r="I1636" s="18">
        <f t="shared" si="146"/>
        <v>5.2</v>
      </c>
    </row>
    <row r="1637" spans="2:9" ht="15.75" hidden="1">
      <c r="B1637" s="23" t="s">
        <v>117</v>
      </c>
      <c r="C1637" s="18">
        <f t="shared" si="140"/>
        <v>5</v>
      </c>
      <c r="D1637" s="18">
        <f t="shared" si="141"/>
        <v>6.4</v>
      </c>
      <c r="E1637" s="18">
        <f t="shared" si="142"/>
        <v>8.6</v>
      </c>
      <c r="F1637" s="18">
        <f t="shared" si="143"/>
        <v>2.8</v>
      </c>
      <c r="G1637" s="18">
        <f t="shared" si="144"/>
        <v>3.8</v>
      </c>
      <c r="H1637" s="18">
        <f t="shared" si="145"/>
        <v>5.1</v>
      </c>
      <c r="I1637" s="18">
        <f t="shared" si="146"/>
        <v>5.8</v>
      </c>
    </row>
    <row r="1638" spans="2:9" ht="15.75" hidden="1">
      <c r="B1638" s="23" t="s">
        <v>118</v>
      </c>
      <c r="C1638" s="18">
        <f t="shared" si="140"/>
        <v>5.4</v>
      </c>
      <c r="D1638" s="18">
        <f t="shared" si="141"/>
        <v>8.7</v>
      </c>
      <c r="E1638" s="18">
        <f t="shared" si="142"/>
        <v>12.1</v>
      </c>
      <c r="F1638" s="18">
        <f t="shared" si="143"/>
        <v>4.3</v>
      </c>
      <c r="G1638" s="18">
        <f t="shared" si="144"/>
        <v>6.4</v>
      </c>
      <c r="H1638" s="18">
        <f t="shared" si="145"/>
        <v>4.3</v>
      </c>
      <c r="I1638" s="18">
        <f t="shared" si="146"/>
        <v>15.6</v>
      </c>
    </row>
    <row r="1639" spans="2:9" ht="15.75" hidden="1">
      <c r="B1639" s="23" t="s">
        <v>119</v>
      </c>
      <c r="C1639" s="18">
        <f t="shared" si="140"/>
        <v>8.5</v>
      </c>
      <c r="D1639" s="18">
        <f t="shared" si="141"/>
        <v>19.7</v>
      </c>
      <c r="E1639" s="18">
        <f t="shared" si="142"/>
        <v>12.1</v>
      </c>
      <c r="F1639" s="18">
        <f t="shared" si="143"/>
        <v>3.7</v>
      </c>
      <c r="G1639" s="18">
        <f t="shared" si="144"/>
        <v>8.5</v>
      </c>
      <c r="H1639" s="18">
        <f t="shared" si="145"/>
        <v>8.4</v>
      </c>
      <c r="I1639" s="18">
        <f t="shared" si="146"/>
        <v>16.8</v>
      </c>
    </row>
    <row r="1640" spans="2:9" ht="15.75" hidden="1">
      <c r="B1640" s="23" t="s">
        <v>120</v>
      </c>
      <c r="C1640" s="18">
        <f t="shared" si="140"/>
        <v>3.4</v>
      </c>
      <c r="D1640" s="18">
        <f t="shared" si="141"/>
        <v>5.2</v>
      </c>
      <c r="E1640" s="18">
        <f t="shared" si="142"/>
        <v>4.5</v>
      </c>
      <c r="F1640" s="18">
        <f t="shared" si="143"/>
        <v>3</v>
      </c>
      <c r="G1640" s="18">
        <f t="shared" si="144"/>
        <v>3.9</v>
      </c>
      <c r="H1640" s="18">
        <f t="shared" si="145"/>
        <v>2.7</v>
      </c>
      <c r="I1640" s="18">
        <f t="shared" si="146"/>
        <v>4</v>
      </c>
    </row>
    <row r="1641" spans="2:12" s="4" customFormat="1" ht="15.75" hidden="1">
      <c r="B1641" s="7" t="s">
        <v>168</v>
      </c>
      <c r="C1641" s="1"/>
      <c r="D1641" s="1"/>
      <c r="E1641" s="1"/>
      <c r="F1641" s="1"/>
      <c r="G1641" s="1"/>
      <c r="H1641" s="1"/>
      <c r="I1641" s="1"/>
      <c r="J1641" s="27"/>
      <c r="K1641" s="27"/>
      <c r="L1641" s="6"/>
    </row>
    <row r="1642" spans="2:12" ht="15" customHeight="1" hidden="1">
      <c r="B1642" s="4"/>
      <c r="C1642" s="35"/>
      <c r="D1642" s="35"/>
      <c r="E1642" s="35"/>
      <c r="F1642" s="35"/>
      <c r="G1642" s="35"/>
      <c r="H1642" s="35"/>
      <c r="I1642" s="35"/>
      <c r="J1642" s="17"/>
      <c r="K1642" s="17"/>
      <c r="L1642" s="16"/>
    </row>
    <row r="1643" spans="2:13" ht="15" customHeight="1" hidden="1">
      <c r="B1643" s="240" t="s">
        <v>77</v>
      </c>
      <c r="C1643" s="240"/>
      <c r="D1643" s="240"/>
      <c r="E1643" s="240"/>
      <c r="F1643" s="240"/>
      <c r="G1643" s="240"/>
      <c r="H1643" s="240"/>
      <c r="I1643" s="240"/>
      <c r="J1643" s="240"/>
      <c r="K1643" s="240"/>
      <c r="L1643" s="240"/>
      <c r="M1643" s="240"/>
    </row>
    <row r="1644" spans="2:9" ht="15" customHeight="1" hidden="1">
      <c r="B1644" s="20"/>
      <c r="C1644" s="13" t="s">
        <v>50</v>
      </c>
      <c r="D1644" s="13" t="s">
        <v>135</v>
      </c>
      <c r="E1644" s="13" t="s">
        <v>200</v>
      </c>
      <c r="F1644" s="13" t="s">
        <v>136</v>
      </c>
      <c r="G1644" s="13" t="s">
        <v>202</v>
      </c>
      <c r="H1644" s="13" t="s">
        <v>199</v>
      </c>
      <c r="I1644" s="13" t="s">
        <v>193</v>
      </c>
    </row>
    <row r="1645" spans="2:10" s="4" customFormat="1" ht="15.75" hidden="1">
      <c r="B1645" s="12" t="s">
        <v>52</v>
      </c>
      <c r="C1645" s="18">
        <f aca="true" t="shared" si="147" ref="C1645:C1661">C1015</f>
        <v>1.3</v>
      </c>
      <c r="D1645" s="18">
        <f aca="true" t="shared" si="148" ref="D1645:D1661">C1036</f>
        <v>2.1</v>
      </c>
      <c r="E1645" s="18">
        <f aca="true" t="shared" si="149" ref="E1645:E1661">C1057</f>
        <v>1.4</v>
      </c>
      <c r="F1645" s="18">
        <f aca="true" t="shared" si="150" ref="F1645:F1661">C1078</f>
        <v>0.8</v>
      </c>
      <c r="G1645" s="18">
        <f aca="true" t="shared" si="151" ref="G1645:G1661">C1162</f>
        <v>1.7</v>
      </c>
      <c r="H1645" s="18">
        <f aca="true" t="shared" si="152" ref="H1645:H1661">C1183</f>
        <v>0.8</v>
      </c>
      <c r="I1645" s="18">
        <f aca="true" t="shared" si="153" ref="I1645:I1661">C1141</f>
        <v>1.7</v>
      </c>
      <c r="J1645" s="15"/>
    </row>
    <row r="1646" spans="2:9" ht="15.75" hidden="1">
      <c r="B1646" s="12" t="s">
        <v>137</v>
      </c>
      <c r="C1646" s="18">
        <f t="shared" si="147"/>
        <v>0.7</v>
      </c>
      <c r="D1646" s="18">
        <f t="shared" si="148"/>
        <v>0.8</v>
      </c>
      <c r="E1646" s="18">
        <f t="shared" si="149"/>
        <v>0.9</v>
      </c>
      <c r="F1646" s="18">
        <f t="shared" si="150"/>
        <v>0.5</v>
      </c>
      <c r="G1646" s="18">
        <f t="shared" si="151"/>
        <v>1</v>
      </c>
      <c r="H1646" s="18">
        <f t="shared" si="152"/>
        <v>0.4</v>
      </c>
      <c r="I1646" s="18">
        <f t="shared" si="153"/>
        <v>1</v>
      </c>
    </row>
    <row r="1647" spans="2:9" ht="15.75" hidden="1">
      <c r="B1647" s="12" t="s">
        <v>138</v>
      </c>
      <c r="C1647" s="18">
        <f t="shared" si="147"/>
        <v>0.9</v>
      </c>
      <c r="D1647" s="18">
        <f t="shared" si="148"/>
        <v>1.3</v>
      </c>
      <c r="E1647" s="18">
        <f t="shared" si="149"/>
        <v>1</v>
      </c>
      <c r="F1647" s="18">
        <f t="shared" si="150"/>
        <v>0.7</v>
      </c>
      <c r="G1647" s="18">
        <f t="shared" si="151"/>
        <v>1.2</v>
      </c>
      <c r="H1647" s="18">
        <f t="shared" si="152"/>
        <v>0.5</v>
      </c>
      <c r="I1647" s="18">
        <f t="shared" si="153"/>
        <v>1.2</v>
      </c>
    </row>
    <row r="1648" spans="2:9" ht="15" customHeight="1" hidden="1">
      <c r="B1648" s="23" t="s">
        <v>22</v>
      </c>
      <c r="C1648" s="18">
        <f t="shared" si="147"/>
        <v>1.4</v>
      </c>
      <c r="D1648" s="18">
        <f t="shared" si="148"/>
        <v>1.8</v>
      </c>
      <c r="E1648" s="18">
        <f t="shared" si="149"/>
        <v>0.9</v>
      </c>
      <c r="F1648" s="18">
        <f t="shared" si="150"/>
        <v>0</v>
      </c>
      <c r="G1648" s="18">
        <f t="shared" si="151"/>
        <v>2</v>
      </c>
      <c r="H1648" s="18">
        <f t="shared" si="152"/>
        <v>0.7</v>
      </c>
      <c r="I1648" s="18">
        <f t="shared" si="153"/>
        <v>2.3</v>
      </c>
    </row>
    <row r="1649" spans="2:9" ht="15.75" hidden="1">
      <c r="B1649" s="23" t="s">
        <v>131</v>
      </c>
      <c r="C1649" s="18">
        <f t="shared" si="147"/>
        <v>0.6</v>
      </c>
      <c r="D1649" s="18">
        <f t="shared" si="148"/>
        <v>0.4</v>
      </c>
      <c r="E1649" s="18">
        <f t="shared" si="149"/>
        <v>0.7</v>
      </c>
      <c r="F1649" s="18">
        <f t="shared" si="150"/>
        <v>0.4</v>
      </c>
      <c r="G1649" s="18">
        <f t="shared" si="151"/>
        <v>0.9</v>
      </c>
      <c r="H1649" s="18">
        <f t="shared" si="152"/>
        <v>0.3</v>
      </c>
      <c r="I1649" s="18">
        <f t="shared" si="153"/>
        <v>0.6</v>
      </c>
    </row>
    <row r="1650" spans="2:9" ht="15.75" hidden="1">
      <c r="B1650" s="23" t="s">
        <v>109</v>
      </c>
      <c r="C1650" s="18">
        <f t="shared" si="147"/>
        <v>0.2</v>
      </c>
      <c r="D1650" s="18">
        <f t="shared" si="148"/>
        <v>0.6</v>
      </c>
      <c r="E1650" s="18">
        <f t="shared" si="149"/>
        <v>0</v>
      </c>
      <c r="F1650" s="18">
        <f t="shared" si="150"/>
        <v>0.1</v>
      </c>
      <c r="G1650" s="18">
        <f t="shared" si="151"/>
        <v>0.3</v>
      </c>
      <c r="H1650" s="18">
        <f t="shared" si="152"/>
        <v>0</v>
      </c>
      <c r="I1650" s="18">
        <f t="shared" si="153"/>
        <v>0.2</v>
      </c>
    </row>
    <row r="1651" spans="2:9" ht="15.75" hidden="1">
      <c r="B1651" s="23" t="s">
        <v>110</v>
      </c>
      <c r="C1651" s="18">
        <f t="shared" si="147"/>
        <v>1</v>
      </c>
      <c r="D1651" s="18">
        <f t="shared" si="148"/>
        <v>0.2</v>
      </c>
      <c r="E1651" s="18">
        <f t="shared" si="149"/>
        <v>3.4</v>
      </c>
      <c r="F1651" s="18">
        <f t="shared" si="150"/>
        <v>3.6</v>
      </c>
      <c r="G1651" s="18">
        <f t="shared" si="151"/>
        <v>1.3</v>
      </c>
      <c r="H1651" s="18">
        <f t="shared" si="152"/>
        <v>0.7</v>
      </c>
      <c r="I1651" s="18">
        <f t="shared" si="153"/>
        <v>2</v>
      </c>
    </row>
    <row r="1652" spans="2:9" ht="15.75" hidden="1">
      <c r="B1652" s="23" t="s">
        <v>111</v>
      </c>
      <c r="C1652" s="18">
        <f t="shared" si="147"/>
        <v>1.3</v>
      </c>
      <c r="D1652" s="18">
        <f t="shared" si="148"/>
        <v>1.5</v>
      </c>
      <c r="E1652" s="18">
        <f t="shared" si="149"/>
        <v>0.6</v>
      </c>
      <c r="F1652" s="18">
        <f t="shared" si="150"/>
        <v>1.9</v>
      </c>
      <c r="G1652" s="18">
        <f t="shared" si="151"/>
        <v>2.1</v>
      </c>
      <c r="H1652" s="18">
        <f t="shared" si="152"/>
        <v>0.5</v>
      </c>
      <c r="I1652" s="18">
        <f t="shared" si="153"/>
        <v>1.4</v>
      </c>
    </row>
    <row r="1653" spans="2:9" ht="15.75" hidden="1">
      <c r="B1653" s="23" t="s">
        <v>49</v>
      </c>
      <c r="C1653" s="18">
        <f t="shared" si="147"/>
        <v>1.1</v>
      </c>
      <c r="D1653" s="18">
        <f t="shared" si="148"/>
        <v>1.5</v>
      </c>
      <c r="E1653" s="18">
        <f t="shared" si="149"/>
        <v>0.8</v>
      </c>
      <c r="F1653" s="18">
        <f t="shared" si="150"/>
        <v>1.2</v>
      </c>
      <c r="G1653" s="18">
        <f t="shared" si="151"/>
        <v>1.7</v>
      </c>
      <c r="H1653" s="18">
        <f t="shared" si="152"/>
        <v>0.4</v>
      </c>
      <c r="I1653" s="18">
        <f t="shared" si="153"/>
        <v>1.1</v>
      </c>
    </row>
    <row r="1654" spans="2:9" ht="15.75" hidden="1">
      <c r="B1654" s="23" t="s">
        <v>113</v>
      </c>
      <c r="C1654" s="18">
        <f t="shared" si="147"/>
        <v>1.5</v>
      </c>
      <c r="D1654" s="18">
        <f t="shared" si="148"/>
        <v>2.3</v>
      </c>
      <c r="E1654" s="18">
        <f t="shared" si="149"/>
        <v>1.7</v>
      </c>
      <c r="F1654" s="18">
        <f t="shared" si="150"/>
        <v>0.9</v>
      </c>
      <c r="G1654" s="18">
        <f t="shared" si="151"/>
        <v>2.5</v>
      </c>
      <c r="H1654" s="18">
        <f t="shared" si="152"/>
        <v>0.5</v>
      </c>
      <c r="I1654" s="18">
        <f t="shared" si="153"/>
        <v>1.8</v>
      </c>
    </row>
    <row r="1655" spans="2:9" ht="15.75" hidden="1">
      <c r="B1655" s="23" t="s">
        <v>114</v>
      </c>
      <c r="C1655" s="18">
        <f t="shared" si="147"/>
        <v>5.2</v>
      </c>
      <c r="D1655" s="18">
        <f t="shared" si="148"/>
        <v>4.9</v>
      </c>
      <c r="E1655" s="18">
        <f t="shared" si="149"/>
        <v>5.1</v>
      </c>
      <c r="F1655" s="18">
        <f t="shared" si="150"/>
        <v>11.8</v>
      </c>
      <c r="G1655" s="18">
        <f t="shared" si="151"/>
        <v>7</v>
      </c>
      <c r="H1655" s="18">
        <f t="shared" si="152"/>
        <v>3</v>
      </c>
      <c r="I1655" s="18">
        <f t="shared" si="153"/>
        <v>4.5</v>
      </c>
    </row>
    <row r="1656" spans="2:9" ht="15.75" hidden="1">
      <c r="B1656" s="23" t="s">
        <v>51</v>
      </c>
      <c r="C1656" s="18">
        <f t="shared" si="147"/>
        <v>0</v>
      </c>
      <c r="D1656" s="18">
        <f t="shared" si="148"/>
        <v>0</v>
      </c>
      <c r="E1656" s="18">
        <f t="shared" si="149"/>
        <v>0</v>
      </c>
      <c r="F1656" s="18">
        <f t="shared" si="150"/>
        <v>0</v>
      </c>
      <c r="G1656" s="18">
        <f t="shared" si="151"/>
        <v>0</v>
      </c>
      <c r="H1656" s="18">
        <f t="shared" si="152"/>
        <v>0</v>
      </c>
      <c r="I1656" s="18">
        <f t="shared" si="153"/>
        <v>0</v>
      </c>
    </row>
    <row r="1657" spans="2:9" ht="15.75" hidden="1">
      <c r="B1657" s="23" t="s">
        <v>116</v>
      </c>
      <c r="C1657" s="18">
        <f t="shared" si="147"/>
        <v>0.2</v>
      </c>
      <c r="D1657" s="18">
        <f t="shared" si="148"/>
        <v>0</v>
      </c>
      <c r="E1657" s="18">
        <f t="shared" si="149"/>
        <v>0</v>
      </c>
      <c r="F1657" s="18">
        <f t="shared" si="150"/>
        <v>0.3</v>
      </c>
      <c r="G1657" s="18">
        <f t="shared" si="151"/>
        <v>0.4</v>
      </c>
      <c r="H1657" s="18">
        <f t="shared" si="152"/>
        <v>0</v>
      </c>
      <c r="I1657" s="18">
        <f t="shared" si="153"/>
        <v>0</v>
      </c>
    </row>
    <row r="1658" spans="2:9" ht="15.75" hidden="1">
      <c r="B1658" s="23" t="s">
        <v>117</v>
      </c>
      <c r="C1658" s="18">
        <f t="shared" si="147"/>
        <v>1.1</v>
      </c>
      <c r="D1658" s="18">
        <f t="shared" si="148"/>
        <v>0.5</v>
      </c>
      <c r="E1658" s="18">
        <f t="shared" si="149"/>
        <v>1.3</v>
      </c>
      <c r="F1658" s="18">
        <f t="shared" si="150"/>
        <v>1.4</v>
      </c>
      <c r="G1658" s="18">
        <f t="shared" si="151"/>
        <v>1.5</v>
      </c>
      <c r="H1658" s="18">
        <f t="shared" si="152"/>
        <v>0.7</v>
      </c>
      <c r="I1658" s="18">
        <f t="shared" si="153"/>
        <v>1.3</v>
      </c>
    </row>
    <row r="1659" spans="2:9" ht="15.75" hidden="1">
      <c r="B1659" s="23" t="s">
        <v>118</v>
      </c>
      <c r="C1659" s="18">
        <f t="shared" si="147"/>
        <v>0.3</v>
      </c>
      <c r="D1659" s="18">
        <f t="shared" si="148"/>
        <v>1</v>
      </c>
      <c r="E1659" s="18">
        <f t="shared" si="149"/>
        <v>0.4</v>
      </c>
      <c r="F1659" s="18">
        <f t="shared" si="150"/>
        <v>0.2</v>
      </c>
      <c r="G1659" s="18">
        <f t="shared" si="151"/>
        <v>0.4</v>
      </c>
      <c r="H1659" s="18">
        <f t="shared" si="152"/>
        <v>0.2</v>
      </c>
      <c r="I1659" s="18">
        <f t="shared" si="153"/>
        <v>0.8</v>
      </c>
    </row>
    <row r="1660" spans="2:9" ht="15.75" hidden="1">
      <c r="B1660" s="23" t="s">
        <v>119</v>
      </c>
      <c r="C1660" s="18">
        <f t="shared" si="147"/>
        <v>0.4</v>
      </c>
      <c r="D1660" s="18">
        <f t="shared" si="148"/>
        <v>0.3</v>
      </c>
      <c r="E1660" s="18">
        <f t="shared" si="149"/>
        <v>0.7</v>
      </c>
      <c r="F1660" s="18">
        <f t="shared" si="150"/>
        <v>0.2</v>
      </c>
      <c r="G1660" s="18">
        <f t="shared" si="151"/>
        <v>0.2</v>
      </c>
      <c r="H1660" s="18">
        <f t="shared" si="152"/>
        <v>0.5</v>
      </c>
      <c r="I1660" s="18">
        <f t="shared" si="153"/>
        <v>0.6</v>
      </c>
    </row>
    <row r="1661" spans="2:9" ht="15.75" hidden="1">
      <c r="B1661" s="23" t="s">
        <v>120</v>
      </c>
      <c r="C1661" s="18">
        <f t="shared" si="147"/>
        <v>0.3</v>
      </c>
      <c r="D1661" s="18">
        <f t="shared" si="148"/>
        <v>1.1</v>
      </c>
      <c r="E1661" s="18">
        <f t="shared" si="149"/>
        <v>0.9</v>
      </c>
      <c r="F1661" s="18">
        <f t="shared" si="150"/>
        <v>0</v>
      </c>
      <c r="G1661" s="18">
        <f t="shared" si="151"/>
        <v>0.3</v>
      </c>
      <c r="H1661" s="18">
        <f t="shared" si="152"/>
        <v>0.3</v>
      </c>
      <c r="I1661" s="18">
        <f t="shared" si="153"/>
        <v>1.3</v>
      </c>
    </row>
    <row r="1662" spans="2:12" s="4" customFormat="1" ht="15.75" hidden="1">
      <c r="B1662" s="7" t="s">
        <v>169</v>
      </c>
      <c r="C1662" s="1"/>
      <c r="D1662" s="1"/>
      <c r="E1662" s="1"/>
      <c r="F1662" s="1"/>
      <c r="G1662" s="1"/>
      <c r="H1662" s="1"/>
      <c r="I1662" s="1"/>
      <c r="J1662" s="27"/>
      <c r="K1662" s="27"/>
      <c r="L1662" s="6"/>
    </row>
    <row r="1663" spans="2:12" ht="15" customHeight="1" hidden="1">
      <c r="B1663" s="4"/>
      <c r="C1663" s="9"/>
      <c r="D1663" s="22"/>
      <c r="E1663" s="22"/>
      <c r="F1663" s="22"/>
      <c r="G1663" s="9"/>
      <c r="H1663" s="9"/>
      <c r="I1663" s="9"/>
      <c r="J1663" s="17"/>
      <c r="K1663" s="17"/>
      <c r="L1663" s="16"/>
    </row>
    <row r="1664" spans="2:13" ht="15" customHeight="1" hidden="1">
      <c r="B1664" s="240" t="s">
        <v>78</v>
      </c>
      <c r="C1664" s="240"/>
      <c r="D1664" s="240"/>
      <c r="E1664" s="240"/>
      <c r="F1664" s="240"/>
      <c r="G1664" s="240"/>
      <c r="H1664" s="240"/>
      <c r="I1664" s="240"/>
      <c r="J1664" s="240"/>
      <c r="K1664" s="240"/>
      <c r="L1664" s="240"/>
      <c r="M1664" s="240"/>
    </row>
    <row r="1665" spans="2:9" ht="15" customHeight="1" hidden="1">
      <c r="B1665" s="20"/>
      <c r="C1665" s="13" t="s">
        <v>50</v>
      </c>
      <c r="D1665" s="13" t="s">
        <v>135</v>
      </c>
      <c r="E1665" s="13" t="s">
        <v>200</v>
      </c>
      <c r="F1665" s="13" t="s">
        <v>136</v>
      </c>
      <c r="G1665" s="13" t="s">
        <v>202</v>
      </c>
      <c r="H1665" s="13" t="s">
        <v>199</v>
      </c>
      <c r="I1665" s="13" t="s">
        <v>193</v>
      </c>
    </row>
    <row r="1666" spans="2:9" ht="15.75" hidden="1">
      <c r="B1666" s="12" t="s">
        <v>52</v>
      </c>
      <c r="C1666" s="18">
        <f aca="true" t="shared" si="154" ref="C1666:C1682">D1015</f>
        <v>2.2</v>
      </c>
      <c r="D1666" s="18">
        <f aca="true" t="shared" si="155" ref="D1666:D1682">D1036</f>
        <v>3.1</v>
      </c>
      <c r="E1666" s="18">
        <f aca="true" t="shared" si="156" ref="E1666:E1682">D1057</f>
        <v>2.8</v>
      </c>
      <c r="F1666" s="18">
        <f aca="true" t="shared" si="157" ref="F1666:F1682">D1078</f>
        <v>1.3</v>
      </c>
      <c r="G1666" s="18">
        <f aca="true" t="shared" si="158" ref="G1666:G1682">D1162</f>
        <v>2.8</v>
      </c>
      <c r="H1666" s="18">
        <f aca="true" t="shared" si="159" ref="H1666:H1682">D1183</f>
        <v>1.5</v>
      </c>
      <c r="I1666" s="18">
        <f aca="true" t="shared" si="160" ref="I1666:I1682">D1141</f>
        <v>3</v>
      </c>
    </row>
    <row r="1667" spans="2:9" ht="15.75" hidden="1">
      <c r="B1667" s="12" t="s">
        <v>137</v>
      </c>
      <c r="C1667" s="18">
        <f t="shared" si="154"/>
        <v>2.2</v>
      </c>
      <c r="D1667" s="18">
        <f t="shared" si="155"/>
        <v>3.3</v>
      </c>
      <c r="E1667" s="18">
        <f t="shared" si="156"/>
        <v>3.1</v>
      </c>
      <c r="F1667" s="18">
        <f t="shared" si="157"/>
        <v>1</v>
      </c>
      <c r="G1667" s="18">
        <f t="shared" si="158"/>
        <v>3</v>
      </c>
      <c r="H1667" s="18">
        <f t="shared" si="159"/>
        <v>1.3</v>
      </c>
      <c r="I1667" s="18">
        <f t="shared" si="160"/>
        <v>3.3</v>
      </c>
    </row>
    <row r="1668" spans="2:9" ht="15.75" hidden="1">
      <c r="B1668" s="12" t="s">
        <v>138</v>
      </c>
      <c r="C1668" s="18">
        <f t="shared" si="154"/>
        <v>1.8</v>
      </c>
      <c r="D1668" s="18">
        <f t="shared" si="155"/>
        <v>2.2</v>
      </c>
      <c r="E1668" s="18">
        <f t="shared" si="156"/>
        <v>2.6</v>
      </c>
      <c r="F1668" s="18">
        <f t="shared" si="157"/>
        <v>1.4</v>
      </c>
      <c r="G1668" s="18">
        <f t="shared" si="158"/>
        <v>2.4</v>
      </c>
      <c r="H1668" s="18">
        <f t="shared" si="159"/>
        <v>1.2</v>
      </c>
      <c r="I1668" s="18">
        <f t="shared" si="160"/>
        <v>2.7</v>
      </c>
    </row>
    <row r="1669" spans="2:9" ht="15" customHeight="1" hidden="1">
      <c r="B1669" s="23" t="s">
        <v>22</v>
      </c>
      <c r="C1669" s="18">
        <f t="shared" si="154"/>
        <v>0.5</v>
      </c>
      <c r="D1669" s="18">
        <f t="shared" si="155"/>
        <v>0.7</v>
      </c>
      <c r="E1669" s="18">
        <f t="shared" si="156"/>
        <v>0</v>
      </c>
      <c r="F1669" s="18">
        <f t="shared" si="157"/>
        <v>0</v>
      </c>
      <c r="G1669" s="18">
        <f t="shared" si="158"/>
        <v>0.6</v>
      </c>
      <c r="H1669" s="18">
        <f t="shared" si="159"/>
        <v>0.3</v>
      </c>
      <c r="I1669" s="18">
        <f t="shared" si="160"/>
        <v>0.7</v>
      </c>
    </row>
    <row r="1670" spans="2:9" ht="15.75" hidden="1">
      <c r="B1670" s="23" t="s">
        <v>131</v>
      </c>
      <c r="C1670" s="18">
        <f t="shared" si="154"/>
        <v>3.9</v>
      </c>
      <c r="D1670" s="18">
        <f t="shared" si="155"/>
        <v>4.5</v>
      </c>
      <c r="E1670" s="18">
        <f t="shared" si="156"/>
        <v>3.8</v>
      </c>
      <c r="F1670" s="18">
        <f t="shared" si="157"/>
        <v>1.7</v>
      </c>
      <c r="G1670" s="18">
        <f t="shared" si="158"/>
        <v>5.5</v>
      </c>
      <c r="H1670" s="18">
        <f t="shared" si="159"/>
        <v>2.1</v>
      </c>
      <c r="I1670" s="18">
        <f t="shared" si="160"/>
        <v>4</v>
      </c>
    </row>
    <row r="1671" spans="2:9" ht="15.75" hidden="1">
      <c r="B1671" s="23" t="s">
        <v>109</v>
      </c>
      <c r="C1671" s="18">
        <f t="shared" si="154"/>
        <v>1.3</v>
      </c>
      <c r="D1671" s="18">
        <f t="shared" si="155"/>
        <v>0.6</v>
      </c>
      <c r="E1671" s="18">
        <f t="shared" si="156"/>
        <v>2.4</v>
      </c>
      <c r="F1671" s="18">
        <f t="shared" si="157"/>
        <v>1</v>
      </c>
      <c r="G1671" s="18">
        <f t="shared" si="158"/>
        <v>1.4</v>
      </c>
      <c r="H1671" s="18">
        <f t="shared" si="159"/>
        <v>1.2</v>
      </c>
      <c r="I1671" s="18">
        <f t="shared" si="160"/>
        <v>2.3</v>
      </c>
    </row>
    <row r="1672" spans="2:9" ht="15.75" hidden="1">
      <c r="B1672" s="23" t="s">
        <v>110</v>
      </c>
      <c r="C1672" s="18">
        <f t="shared" si="154"/>
        <v>1</v>
      </c>
      <c r="D1672" s="18">
        <f t="shared" si="155"/>
        <v>1.1</v>
      </c>
      <c r="E1672" s="18">
        <f t="shared" si="156"/>
        <v>1.1</v>
      </c>
      <c r="F1672" s="18">
        <f t="shared" si="157"/>
        <v>0</v>
      </c>
      <c r="G1672" s="18">
        <f t="shared" si="158"/>
        <v>1.4</v>
      </c>
      <c r="H1672" s="18">
        <f t="shared" si="159"/>
        <v>0.6</v>
      </c>
      <c r="I1672" s="18">
        <f t="shared" si="160"/>
        <v>1.2</v>
      </c>
    </row>
    <row r="1673" spans="2:9" ht="15.75" hidden="1">
      <c r="B1673" s="23" t="s">
        <v>111</v>
      </c>
      <c r="C1673" s="18">
        <f t="shared" si="154"/>
        <v>3.8</v>
      </c>
      <c r="D1673" s="18">
        <f t="shared" si="155"/>
        <v>3</v>
      </c>
      <c r="E1673" s="18">
        <f t="shared" si="156"/>
        <v>5.4</v>
      </c>
      <c r="F1673" s="18">
        <f t="shared" si="157"/>
        <v>3.4</v>
      </c>
      <c r="G1673" s="18">
        <f t="shared" si="158"/>
        <v>5.2</v>
      </c>
      <c r="H1673" s="18">
        <f t="shared" si="159"/>
        <v>2.3</v>
      </c>
      <c r="I1673" s="18">
        <f t="shared" si="160"/>
        <v>4.9</v>
      </c>
    </row>
    <row r="1674" spans="2:9" ht="15.75" hidden="1">
      <c r="B1674" s="23" t="s">
        <v>49</v>
      </c>
      <c r="C1674" s="18">
        <f t="shared" si="154"/>
        <v>2.1</v>
      </c>
      <c r="D1674" s="18">
        <f t="shared" si="155"/>
        <v>2.4</v>
      </c>
      <c r="E1674" s="18">
        <f t="shared" si="156"/>
        <v>2.2</v>
      </c>
      <c r="F1674" s="18">
        <f t="shared" si="157"/>
        <v>1.4</v>
      </c>
      <c r="G1674" s="18">
        <f t="shared" si="158"/>
        <v>2.7</v>
      </c>
      <c r="H1674" s="18">
        <f t="shared" si="159"/>
        <v>1.4</v>
      </c>
      <c r="I1674" s="18">
        <f t="shared" si="160"/>
        <v>2.2</v>
      </c>
    </row>
    <row r="1675" spans="2:9" ht="15.75" hidden="1">
      <c r="B1675" s="23" t="s">
        <v>113</v>
      </c>
      <c r="C1675" s="18">
        <f t="shared" si="154"/>
        <v>2.1</v>
      </c>
      <c r="D1675" s="18">
        <f t="shared" si="155"/>
        <v>1.9</v>
      </c>
      <c r="E1675" s="18">
        <f t="shared" si="156"/>
        <v>2.4</v>
      </c>
      <c r="F1675" s="18">
        <f t="shared" si="157"/>
        <v>2</v>
      </c>
      <c r="G1675" s="18">
        <f t="shared" si="158"/>
        <v>2.5</v>
      </c>
      <c r="H1675" s="18">
        <f t="shared" si="159"/>
        <v>1.7</v>
      </c>
      <c r="I1675" s="18">
        <f t="shared" si="160"/>
        <v>2.2</v>
      </c>
    </row>
    <row r="1676" spans="2:9" ht="15.75" hidden="1">
      <c r="B1676" s="23" t="s">
        <v>114</v>
      </c>
      <c r="C1676" s="18">
        <f t="shared" si="154"/>
        <v>1</v>
      </c>
      <c r="D1676" s="18">
        <f t="shared" si="155"/>
        <v>1</v>
      </c>
      <c r="E1676" s="18">
        <f t="shared" si="156"/>
        <v>1.5</v>
      </c>
      <c r="F1676" s="18">
        <f t="shared" si="157"/>
        <v>0</v>
      </c>
      <c r="G1676" s="18">
        <f t="shared" si="158"/>
        <v>1.5</v>
      </c>
      <c r="H1676" s="18">
        <f t="shared" si="159"/>
        <v>0.4</v>
      </c>
      <c r="I1676" s="18">
        <f t="shared" si="160"/>
        <v>0.6</v>
      </c>
    </row>
    <row r="1677" spans="2:9" ht="15.75" hidden="1">
      <c r="B1677" s="23" t="s">
        <v>51</v>
      </c>
      <c r="C1677" s="18">
        <f t="shared" si="154"/>
        <v>2.1</v>
      </c>
      <c r="D1677" s="18">
        <f t="shared" si="155"/>
        <v>2.3</v>
      </c>
      <c r="E1677" s="18">
        <f t="shared" si="156"/>
        <v>3.5</v>
      </c>
      <c r="F1677" s="18">
        <f t="shared" si="157"/>
        <v>0.6</v>
      </c>
      <c r="G1677" s="18">
        <f t="shared" si="158"/>
        <v>2.3</v>
      </c>
      <c r="H1677" s="18">
        <f t="shared" si="159"/>
        <v>1.9</v>
      </c>
      <c r="I1677" s="18">
        <f t="shared" si="160"/>
        <v>3</v>
      </c>
    </row>
    <row r="1678" spans="2:9" ht="15.75" hidden="1">
      <c r="B1678" s="23" t="s">
        <v>116</v>
      </c>
      <c r="C1678" s="18">
        <f t="shared" si="154"/>
        <v>0.3</v>
      </c>
      <c r="D1678" s="18">
        <f t="shared" si="155"/>
        <v>0</v>
      </c>
      <c r="E1678" s="18">
        <f t="shared" si="156"/>
        <v>1</v>
      </c>
      <c r="F1678" s="18">
        <f t="shared" si="157"/>
        <v>0.2</v>
      </c>
      <c r="G1678" s="18">
        <f t="shared" si="158"/>
        <v>0.4</v>
      </c>
      <c r="H1678" s="18">
        <f t="shared" si="159"/>
        <v>0.3</v>
      </c>
      <c r="I1678" s="18">
        <f t="shared" si="160"/>
        <v>0.6</v>
      </c>
    </row>
    <row r="1679" spans="2:9" ht="15.75" hidden="1">
      <c r="B1679" s="23" t="s">
        <v>117</v>
      </c>
      <c r="C1679" s="18">
        <f t="shared" si="154"/>
        <v>2.8</v>
      </c>
      <c r="D1679" s="18">
        <f t="shared" si="155"/>
        <v>2.6</v>
      </c>
      <c r="E1679" s="18">
        <f t="shared" si="156"/>
        <v>3.9</v>
      </c>
      <c r="F1679" s="18">
        <f t="shared" si="157"/>
        <v>2.1</v>
      </c>
      <c r="G1679" s="18">
        <f t="shared" si="158"/>
        <v>4.3</v>
      </c>
      <c r="H1679" s="18">
        <f t="shared" si="159"/>
        <v>1.2</v>
      </c>
      <c r="I1679" s="18">
        <f t="shared" si="160"/>
        <v>3.6</v>
      </c>
    </row>
    <row r="1680" spans="2:9" ht="15.75" hidden="1">
      <c r="B1680" s="23" t="s">
        <v>118</v>
      </c>
      <c r="C1680" s="18">
        <f t="shared" si="154"/>
        <v>0.6</v>
      </c>
      <c r="D1680" s="18">
        <f t="shared" si="155"/>
        <v>1.1</v>
      </c>
      <c r="E1680" s="18">
        <f t="shared" si="156"/>
        <v>1</v>
      </c>
      <c r="F1680" s="18">
        <f t="shared" si="157"/>
        <v>0.4</v>
      </c>
      <c r="G1680" s="18">
        <f t="shared" si="158"/>
        <v>0.8</v>
      </c>
      <c r="H1680" s="18">
        <f t="shared" si="159"/>
        <v>0.3</v>
      </c>
      <c r="I1680" s="18">
        <f t="shared" si="160"/>
        <v>1.2</v>
      </c>
    </row>
    <row r="1681" spans="2:9" ht="15.75" hidden="1">
      <c r="B1681" s="23" t="s">
        <v>119</v>
      </c>
      <c r="C1681" s="18">
        <f t="shared" si="154"/>
        <v>6.7</v>
      </c>
      <c r="D1681" s="18">
        <f t="shared" si="155"/>
        <v>11.3</v>
      </c>
      <c r="E1681" s="18">
        <f t="shared" si="156"/>
        <v>9.7</v>
      </c>
      <c r="F1681" s="18">
        <f t="shared" si="157"/>
        <v>1.7</v>
      </c>
      <c r="G1681" s="18">
        <f t="shared" si="158"/>
        <v>8.1</v>
      </c>
      <c r="H1681" s="18">
        <f t="shared" si="159"/>
        <v>5.3</v>
      </c>
      <c r="I1681" s="18">
        <f t="shared" si="160"/>
        <v>10.3</v>
      </c>
    </row>
    <row r="1682" spans="2:9" ht="15.75" hidden="1">
      <c r="B1682" s="23" t="s">
        <v>120</v>
      </c>
      <c r="C1682" s="18">
        <f t="shared" si="154"/>
        <v>1.1</v>
      </c>
      <c r="D1682" s="18">
        <f t="shared" si="155"/>
        <v>0</v>
      </c>
      <c r="E1682" s="18">
        <f t="shared" si="156"/>
        <v>2.5</v>
      </c>
      <c r="F1682" s="18">
        <f t="shared" si="157"/>
        <v>0.8</v>
      </c>
      <c r="G1682" s="18">
        <f t="shared" si="158"/>
        <v>2.2</v>
      </c>
      <c r="H1682" s="18">
        <f t="shared" si="159"/>
        <v>0</v>
      </c>
      <c r="I1682" s="18">
        <f t="shared" si="160"/>
        <v>1.3</v>
      </c>
    </row>
    <row r="1683" spans="2:12" s="4" customFormat="1" ht="15.75" hidden="1">
      <c r="B1683" s="7" t="s">
        <v>169</v>
      </c>
      <c r="C1683" s="1"/>
      <c r="D1683" s="1"/>
      <c r="E1683" s="1"/>
      <c r="F1683" s="1"/>
      <c r="G1683" s="1"/>
      <c r="H1683" s="1"/>
      <c r="I1683" s="1"/>
      <c r="J1683" s="27"/>
      <c r="K1683" s="27"/>
      <c r="L1683" s="6"/>
    </row>
    <row r="1684" spans="2:12" ht="15" customHeight="1" hidden="1">
      <c r="B1684" s="4"/>
      <c r="C1684" s="35"/>
      <c r="D1684" s="35"/>
      <c r="E1684" s="35"/>
      <c r="F1684" s="35"/>
      <c r="G1684" s="35"/>
      <c r="H1684" s="35"/>
      <c r="I1684" s="35"/>
      <c r="J1684" s="17"/>
      <c r="K1684" s="17"/>
      <c r="L1684" s="16"/>
    </row>
    <row r="1685" spans="2:13" ht="15" customHeight="1" hidden="1">
      <c r="B1685" s="240" t="s">
        <v>79</v>
      </c>
      <c r="C1685" s="240"/>
      <c r="D1685" s="240"/>
      <c r="E1685" s="240"/>
      <c r="F1685" s="240"/>
      <c r="G1685" s="240"/>
      <c r="H1685" s="240"/>
      <c r="I1685" s="240"/>
      <c r="J1685" s="240"/>
      <c r="K1685" s="240"/>
      <c r="L1685" s="240"/>
      <c r="M1685" s="240"/>
    </row>
    <row r="1686" spans="2:9" ht="15" customHeight="1" hidden="1">
      <c r="B1686" s="20"/>
      <c r="C1686" s="13" t="s">
        <v>50</v>
      </c>
      <c r="D1686" s="13" t="s">
        <v>135</v>
      </c>
      <c r="E1686" s="13" t="s">
        <v>200</v>
      </c>
      <c r="F1686" s="13" t="s">
        <v>136</v>
      </c>
      <c r="G1686" s="13" t="s">
        <v>202</v>
      </c>
      <c r="H1686" s="13" t="s">
        <v>199</v>
      </c>
      <c r="I1686" s="13" t="s">
        <v>193</v>
      </c>
    </row>
    <row r="1687" spans="2:9" ht="15.75" hidden="1">
      <c r="B1687" s="12" t="s">
        <v>52</v>
      </c>
      <c r="C1687" s="18">
        <f aca="true" t="shared" si="161" ref="C1687:C1703">E1015</f>
        <v>1.8</v>
      </c>
      <c r="D1687" s="18">
        <f aca="true" t="shared" si="162" ref="D1687:D1703">E1036</f>
        <v>2.3</v>
      </c>
      <c r="E1687" s="18">
        <f aca="true" t="shared" si="163" ref="E1687:E1703">E1057</f>
        <v>2.2</v>
      </c>
      <c r="F1687" s="18">
        <f aca="true" t="shared" si="164" ref="F1687:F1703">E1078</f>
        <v>1.1</v>
      </c>
      <c r="G1687" s="18">
        <f aca="true" t="shared" si="165" ref="G1687:G1703">E1162</f>
        <v>2.1</v>
      </c>
      <c r="H1687" s="18">
        <f aca="true" t="shared" si="166" ref="H1687:H1703">E1183</f>
        <v>1.4</v>
      </c>
      <c r="I1687" s="18">
        <f aca="true" t="shared" si="167" ref="I1687:I1703">E1141</f>
        <v>2.3</v>
      </c>
    </row>
    <row r="1688" spans="2:9" ht="15.75" hidden="1">
      <c r="B1688" s="12" t="s">
        <v>137</v>
      </c>
      <c r="C1688" s="18">
        <f t="shared" si="161"/>
        <v>1.8</v>
      </c>
      <c r="D1688" s="18">
        <f t="shared" si="162"/>
        <v>2.3</v>
      </c>
      <c r="E1688" s="18">
        <f t="shared" si="163"/>
        <v>2.6</v>
      </c>
      <c r="F1688" s="18">
        <f t="shared" si="164"/>
        <v>0.9</v>
      </c>
      <c r="G1688" s="18">
        <f t="shared" si="165"/>
        <v>2.3</v>
      </c>
      <c r="H1688" s="18">
        <f t="shared" si="166"/>
        <v>1.2</v>
      </c>
      <c r="I1688" s="18">
        <f t="shared" si="167"/>
        <v>2.4</v>
      </c>
    </row>
    <row r="1689" spans="2:9" ht="15.75" hidden="1">
      <c r="B1689" s="12" t="s">
        <v>138</v>
      </c>
      <c r="C1689" s="18">
        <f t="shared" si="161"/>
        <v>1.5</v>
      </c>
      <c r="D1689" s="18">
        <f t="shared" si="162"/>
        <v>1.5</v>
      </c>
      <c r="E1689" s="18">
        <f t="shared" si="163"/>
        <v>1.7</v>
      </c>
      <c r="F1689" s="18">
        <f t="shared" si="164"/>
        <v>1.4</v>
      </c>
      <c r="G1689" s="18">
        <f t="shared" si="165"/>
        <v>1.8</v>
      </c>
      <c r="H1689" s="18">
        <f t="shared" si="166"/>
        <v>1.2</v>
      </c>
      <c r="I1689" s="18">
        <f t="shared" si="167"/>
        <v>2.1</v>
      </c>
    </row>
    <row r="1690" spans="2:9" ht="15" customHeight="1" hidden="1">
      <c r="B1690" s="23" t="s">
        <v>22</v>
      </c>
      <c r="C1690" s="18">
        <f t="shared" si="161"/>
        <v>2.1</v>
      </c>
      <c r="D1690" s="18">
        <f t="shared" si="162"/>
        <v>1.5</v>
      </c>
      <c r="E1690" s="18">
        <f t="shared" si="163"/>
        <v>6</v>
      </c>
      <c r="F1690" s="18">
        <f t="shared" si="164"/>
        <v>0</v>
      </c>
      <c r="G1690" s="18">
        <f t="shared" si="165"/>
        <v>2</v>
      </c>
      <c r="H1690" s="18">
        <f t="shared" si="166"/>
        <v>2.2</v>
      </c>
      <c r="I1690" s="18">
        <f t="shared" si="167"/>
        <v>3</v>
      </c>
    </row>
    <row r="1691" spans="2:9" ht="15.75" hidden="1">
      <c r="B1691" s="23" t="s">
        <v>131</v>
      </c>
      <c r="C1691" s="18">
        <f t="shared" si="161"/>
        <v>3</v>
      </c>
      <c r="D1691" s="18">
        <f t="shared" si="162"/>
        <v>3.1</v>
      </c>
      <c r="E1691" s="18">
        <f t="shared" si="163"/>
        <v>3.1</v>
      </c>
      <c r="F1691" s="18">
        <f t="shared" si="164"/>
        <v>2.6</v>
      </c>
      <c r="G1691" s="18">
        <f t="shared" si="165"/>
        <v>4.2</v>
      </c>
      <c r="H1691" s="18">
        <f t="shared" si="166"/>
        <v>1.9</v>
      </c>
      <c r="I1691" s="18">
        <f t="shared" si="167"/>
        <v>3</v>
      </c>
    </row>
    <row r="1692" spans="2:9" ht="15.75" hidden="1">
      <c r="B1692" s="23" t="s">
        <v>109</v>
      </c>
      <c r="C1692" s="18">
        <f t="shared" si="161"/>
        <v>1.5</v>
      </c>
      <c r="D1692" s="18">
        <f t="shared" si="162"/>
        <v>1.3</v>
      </c>
      <c r="E1692" s="18">
        <f t="shared" si="163"/>
        <v>0.8</v>
      </c>
      <c r="F1692" s="18">
        <f t="shared" si="164"/>
        <v>1.7</v>
      </c>
      <c r="G1692" s="18">
        <f t="shared" si="165"/>
        <v>1.7</v>
      </c>
      <c r="H1692" s="18">
        <f t="shared" si="166"/>
        <v>1.3</v>
      </c>
      <c r="I1692" s="18">
        <f t="shared" si="167"/>
        <v>1.7</v>
      </c>
    </row>
    <row r="1693" spans="2:9" ht="15.75" hidden="1">
      <c r="B1693" s="23" t="s">
        <v>110</v>
      </c>
      <c r="C1693" s="18">
        <f t="shared" si="161"/>
        <v>0.4</v>
      </c>
      <c r="D1693" s="18">
        <f t="shared" si="162"/>
        <v>0.3</v>
      </c>
      <c r="E1693" s="18">
        <f t="shared" si="163"/>
        <v>1.1</v>
      </c>
      <c r="F1693" s="18">
        <f t="shared" si="164"/>
        <v>0</v>
      </c>
      <c r="G1693" s="18">
        <f t="shared" si="165"/>
        <v>0.2</v>
      </c>
      <c r="H1693" s="18">
        <f t="shared" si="166"/>
        <v>0.6</v>
      </c>
      <c r="I1693" s="18">
        <f t="shared" si="167"/>
        <v>0.6</v>
      </c>
    </row>
    <row r="1694" spans="2:9" ht="15.75" hidden="1">
      <c r="B1694" s="23" t="s">
        <v>111</v>
      </c>
      <c r="C1694" s="18">
        <f t="shared" si="161"/>
        <v>3.8</v>
      </c>
      <c r="D1694" s="18">
        <f t="shared" si="162"/>
        <v>3.2</v>
      </c>
      <c r="E1694" s="18">
        <f t="shared" si="163"/>
        <v>4.3</v>
      </c>
      <c r="F1694" s="18">
        <f t="shared" si="164"/>
        <v>4.9</v>
      </c>
      <c r="G1694" s="18">
        <f t="shared" si="165"/>
        <v>4.1</v>
      </c>
      <c r="H1694" s="18">
        <f t="shared" si="166"/>
        <v>3.3</v>
      </c>
      <c r="I1694" s="18">
        <f t="shared" si="167"/>
        <v>4.1</v>
      </c>
    </row>
    <row r="1695" spans="2:9" ht="15.75" hidden="1">
      <c r="B1695" s="23" t="s">
        <v>49</v>
      </c>
      <c r="C1695" s="18">
        <f t="shared" si="161"/>
        <v>1.3</v>
      </c>
      <c r="D1695" s="18">
        <f t="shared" si="162"/>
        <v>0.9</v>
      </c>
      <c r="E1695" s="18">
        <f t="shared" si="163"/>
        <v>1.4</v>
      </c>
      <c r="F1695" s="18">
        <f t="shared" si="164"/>
        <v>1.8</v>
      </c>
      <c r="G1695" s="18">
        <f t="shared" si="165"/>
        <v>1.9</v>
      </c>
      <c r="H1695" s="18">
        <f t="shared" si="166"/>
        <v>0.7</v>
      </c>
      <c r="I1695" s="18">
        <f t="shared" si="167"/>
        <v>1.5</v>
      </c>
    </row>
    <row r="1696" spans="2:9" ht="15.75" hidden="1">
      <c r="B1696" s="23" t="s">
        <v>113</v>
      </c>
      <c r="C1696" s="18">
        <f t="shared" si="161"/>
        <v>1.6</v>
      </c>
      <c r="D1696" s="18">
        <f t="shared" si="162"/>
        <v>1.7</v>
      </c>
      <c r="E1696" s="18">
        <f t="shared" si="163"/>
        <v>1.8</v>
      </c>
      <c r="F1696" s="18">
        <f t="shared" si="164"/>
        <v>1.4</v>
      </c>
      <c r="G1696" s="18">
        <f t="shared" si="165"/>
        <v>1.6</v>
      </c>
      <c r="H1696" s="18">
        <f t="shared" si="166"/>
        <v>1.7</v>
      </c>
      <c r="I1696" s="18">
        <f t="shared" si="167"/>
        <v>1.8</v>
      </c>
    </row>
    <row r="1697" spans="2:9" ht="15.75" hidden="1">
      <c r="B1697" s="23" t="s">
        <v>114</v>
      </c>
      <c r="C1697" s="18">
        <f t="shared" si="161"/>
        <v>1.2</v>
      </c>
      <c r="D1697" s="18">
        <f t="shared" si="162"/>
        <v>1.2</v>
      </c>
      <c r="E1697" s="18">
        <f t="shared" si="163"/>
        <v>0</v>
      </c>
      <c r="F1697" s="18">
        <f t="shared" si="164"/>
        <v>4.8</v>
      </c>
      <c r="G1697" s="18">
        <f t="shared" si="165"/>
        <v>1.9</v>
      </c>
      <c r="H1697" s="18">
        <f t="shared" si="166"/>
        <v>0.5</v>
      </c>
      <c r="I1697" s="18">
        <f t="shared" si="167"/>
        <v>0.8</v>
      </c>
    </row>
    <row r="1698" spans="2:9" ht="15.75" hidden="1">
      <c r="B1698" s="23" t="s">
        <v>51</v>
      </c>
      <c r="C1698" s="18">
        <f t="shared" si="161"/>
        <v>0.3</v>
      </c>
      <c r="D1698" s="18">
        <f t="shared" si="162"/>
        <v>0</v>
      </c>
      <c r="E1698" s="18">
        <f t="shared" si="163"/>
        <v>0.8</v>
      </c>
      <c r="F1698" s="18">
        <f t="shared" si="164"/>
        <v>0</v>
      </c>
      <c r="G1698" s="18">
        <f t="shared" si="165"/>
        <v>0</v>
      </c>
      <c r="H1698" s="18">
        <f t="shared" si="166"/>
        <v>0.7</v>
      </c>
      <c r="I1698" s="18">
        <f t="shared" si="167"/>
        <v>0.8</v>
      </c>
    </row>
    <row r="1699" spans="2:9" ht="15.75" hidden="1">
      <c r="B1699" s="23" t="s">
        <v>116</v>
      </c>
      <c r="C1699" s="18">
        <f t="shared" si="161"/>
        <v>0.4</v>
      </c>
      <c r="D1699" s="18">
        <f t="shared" si="162"/>
        <v>0.7</v>
      </c>
      <c r="E1699" s="18">
        <f t="shared" si="163"/>
        <v>0.4</v>
      </c>
      <c r="F1699" s="18">
        <f t="shared" si="164"/>
        <v>0.3</v>
      </c>
      <c r="G1699" s="18">
        <f t="shared" si="165"/>
        <v>0.6</v>
      </c>
      <c r="H1699" s="18">
        <f t="shared" si="166"/>
        <v>0.2</v>
      </c>
      <c r="I1699" s="18">
        <f t="shared" si="167"/>
        <v>0.7</v>
      </c>
    </row>
    <row r="1700" spans="2:9" ht="15.75" hidden="1">
      <c r="B1700" s="23" t="s">
        <v>117</v>
      </c>
      <c r="C1700" s="18">
        <f t="shared" si="161"/>
        <v>2.2</v>
      </c>
      <c r="D1700" s="18">
        <f t="shared" si="162"/>
        <v>1.7</v>
      </c>
      <c r="E1700" s="18">
        <f t="shared" si="163"/>
        <v>2.6</v>
      </c>
      <c r="F1700" s="18">
        <f t="shared" si="164"/>
        <v>2.4</v>
      </c>
      <c r="G1700" s="18">
        <f t="shared" si="165"/>
        <v>3</v>
      </c>
      <c r="H1700" s="18">
        <f t="shared" si="166"/>
        <v>1.4</v>
      </c>
      <c r="I1700" s="18">
        <f t="shared" si="167"/>
        <v>2.5</v>
      </c>
    </row>
    <row r="1701" spans="2:9" ht="15.75" hidden="1">
      <c r="B1701" s="23" t="s">
        <v>118</v>
      </c>
      <c r="C1701" s="18">
        <f t="shared" si="161"/>
        <v>0.9</v>
      </c>
      <c r="D1701" s="18">
        <f t="shared" si="162"/>
        <v>2.3</v>
      </c>
      <c r="E1701" s="18">
        <f t="shared" si="163"/>
        <v>1.9</v>
      </c>
      <c r="F1701" s="18">
        <f t="shared" si="164"/>
        <v>0.5</v>
      </c>
      <c r="G1701" s="18">
        <f t="shared" si="165"/>
        <v>1.2</v>
      </c>
      <c r="H1701" s="18">
        <f t="shared" si="166"/>
        <v>0.5</v>
      </c>
      <c r="I1701" s="18">
        <f t="shared" si="167"/>
        <v>1.9</v>
      </c>
    </row>
    <row r="1702" spans="2:9" ht="15.75" hidden="1">
      <c r="B1702" s="23" t="s">
        <v>119</v>
      </c>
      <c r="C1702" s="18">
        <f t="shared" si="161"/>
        <v>4.1</v>
      </c>
      <c r="D1702" s="18">
        <f t="shared" si="162"/>
        <v>6.2</v>
      </c>
      <c r="E1702" s="18">
        <f t="shared" si="163"/>
        <v>7.1</v>
      </c>
      <c r="F1702" s="18">
        <f t="shared" si="164"/>
        <v>0.8</v>
      </c>
      <c r="G1702" s="18">
        <f t="shared" si="165"/>
        <v>5.1</v>
      </c>
      <c r="H1702" s="18">
        <f t="shared" si="166"/>
        <v>3.1</v>
      </c>
      <c r="I1702" s="18">
        <f t="shared" si="167"/>
        <v>6.6</v>
      </c>
    </row>
    <row r="1703" spans="2:9" ht="15.75" hidden="1">
      <c r="B1703" s="23" t="s">
        <v>120</v>
      </c>
      <c r="C1703" s="18">
        <f t="shared" si="161"/>
        <v>0.3</v>
      </c>
      <c r="D1703" s="18">
        <f t="shared" si="162"/>
        <v>0</v>
      </c>
      <c r="E1703" s="18">
        <f t="shared" si="163"/>
        <v>0</v>
      </c>
      <c r="F1703" s="18">
        <f t="shared" si="164"/>
        <v>0.5</v>
      </c>
      <c r="G1703" s="18">
        <f t="shared" si="165"/>
        <v>0.6</v>
      </c>
      <c r="H1703" s="18">
        <f t="shared" si="166"/>
        <v>0</v>
      </c>
      <c r="I1703" s="18">
        <f t="shared" si="167"/>
        <v>0</v>
      </c>
    </row>
    <row r="1704" spans="2:12" s="4" customFormat="1" ht="15.75" hidden="1">
      <c r="B1704" s="7" t="s">
        <v>169</v>
      </c>
      <c r="C1704" s="1"/>
      <c r="D1704" s="1"/>
      <c r="E1704" s="1"/>
      <c r="F1704" s="1"/>
      <c r="G1704" s="1"/>
      <c r="H1704" s="1"/>
      <c r="I1704" s="1"/>
      <c r="J1704" s="27"/>
      <c r="K1704" s="27"/>
      <c r="L1704" s="6"/>
    </row>
    <row r="1705" spans="2:12" ht="15" customHeight="1" hidden="1">
      <c r="B1705" s="4"/>
      <c r="C1705" s="35"/>
      <c r="D1705" s="35"/>
      <c r="E1705" s="35"/>
      <c r="F1705" s="35"/>
      <c r="G1705" s="35"/>
      <c r="H1705" s="35"/>
      <c r="I1705" s="35"/>
      <c r="J1705" s="17"/>
      <c r="K1705" s="17"/>
      <c r="L1705" s="16"/>
    </row>
    <row r="1706" spans="2:13" ht="15" customHeight="1" hidden="1">
      <c r="B1706" s="240" t="s">
        <v>80</v>
      </c>
      <c r="C1706" s="240"/>
      <c r="D1706" s="240"/>
      <c r="E1706" s="240"/>
      <c r="F1706" s="240"/>
      <c r="G1706" s="240"/>
      <c r="H1706" s="240"/>
      <c r="I1706" s="240"/>
      <c r="J1706" s="240"/>
      <c r="K1706" s="240"/>
      <c r="L1706" s="240"/>
      <c r="M1706" s="240"/>
    </row>
    <row r="1707" spans="2:9" ht="15" customHeight="1" hidden="1">
      <c r="B1707" s="20"/>
      <c r="C1707" s="13" t="s">
        <v>50</v>
      </c>
      <c r="D1707" s="13" t="s">
        <v>135</v>
      </c>
      <c r="E1707" s="13" t="s">
        <v>200</v>
      </c>
      <c r="F1707" s="13" t="s">
        <v>136</v>
      </c>
      <c r="G1707" s="13" t="s">
        <v>202</v>
      </c>
      <c r="H1707" s="13" t="s">
        <v>199</v>
      </c>
      <c r="I1707" s="13" t="s">
        <v>193</v>
      </c>
    </row>
    <row r="1708" spans="2:9" ht="15.75" hidden="1">
      <c r="B1708" s="12" t="s">
        <v>52</v>
      </c>
      <c r="C1708" s="18">
        <f aca="true" t="shared" si="168" ref="C1708:C1724">F1015</f>
        <v>16.5</v>
      </c>
      <c r="D1708" s="18">
        <f aca="true" t="shared" si="169" ref="D1708:D1724">F1036</f>
        <v>20.1</v>
      </c>
      <c r="E1708" s="18">
        <f aca="true" t="shared" si="170" ref="E1708:E1724">F1057</f>
        <v>22.2</v>
      </c>
      <c r="F1708" s="18">
        <f aca="true" t="shared" si="171" ref="F1708:F1724">F1078</f>
        <v>8.8</v>
      </c>
      <c r="G1708" s="18">
        <f aca="true" t="shared" si="172" ref="G1708:G1724">F1162</f>
        <v>19.3</v>
      </c>
      <c r="H1708" s="18">
        <f aca="true" t="shared" si="173" ref="H1708:H1724">F1183</f>
        <v>13.4</v>
      </c>
      <c r="I1708" s="18">
        <f aca="true" t="shared" si="174" ref="I1708:I1724">F1141</f>
        <v>21.1</v>
      </c>
    </row>
    <row r="1709" spans="2:9" ht="15.75" hidden="1">
      <c r="B1709" s="12" t="s">
        <v>137</v>
      </c>
      <c r="C1709" s="18">
        <f t="shared" si="168"/>
        <v>17.1</v>
      </c>
      <c r="D1709" s="18">
        <f t="shared" si="169"/>
        <v>21</v>
      </c>
      <c r="E1709" s="18">
        <f t="shared" si="170"/>
        <v>25.6</v>
      </c>
      <c r="F1709" s="18">
        <f t="shared" si="171"/>
        <v>8</v>
      </c>
      <c r="G1709" s="18">
        <f t="shared" si="172"/>
        <v>20.1</v>
      </c>
      <c r="H1709" s="18">
        <f t="shared" si="173"/>
        <v>13.7</v>
      </c>
      <c r="I1709" s="18">
        <f t="shared" si="174"/>
        <v>22.7</v>
      </c>
    </row>
    <row r="1710" spans="2:9" ht="15.75" hidden="1">
      <c r="B1710" s="12" t="s">
        <v>138</v>
      </c>
      <c r="C1710" s="18">
        <f t="shared" si="168"/>
        <v>14.6</v>
      </c>
      <c r="D1710" s="18">
        <f t="shared" si="169"/>
        <v>20.6</v>
      </c>
      <c r="E1710" s="18">
        <f t="shared" si="170"/>
        <v>21.9</v>
      </c>
      <c r="F1710" s="18">
        <f t="shared" si="171"/>
        <v>9.7</v>
      </c>
      <c r="G1710" s="18">
        <f t="shared" si="172"/>
        <v>17.2</v>
      </c>
      <c r="H1710" s="18">
        <f t="shared" si="173"/>
        <v>11.6</v>
      </c>
      <c r="I1710" s="18">
        <f t="shared" si="174"/>
        <v>20.6</v>
      </c>
    </row>
    <row r="1711" spans="2:9" ht="15" customHeight="1" hidden="1">
      <c r="B1711" s="23" t="s">
        <v>22</v>
      </c>
      <c r="C1711" s="18">
        <f t="shared" si="168"/>
        <v>21.5</v>
      </c>
      <c r="D1711" s="18">
        <f t="shared" si="169"/>
        <v>21.8</v>
      </c>
      <c r="E1711" s="18">
        <f t="shared" si="170"/>
        <v>35.8</v>
      </c>
      <c r="F1711" s="18">
        <f t="shared" si="171"/>
        <v>5.9</v>
      </c>
      <c r="G1711" s="18">
        <f t="shared" si="172"/>
        <v>26.4</v>
      </c>
      <c r="H1711" s="18">
        <f t="shared" si="173"/>
        <v>16.6</v>
      </c>
      <c r="I1711" s="18">
        <f t="shared" si="174"/>
        <v>27.2</v>
      </c>
    </row>
    <row r="1712" spans="2:9" ht="15.75" hidden="1">
      <c r="B1712" s="23" t="s">
        <v>131</v>
      </c>
      <c r="C1712" s="18">
        <f t="shared" si="168"/>
        <v>30.5</v>
      </c>
      <c r="D1712" s="18">
        <f t="shared" si="169"/>
        <v>30.2</v>
      </c>
      <c r="E1712" s="18">
        <f t="shared" si="170"/>
        <v>31.9</v>
      </c>
      <c r="F1712" s="18">
        <f t="shared" si="171"/>
        <v>21.1</v>
      </c>
      <c r="G1712" s="18">
        <f t="shared" si="172"/>
        <v>36.1</v>
      </c>
      <c r="H1712" s="18">
        <f t="shared" si="173"/>
        <v>24.5</v>
      </c>
      <c r="I1712" s="18">
        <f t="shared" si="174"/>
        <v>29.2</v>
      </c>
    </row>
    <row r="1713" spans="2:9" ht="15.75" hidden="1">
      <c r="B1713" s="23" t="s">
        <v>109</v>
      </c>
      <c r="C1713" s="18">
        <f t="shared" si="168"/>
        <v>17.4</v>
      </c>
      <c r="D1713" s="18">
        <f t="shared" si="169"/>
        <v>15.7</v>
      </c>
      <c r="E1713" s="18">
        <f t="shared" si="170"/>
        <v>29.4</v>
      </c>
      <c r="F1713" s="18">
        <f t="shared" si="171"/>
        <v>11.8</v>
      </c>
      <c r="G1713" s="18">
        <f t="shared" si="172"/>
        <v>19.4</v>
      </c>
      <c r="H1713" s="18">
        <f t="shared" si="173"/>
        <v>15</v>
      </c>
      <c r="I1713" s="18">
        <f t="shared" si="174"/>
        <v>26.5</v>
      </c>
    </row>
    <row r="1714" spans="2:9" ht="15.75" hidden="1">
      <c r="B1714" s="23" t="s">
        <v>110</v>
      </c>
      <c r="C1714" s="18">
        <f t="shared" si="168"/>
        <v>13.6</v>
      </c>
      <c r="D1714" s="18">
        <f t="shared" si="169"/>
        <v>13.7</v>
      </c>
      <c r="E1714" s="18">
        <f t="shared" si="170"/>
        <v>17.5</v>
      </c>
      <c r="F1714" s="18">
        <f t="shared" si="171"/>
        <v>8.5</v>
      </c>
      <c r="G1714" s="18">
        <f t="shared" si="172"/>
        <v>16.3</v>
      </c>
      <c r="H1714" s="18">
        <f t="shared" si="173"/>
        <v>10.5</v>
      </c>
      <c r="I1714" s="18">
        <f t="shared" si="174"/>
        <v>16</v>
      </c>
    </row>
    <row r="1715" spans="2:9" ht="15.75" hidden="1">
      <c r="B1715" s="23" t="s">
        <v>111</v>
      </c>
      <c r="C1715" s="18">
        <f t="shared" si="168"/>
        <v>5.8</v>
      </c>
      <c r="D1715" s="18">
        <f t="shared" si="169"/>
        <v>6.7</v>
      </c>
      <c r="E1715" s="18">
        <f t="shared" si="170"/>
        <v>5.6</v>
      </c>
      <c r="F1715" s="18">
        <f t="shared" si="171"/>
        <v>3.8</v>
      </c>
      <c r="G1715" s="18">
        <f t="shared" si="172"/>
        <v>7.1</v>
      </c>
      <c r="H1715" s="18">
        <f t="shared" si="173"/>
        <v>4.4</v>
      </c>
      <c r="I1715" s="18">
        <f t="shared" si="174"/>
        <v>6.8</v>
      </c>
    </row>
    <row r="1716" spans="2:9" ht="15.75" hidden="1">
      <c r="B1716" s="23" t="s">
        <v>49</v>
      </c>
      <c r="C1716" s="18">
        <f t="shared" si="168"/>
        <v>19.4</v>
      </c>
      <c r="D1716" s="18">
        <f t="shared" si="169"/>
        <v>21.8</v>
      </c>
      <c r="E1716" s="18">
        <f t="shared" si="170"/>
        <v>20.5</v>
      </c>
      <c r="F1716" s="18">
        <f t="shared" si="171"/>
        <v>12.7</v>
      </c>
      <c r="G1716" s="18">
        <f t="shared" si="172"/>
        <v>23.6</v>
      </c>
      <c r="H1716" s="18">
        <f t="shared" si="173"/>
        <v>14.9</v>
      </c>
      <c r="I1716" s="18">
        <f t="shared" si="174"/>
        <v>18</v>
      </c>
    </row>
    <row r="1717" spans="2:9" ht="15.75" hidden="1">
      <c r="B1717" s="23" t="s">
        <v>113</v>
      </c>
      <c r="C1717" s="18">
        <f t="shared" si="168"/>
        <v>26.7</v>
      </c>
      <c r="D1717" s="18">
        <f t="shared" si="169"/>
        <v>22.7</v>
      </c>
      <c r="E1717" s="18">
        <f t="shared" si="170"/>
        <v>32</v>
      </c>
      <c r="F1717" s="18">
        <f t="shared" si="171"/>
        <v>17.4</v>
      </c>
      <c r="G1717" s="18">
        <f t="shared" si="172"/>
        <v>29.7</v>
      </c>
      <c r="H1717" s="18">
        <f t="shared" si="173"/>
        <v>23.1</v>
      </c>
      <c r="I1717" s="18">
        <f t="shared" si="174"/>
        <v>29.3</v>
      </c>
    </row>
    <row r="1718" spans="2:9" ht="15.75" hidden="1">
      <c r="B1718" s="23" t="s">
        <v>114</v>
      </c>
      <c r="C1718" s="18">
        <f t="shared" si="168"/>
        <v>16</v>
      </c>
      <c r="D1718" s="18">
        <f t="shared" si="169"/>
        <v>16.5</v>
      </c>
      <c r="E1718" s="18">
        <f t="shared" si="170"/>
        <v>13.6</v>
      </c>
      <c r="F1718" s="18">
        <f t="shared" si="171"/>
        <v>14.3</v>
      </c>
      <c r="G1718" s="18">
        <f t="shared" si="172"/>
        <v>20.5</v>
      </c>
      <c r="H1718" s="18">
        <f t="shared" si="173"/>
        <v>10.1</v>
      </c>
      <c r="I1718" s="18">
        <f t="shared" si="174"/>
        <v>18.2</v>
      </c>
    </row>
    <row r="1719" spans="2:9" ht="15.75" hidden="1">
      <c r="B1719" s="23" t="s">
        <v>51</v>
      </c>
      <c r="C1719" s="18">
        <f t="shared" si="168"/>
        <v>17.1</v>
      </c>
      <c r="D1719" s="18">
        <f t="shared" si="169"/>
        <v>16.3</v>
      </c>
      <c r="E1719" s="18">
        <f t="shared" si="170"/>
        <v>19.2</v>
      </c>
      <c r="F1719" s="18">
        <f t="shared" si="171"/>
        <v>15.1</v>
      </c>
      <c r="G1719" s="18">
        <f t="shared" si="172"/>
        <v>18.8</v>
      </c>
      <c r="H1719" s="18">
        <f t="shared" si="173"/>
        <v>15.3</v>
      </c>
      <c r="I1719" s="18">
        <f t="shared" si="174"/>
        <v>25.2</v>
      </c>
    </row>
    <row r="1720" spans="2:9" ht="15.75" hidden="1">
      <c r="B1720" s="23" t="s">
        <v>116</v>
      </c>
      <c r="C1720" s="18">
        <f t="shared" si="168"/>
        <v>8.7</v>
      </c>
      <c r="D1720" s="18">
        <f t="shared" si="169"/>
        <v>9.9</v>
      </c>
      <c r="E1720" s="18">
        <f t="shared" si="170"/>
        <v>19.6</v>
      </c>
      <c r="F1720" s="18">
        <f t="shared" si="171"/>
        <v>4.4</v>
      </c>
      <c r="G1720" s="18">
        <f t="shared" si="172"/>
        <v>9.9</v>
      </c>
      <c r="H1720" s="18">
        <f t="shared" si="173"/>
        <v>7.3</v>
      </c>
      <c r="I1720" s="18">
        <f t="shared" si="174"/>
        <v>18.6</v>
      </c>
    </row>
    <row r="1721" spans="2:9" ht="15.75" hidden="1">
      <c r="B1721" s="23" t="s">
        <v>117</v>
      </c>
      <c r="C1721" s="18">
        <f t="shared" si="168"/>
        <v>11.2</v>
      </c>
      <c r="D1721" s="18">
        <f t="shared" si="169"/>
        <v>9.8</v>
      </c>
      <c r="E1721" s="18">
        <f t="shared" si="170"/>
        <v>16.2</v>
      </c>
      <c r="F1721" s="18">
        <f t="shared" si="171"/>
        <v>8.5</v>
      </c>
      <c r="G1721" s="18">
        <f t="shared" si="172"/>
        <v>13.9</v>
      </c>
      <c r="H1721" s="18">
        <f t="shared" si="173"/>
        <v>8.3</v>
      </c>
      <c r="I1721" s="18">
        <f t="shared" si="174"/>
        <v>12.5</v>
      </c>
    </row>
    <row r="1722" spans="2:9" ht="15.75" hidden="1">
      <c r="B1722" s="23" t="s">
        <v>118</v>
      </c>
      <c r="C1722" s="18">
        <f t="shared" si="168"/>
        <v>6.9</v>
      </c>
      <c r="D1722" s="18">
        <f t="shared" si="169"/>
        <v>16.7</v>
      </c>
      <c r="E1722" s="18">
        <f t="shared" si="170"/>
        <v>20.9</v>
      </c>
      <c r="F1722" s="18">
        <f t="shared" si="171"/>
        <v>3.5</v>
      </c>
      <c r="G1722" s="18">
        <f t="shared" si="172"/>
        <v>9</v>
      </c>
      <c r="H1722" s="18">
        <f t="shared" si="173"/>
        <v>4.7</v>
      </c>
      <c r="I1722" s="18">
        <f t="shared" si="174"/>
        <v>20.1</v>
      </c>
    </row>
    <row r="1723" spans="2:9" ht="15.75" hidden="1">
      <c r="B1723" s="23" t="s">
        <v>119</v>
      </c>
      <c r="C1723" s="18">
        <f t="shared" si="168"/>
        <v>12.4</v>
      </c>
      <c r="D1723" s="18">
        <f t="shared" si="169"/>
        <v>20.4</v>
      </c>
      <c r="E1723" s="18">
        <f t="shared" si="170"/>
        <v>21.6</v>
      </c>
      <c r="F1723" s="18">
        <f t="shared" si="171"/>
        <v>3.6</v>
      </c>
      <c r="G1723" s="18">
        <f t="shared" si="172"/>
        <v>14.7</v>
      </c>
      <c r="H1723" s="18">
        <f t="shared" si="173"/>
        <v>10.1</v>
      </c>
      <c r="I1723" s="18">
        <f t="shared" si="174"/>
        <v>19.7</v>
      </c>
    </row>
    <row r="1724" spans="2:9" ht="15.75" hidden="1">
      <c r="B1724" s="23" t="s">
        <v>120</v>
      </c>
      <c r="C1724" s="18">
        <f t="shared" si="168"/>
        <v>7.8</v>
      </c>
      <c r="D1724" s="18">
        <f t="shared" si="169"/>
        <v>14.4</v>
      </c>
      <c r="E1724" s="18">
        <f t="shared" si="170"/>
        <v>10</v>
      </c>
      <c r="F1724" s="18">
        <f t="shared" si="171"/>
        <v>6</v>
      </c>
      <c r="G1724" s="18">
        <f t="shared" si="172"/>
        <v>10.2</v>
      </c>
      <c r="H1724" s="18">
        <f t="shared" si="173"/>
        <v>5.4</v>
      </c>
      <c r="I1724" s="18">
        <f t="shared" si="174"/>
        <v>10.7</v>
      </c>
    </row>
    <row r="1725" spans="2:12" s="4" customFormat="1" ht="15.75" hidden="1">
      <c r="B1725" s="7" t="s">
        <v>169</v>
      </c>
      <c r="C1725" s="1"/>
      <c r="D1725" s="1"/>
      <c r="E1725" s="1"/>
      <c r="F1725" s="1"/>
      <c r="G1725" s="1"/>
      <c r="H1725" s="1"/>
      <c r="I1725" s="1"/>
      <c r="J1725" s="27"/>
      <c r="K1725" s="27"/>
      <c r="L1725" s="6"/>
    </row>
    <row r="1726" spans="2:12" ht="15" customHeight="1" hidden="1">
      <c r="B1726" s="4"/>
      <c r="C1726" s="35"/>
      <c r="D1726" s="35"/>
      <c r="E1726" s="35"/>
      <c r="F1726" s="35"/>
      <c r="G1726" s="35"/>
      <c r="H1726" s="35"/>
      <c r="I1726" s="35"/>
      <c r="J1726" s="17"/>
      <c r="K1726" s="17"/>
      <c r="L1726" s="16"/>
    </row>
    <row r="1727" spans="2:13" ht="15" customHeight="1" hidden="1">
      <c r="B1727" s="240" t="s">
        <v>81</v>
      </c>
      <c r="C1727" s="240"/>
      <c r="D1727" s="240"/>
      <c r="E1727" s="240"/>
      <c r="F1727" s="240"/>
      <c r="G1727" s="240"/>
      <c r="H1727" s="240"/>
      <c r="I1727" s="240"/>
      <c r="J1727" s="240"/>
      <c r="K1727" s="240"/>
      <c r="L1727" s="240"/>
      <c r="M1727" s="240"/>
    </row>
    <row r="1728" spans="2:9" ht="15" customHeight="1" hidden="1">
      <c r="B1728" s="20"/>
      <c r="C1728" s="13" t="s">
        <v>50</v>
      </c>
      <c r="D1728" s="13" t="s">
        <v>135</v>
      </c>
      <c r="E1728" s="13" t="s">
        <v>200</v>
      </c>
      <c r="F1728" s="13" t="s">
        <v>136</v>
      </c>
      <c r="G1728" s="13" t="s">
        <v>202</v>
      </c>
      <c r="H1728" s="13" t="s">
        <v>199</v>
      </c>
      <c r="I1728" s="13" t="s">
        <v>193</v>
      </c>
    </row>
    <row r="1729" spans="2:9" ht="15.75" hidden="1">
      <c r="B1729" s="12" t="s">
        <v>52</v>
      </c>
      <c r="C1729" s="18">
        <f aca="true" t="shared" si="175" ref="C1729:C1745">G1015</f>
        <v>8.7</v>
      </c>
      <c r="D1729" s="18">
        <f aca="true" t="shared" si="176" ref="D1729:D1745">G1036</f>
        <v>12</v>
      </c>
      <c r="E1729" s="18">
        <f aca="true" t="shared" si="177" ref="E1729:E1745">G1057</f>
        <v>11.8</v>
      </c>
      <c r="F1729" s="18">
        <f aca="true" t="shared" si="178" ref="F1729:F1745">G1078</f>
        <v>4.9</v>
      </c>
      <c r="G1729" s="18">
        <f aca="true" t="shared" si="179" ref="G1729:G1745">G1162</f>
        <v>10.4</v>
      </c>
      <c r="H1729" s="18">
        <f aca="true" t="shared" si="180" ref="H1729:H1745">G1183</f>
        <v>6.9</v>
      </c>
      <c r="I1729" s="18">
        <f aca="true" t="shared" si="181" ref="I1729:I1745">G1141</f>
        <v>11.6</v>
      </c>
    </row>
    <row r="1730" spans="2:9" ht="15.75" hidden="1">
      <c r="B1730" s="12" t="s">
        <v>137</v>
      </c>
      <c r="C1730" s="18">
        <f t="shared" si="175"/>
        <v>8.1</v>
      </c>
      <c r="D1730" s="18">
        <f t="shared" si="176"/>
        <v>11.4</v>
      </c>
      <c r="E1730" s="18">
        <f t="shared" si="177"/>
        <v>11.9</v>
      </c>
      <c r="F1730" s="18">
        <f t="shared" si="178"/>
        <v>4.4</v>
      </c>
      <c r="G1730" s="18">
        <f t="shared" si="179"/>
        <v>10.3</v>
      </c>
      <c r="H1730" s="18">
        <f t="shared" si="180"/>
        <v>6</v>
      </c>
      <c r="I1730" s="18">
        <f t="shared" si="181"/>
        <v>11.3</v>
      </c>
    </row>
    <row r="1731" spans="2:9" ht="15.75" hidden="1">
      <c r="B1731" s="12" t="s">
        <v>138</v>
      </c>
      <c r="C1731" s="18">
        <f t="shared" si="175"/>
        <v>8.1</v>
      </c>
      <c r="D1731" s="18">
        <f t="shared" si="176"/>
        <v>11.7</v>
      </c>
      <c r="E1731" s="18">
        <f t="shared" si="177"/>
        <v>11.8</v>
      </c>
      <c r="F1731" s="18">
        <f t="shared" si="178"/>
        <v>6.1</v>
      </c>
      <c r="G1731" s="18">
        <f t="shared" si="179"/>
        <v>9.7</v>
      </c>
      <c r="H1731" s="18">
        <f t="shared" si="180"/>
        <v>6.4</v>
      </c>
      <c r="I1731" s="18">
        <f t="shared" si="181"/>
        <v>11.9</v>
      </c>
    </row>
    <row r="1732" spans="2:9" ht="15" customHeight="1" hidden="1">
      <c r="B1732" s="23" t="s">
        <v>22</v>
      </c>
      <c r="C1732" s="18">
        <f t="shared" si="175"/>
        <v>14</v>
      </c>
      <c r="D1732" s="18">
        <f t="shared" si="176"/>
        <v>15.2</v>
      </c>
      <c r="E1732" s="18">
        <f t="shared" si="177"/>
        <v>23.2</v>
      </c>
      <c r="F1732" s="18">
        <f t="shared" si="178"/>
        <v>3.6</v>
      </c>
      <c r="G1732" s="18">
        <f t="shared" si="179"/>
        <v>16.8</v>
      </c>
      <c r="H1732" s="18">
        <f t="shared" si="180"/>
        <v>11</v>
      </c>
      <c r="I1732" s="18">
        <f t="shared" si="181"/>
        <v>16.4</v>
      </c>
    </row>
    <row r="1733" spans="2:9" ht="15.75" hidden="1">
      <c r="B1733" s="23" t="s">
        <v>131</v>
      </c>
      <c r="C1733" s="18">
        <f t="shared" si="175"/>
        <v>12.4</v>
      </c>
      <c r="D1733" s="18">
        <f t="shared" si="176"/>
        <v>14.7</v>
      </c>
      <c r="E1733" s="18">
        <f t="shared" si="177"/>
        <v>11.3</v>
      </c>
      <c r="F1733" s="18">
        <f t="shared" si="178"/>
        <v>8.7</v>
      </c>
      <c r="G1733" s="18">
        <f t="shared" si="179"/>
        <v>16.4</v>
      </c>
      <c r="H1733" s="18">
        <f t="shared" si="180"/>
        <v>8.7</v>
      </c>
      <c r="I1733" s="18">
        <f t="shared" si="181"/>
        <v>11.6</v>
      </c>
    </row>
    <row r="1734" spans="2:9" ht="15.75" hidden="1">
      <c r="B1734" s="23" t="s">
        <v>109</v>
      </c>
      <c r="C1734" s="18">
        <f t="shared" si="175"/>
        <v>5.7</v>
      </c>
      <c r="D1734" s="18">
        <f t="shared" si="176"/>
        <v>7.5</v>
      </c>
      <c r="E1734" s="18">
        <f t="shared" si="177"/>
        <v>9</v>
      </c>
      <c r="F1734" s="18">
        <f t="shared" si="178"/>
        <v>4</v>
      </c>
      <c r="G1734" s="18">
        <f t="shared" si="179"/>
        <v>5.6</v>
      </c>
      <c r="H1734" s="18">
        <f t="shared" si="180"/>
        <v>5.9</v>
      </c>
      <c r="I1734" s="18">
        <f t="shared" si="181"/>
        <v>7.9</v>
      </c>
    </row>
    <row r="1735" spans="2:9" ht="15.75" hidden="1">
      <c r="B1735" s="23" t="s">
        <v>110</v>
      </c>
      <c r="C1735" s="18">
        <f t="shared" si="175"/>
        <v>9.8</v>
      </c>
      <c r="D1735" s="18">
        <f t="shared" si="176"/>
        <v>8.7</v>
      </c>
      <c r="E1735" s="18">
        <f t="shared" si="177"/>
        <v>16.4</v>
      </c>
      <c r="F1735" s="18">
        <f t="shared" si="178"/>
        <v>13.3</v>
      </c>
      <c r="G1735" s="18">
        <f t="shared" si="179"/>
        <v>13.7</v>
      </c>
      <c r="H1735" s="18">
        <f t="shared" si="180"/>
        <v>6.1</v>
      </c>
      <c r="I1735" s="18">
        <f t="shared" si="181"/>
        <v>13.7</v>
      </c>
    </row>
    <row r="1736" spans="2:9" ht="15.75" hidden="1">
      <c r="B1736" s="23" t="s">
        <v>111</v>
      </c>
      <c r="C1736" s="18">
        <f t="shared" si="175"/>
        <v>3.2</v>
      </c>
      <c r="D1736" s="18">
        <f t="shared" si="176"/>
        <v>2.9</v>
      </c>
      <c r="E1736" s="18">
        <f t="shared" si="177"/>
        <v>3.8</v>
      </c>
      <c r="F1736" s="18">
        <f t="shared" si="178"/>
        <v>3.8</v>
      </c>
      <c r="G1736" s="18">
        <f t="shared" si="179"/>
        <v>4.4</v>
      </c>
      <c r="H1736" s="18">
        <f t="shared" si="180"/>
        <v>2.2</v>
      </c>
      <c r="I1736" s="18">
        <f t="shared" si="181"/>
        <v>3.8</v>
      </c>
    </row>
    <row r="1737" spans="2:9" ht="15.75" hidden="1">
      <c r="B1737" s="23" t="s">
        <v>49</v>
      </c>
      <c r="C1737" s="18">
        <f t="shared" si="175"/>
        <v>8.3</v>
      </c>
      <c r="D1737" s="18">
        <f t="shared" si="176"/>
        <v>11.7</v>
      </c>
      <c r="E1737" s="18">
        <f t="shared" si="177"/>
        <v>7.9</v>
      </c>
      <c r="F1737" s="18">
        <f t="shared" si="178"/>
        <v>5.6</v>
      </c>
      <c r="G1737" s="18">
        <f t="shared" si="179"/>
        <v>9.8</v>
      </c>
      <c r="H1737" s="18">
        <f t="shared" si="180"/>
        <v>6.9</v>
      </c>
      <c r="I1737" s="18">
        <f t="shared" si="181"/>
        <v>8.7</v>
      </c>
    </row>
    <row r="1738" spans="2:9" ht="15.75" hidden="1">
      <c r="B1738" s="23" t="s">
        <v>113</v>
      </c>
      <c r="C1738" s="18">
        <f t="shared" si="175"/>
        <v>8.4</v>
      </c>
      <c r="D1738" s="18">
        <f t="shared" si="176"/>
        <v>8</v>
      </c>
      <c r="E1738" s="18">
        <f t="shared" si="177"/>
        <v>10.4</v>
      </c>
      <c r="F1738" s="18">
        <f t="shared" si="178"/>
        <v>5.4</v>
      </c>
      <c r="G1738" s="18">
        <f t="shared" si="179"/>
        <v>10.9</v>
      </c>
      <c r="H1738" s="18">
        <f t="shared" si="180"/>
        <v>5.9</v>
      </c>
      <c r="I1738" s="18">
        <f t="shared" si="181"/>
        <v>9.7</v>
      </c>
    </row>
    <row r="1739" spans="2:9" ht="15.75" hidden="1">
      <c r="B1739" s="23" t="s">
        <v>114</v>
      </c>
      <c r="C1739" s="18">
        <f t="shared" si="175"/>
        <v>6.6</v>
      </c>
      <c r="D1739" s="18">
        <f t="shared" si="176"/>
        <v>5.8</v>
      </c>
      <c r="E1739" s="18">
        <f t="shared" si="177"/>
        <v>12.2</v>
      </c>
      <c r="F1739" s="18">
        <f t="shared" si="178"/>
        <v>5.9</v>
      </c>
      <c r="G1739" s="18">
        <f t="shared" si="179"/>
        <v>10.3</v>
      </c>
      <c r="H1739" s="18">
        <f t="shared" si="180"/>
        <v>3.4</v>
      </c>
      <c r="I1739" s="18">
        <f t="shared" si="181"/>
        <v>7.1</v>
      </c>
    </row>
    <row r="1740" spans="2:9" ht="15.75" hidden="1">
      <c r="B1740" s="23" t="s">
        <v>51</v>
      </c>
      <c r="C1740" s="18">
        <f t="shared" si="175"/>
        <v>7.3</v>
      </c>
      <c r="D1740" s="18">
        <f t="shared" si="176"/>
        <v>5.3</v>
      </c>
      <c r="E1740" s="18">
        <f t="shared" si="177"/>
        <v>11.1</v>
      </c>
      <c r="F1740" s="18">
        <f t="shared" si="178"/>
        <v>5.8</v>
      </c>
      <c r="G1740" s="18">
        <f t="shared" si="179"/>
        <v>9.4</v>
      </c>
      <c r="H1740" s="18">
        <f t="shared" si="180"/>
        <v>5.3</v>
      </c>
      <c r="I1740" s="18">
        <f t="shared" si="181"/>
        <v>10.8</v>
      </c>
    </row>
    <row r="1741" spans="2:9" ht="15.75" hidden="1">
      <c r="B1741" s="23" t="s">
        <v>116</v>
      </c>
      <c r="C1741" s="18">
        <f t="shared" si="175"/>
        <v>3.9</v>
      </c>
      <c r="D1741" s="18">
        <f t="shared" si="176"/>
        <v>7.7</v>
      </c>
      <c r="E1741" s="18">
        <f t="shared" si="177"/>
        <v>9.9</v>
      </c>
      <c r="F1741" s="18">
        <f t="shared" si="178"/>
        <v>2</v>
      </c>
      <c r="G1741" s="18">
        <f t="shared" si="179"/>
        <v>5</v>
      </c>
      <c r="H1741" s="18">
        <f t="shared" si="180"/>
        <v>2.9</v>
      </c>
      <c r="I1741" s="18">
        <f t="shared" si="181"/>
        <v>11.3</v>
      </c>
    </row>
    <row r="1742" spans="2:9" ht="15.75" hidden="1">
      <c r="B1742" s="23" t="s">
        <v>117</v>
      </c>
      <c r="C1742" s="18">
        <f t="shared" si="175"/>
        <v>6.3</v>
      </c>
      <c r="D1742" s="18">
        <f t="shared" si="176"/>
        <v>7.5</v>
      </c>
      <c r="E1742" s="18">
        <f t="shared" si="177"/>
        <v>8.9</v>
      </c>
      <c r="F1742" s="18">
        <f t="shared" si="178"/>
        <v>4.3</v>
      </c>
      <c r="G1742" s="18">
        <f t="shared" si="179"/>
        <v>8.6</v>
      </c>
      <c r="H1742" s="18">
        <f t="shared" si="180"/>
        <v>4.1</v>
      </c>
      <c r="I1742" s="18">
        <f t="shared" si="181"/>
        <v>8.8</v>
      </c>
    </row>
    <row r="1743" spans="2:9" ht="15.75" hidden="1">
      <c r="B1743" s="23" t="s">
        <v>118</v>
      </c>
      <c r="C1743" s="18">
        <f t="shared" si="175"/>
        <v>2.6</v>
      </c>
      <c r="D1743" s="18">
        <f t="shared" si="176"/>
        <v>5.6</v>
      </c>
      <c r="E1743" s="18">
        <f t="shared" si="177"/>
        <v>8</v>
      </c>
      <c r="F1743" s="18">
        <f t="shared" si="178"/>
        <v>1.6</v>
      </c>
      <c r="G1743" s="18">
        <f t="shared" si="179"/>
        <v>3.3</v>
      </c>
      <c r="H1743" s="18">
        <f t="shared" si="180"/>
        <v>1.8</v>
      </c>
      <c r="I1743" s="18">
        <f t="shared" si="181"/>
        <v>6</v>
      </c>
    </row>
    <row r="1744" spans="2:9" ht="15.75" hidden="1">
      <c r="B1744" s="23" t="s">
        <v>119</v>
      </c>
      <c r="C1744" s="18">
        <f t="shared" si="175"/>
        <v>6.8</v>
      </c>
      <c r="D1744" s="18">
        <f t="shared" si="176"/>
        <v>14</v>
      </c>
      <c r="E1744" s="18">
        <f t="shared" si="177"/>
        <v>12.6</v>
      </c>
      <c r="F1744" s="18">
        <f t="shared" si="178"/>
        <v>1.1</v>
      </c>
      <c r="G1744" s="18">
        <f t="shared" si="179"/>
        <v>8.3</v>
      </c>
      <c r="H1744" s="18">
        <f t="shared" si="180"/>
        <v>5.3</v>
      </c>
      <c r="I1744" s="18">
        <f t="shared" si="181"/>
        <v>12.6</v>
      </c>
    </row>
    <row r="1745" spans="2:9" ht="15.75" hidden="1">
      <c r="B1745" s="23" t="s">
        <v>120</v>
      </c>
      <c r="C1745" s="18">
        <f t="shared" si="175"/>
        <v>5.4</v>
      </c>
      <c r="D1745" s="18">
        <f t="shared" si="176"/>
        <v>5.5</v>
      </c>
      <c r="E1745" s="18">
        <f t="shared" si="177"/>
        <v>8.6</v>
      </c>
      <c r="F1745" s="18">
        <f t="shared" si="178"/>
        <v>4.9</v>
      </c>
      <c r="G1745" s="18">
        <f t="shared" si="179"/>
        <v>7.6</v>
      </c>
      <c r="H1745" s="18">
        <f t="shared" si="180"/>
        <v>3.1</v>
      </c>
      <c r="I1745" s="18">
        <f t="shared" si="181"/>
        <v>10.1</v>
      </c>
    </row>
    <row r="1746" spans="2:12" s="4" customFormat="1" ht="15.75" hidden="1">
      <c r="B1746" s="7" t="s">
        <v>169</v>
      </c>
      <c r="C1746" s="1"/>
      <c r="D1746" s="1"/>
      <c r="E1746" s="1"/>
      <c r="F1746" s="1"/>
      <c r="G1746" s="1"/>
      <c r="H1746" s="1"/>
      <c r="I1746" s="1"/>
      <c r="J1746" s="27"/>
      <c r="K1746" s="27"/>
      <c r="L1746" s="6"/>
    </row>
    <row r="1747" spans="2:12" ht="15" customHeight="1" hidden="1">
      <c r="B1747" s="4"/>
      <c r="C1747" s="35"/>
      <c r="D1747" s="35"/>
      <c r="E1747" s="35"/>
      <c r="F1747" s="35"/>
      <c r="G1747" s="35"/>
      <c r="H1747" s="35"/>
      <c r="I1747" s="35"/>
      <c r="J1747" s="17"/>
      <c r="K1747" s="17"/>
      <c r="L1747" s="16"/>
    </row>
    <row r="1748" spans="2:13" ht="15" customHeight="1" hidden="1">
      <c r="B1748" s="240" t="s">
        <v>82</v>
      </c>
      <c r="C1748" s="240"/>
      <c r="D1748" s="240"/>
      <c r="E1748" s="240"/>
      <c r="F1748" s="240"/>
      <c r="G1748" s="240"/>
      <c r="H1748" s="240"/>
      <c r="I1748" s="240"/>
      <c r="J1748" s="240"/>
      <c r="K1748" s="240"/>
      <c r="L1748" s="240"/>
      <c r="M1748" s="240"/>
    </row>
    <row r="1749" spans="2:9" ht="15" customHeight="1" hidden="1">
      <c r="B1749" s="20"/>
      <c r="C1749" s="13" t="s">
        <v>50</v>
      </c>
      <c r="D1749" s="13" t="s">
        <v>135</v>
      </c>
      <c r="E1749" s="13" t="s">
        <v>200</v>
      </c>
      <c r="F1749" s="13" t="s">
        <v>136</v>
      </c>
      <c r="G1749" s="13" t="s">
        <v>202</v>
      </c>
      <c r="H1749" s="13" t="s">
        <v>199</v>
      </c>
      <c r="I1749" s="13" t="s">
        <v>193</v>
      </c>
    </row>
    <row r="1750" spans="2:9" ht="15.75" hidden="1">
      <c r="B1750" s="12" t="s">
        <v>52</v>
      </c>
      <c r="C1750" s="18">
        <f aca="true" t="shared" si="182" ref="C1750:C1766">H1015</f>
        <v>6.1</v>
      </c>
      <c r="D1750" s="18">
        <f aca="true" t="shared" si="183" ref="D1750:D1766">H1036</f>
        <v>8.8</v>
      </c>
      <c r="E1750" s="18">
        <f aca="true" t="shared" si="184" ref="E1750:E1766">H1057</f>
        <v>8.7</v>
      </c>
      <c r="F1750" s="18">
        <f aca="true" t="shared" si="185" ref="F1750:F1766">H1078</f>
        <v>3.4</v>
      </c>
      <c r="G1750" s="18">
        <f aca="true" t="shared" si="186" ref="G1750:G1766">H1162</f>
        <v>7.5</v>
      </c>
      <c r="H1750" s="18">
        <f aca="true" t="shared" si="187" ref="H1750:H1766">H1183</f>
        <v>4.8</v>
      </c>
      <c r="I1750" s="18">
        <f aca="true" t="shared" si="188" ref="I1750:I1766">H1141</f>
        <v>8.6</v>
      </c>
    </row>
    <row r="1751" spans="2:9" ht="15.75" hidden="1">
      <c r="B1751" s="12" t="s">
        <v>137</v>
      </c>
      <c r="C1751" s="18">
        <f t="shared" si="182"/>
        <v>6</v>
      </c>
      <c r="D1751" s="18">
        <f t="shared" si="183"/>
        <v>9.5</v>
      </c>
      <c r="E1751" s="18">
        <f t="shared" si="184"/>
        <v>8.7</v>
      </c>
      <c r="F1751" s="18">
        <f t="shared" si="185"/>
        <v>3.4</v>
      </c>
      <c r="G1751" s="18">
        <f t="shared" si="186"/>
        <v>7.4</v>
      </c>
      <c r="H1751" s="18">
        <f t="shared" si="187"/>
        <v>4.7</v>
      </c>
      <c r="I1751" s="18">
        <f t="shared" si="188"/>
        <v>9</v>
      </c>
    </row>
    <row r="1752" spans="2:9" ht="15.75" hidden="1">
      <c r="B1752" s="12" t="s">
        <v>138</v>
      </c>
      <c r="C1752" s="18">
        <f t="shared" si="182"/>
        <v>5.2</v>
      </c>
      <c r="D1752" s="18">
        <f t="shared" si="183"/>
        <v>8.6</v>
      </c>
      <c r="E1752" s="18">
        <f t="shared" si="184"/>
        <v>8.3</v>
      </c>
      <c r="F1752" s="18">
        <f t="shared" si="185"/>
        <v>3.6</v>
      </c>
      <c r="G1752" s="18">
        <f t="shared" si="186"/>
        <v>6.5</v>
      </c>
      <c r="H1752" s="18">
        <f t="shared" si="187"/>
        <v>3.9</v>
      </c>
      <c r="I1752" s="18">
        <f t="shared" si="188"/>
        <v>8.3</v>
      </c>
    </row>
    <row r="1753" spans="2:9" ht="15" customHeight="1" hidden="1">
      <c r="B1753" s="23" t="s">
        <v>22</v>
      </c>
      <c r="C1753" s="18">
        <f t="shared" si="182"/>
        <v>10.1</v>
      </c>
      <c r="D1753" s="18">
        <f t="shared" si="183"/>
        <v>11.8</v>
      </c>
      <c r="E1753" s="18">
        <f t="shared" si="184"/>
        <v>11.5</v>
      </c>
      <c r="F1753" s="18">
        <f t="shared" si="185"/>
        <v>3.6</v>
      </c>
      <c r="G1753" s="18">
        <f t="shared" si="186"/>
        <v>13.3</v>
      </c>
      <c r="H1753" s="18">
        <f t="shared" si="187"/>
        <v>6.8</v>
      </c>
      <c r="I1753" s="18">
        <f t="shared" si="188"/>
        <v>12.5</v>
      </c>
    </row>
    <row r="1754" spans="2:9" ht="15.75" hidden="1">
      <c r="B1754" s="23" t="s">
        <v>131</v>
      </c>
      <c r="C1754" s="18">
        <f t="shared" si="182"/>
        <v>9.5</v>
      </c>
      <c r="D1754" s="18">
        <f t="shared" si="183"/>
        <v>11.1</v>
      </c>
      <c r="E1754" s="18">
        <f t="shared" si="184"/>
        <v>9</v>
      </c>
      <c r="F1754" s="18">
        <f t="shared" si="185"/>
        <v>4.9</v>
      </c>
      <c r="G1754" s="18">
        <f t="shared" si="186"/>
        <v>12</v>
      </c>
      <c r="H1754" s="18">
        <f t="shared" si="187"/>
        <v>7.4</v>
      </c>
      <c r="I1754" s="18">
        <f t="shared" si="188"/>
        <v>9.4</v>
      </c>
    </row>
    <row r="1755" spans="2:9" ht="15.75" hidden="1">
      <c r="B1755" s="23" t="s">
        <v>109</v>
      </c>
      <c r="C1755" s="18">
        <f t="shared" si="182"/>
        <v>7.4</v>
      </c>
      <c r="D1755" s="18">
        <f t="shared" si="183"/>
        <v>7.8</v>
      </c>
      <c r="E1755" s="18">
        <f t="shared" si="184"/>
        <v>12.3</v>
      </c>
      <c r="F1755" s="18">
        <f t="shared" si="185"/>
        <v>5.4</v>
      </c>
      <c r="G1755" s="18">
        <f t="shared" si="186"/>
        <v>8.9</v>
      </c>
      <c r="H1755" s="18">
        <f t="shared" si="187"/>
        <v>5.7</v>
      </c>
      <c r="I1755" s="18">
        <f t="shared" si="188"/>
        <v>11.1</v>
      </c>
    </row>
    <row r="1756" spans="2:9" ht="15.75" hidden="1">
      <c r="B1756" s="23" t="s">
        <v>110</v>
      </c>
      <c r="C1756" s="18">
        <f t="shared" si="182"/>
        <v>10.9</v>
      </c>
      <c r="D1756" s="18">
        <f t="shared" si="183"/>
        <v>11.2</v>
      </c>
      <c r="E1756" s="18">
        <f t="shared" si="184"/>
        <v>17.4</v>
      </c>
      <c r="F1756" s="18">
        <f t="shared" si="185"/>
        <v>3.7</v>
      </c>
      <c r="G1756" s="18">
        <f t="shared" si="186"/>
        <v>15.3</v>
      </c>
      <c r="H1756" s="18">
        <f t="shared" si="187"/>
        <v>7.4</v>
      </c>
      <c r="I1756" s="18">
        <f t="shared" si="188"/>
        <v>13.6</v>
      </c>
    </row>
    <row r="1757" spans="2:9" ht="15.75" hidden="1">
      <c r="B1757" s="23" t="s">
        <v>111</v>
      </c>
      <c r="C1757" s="18">
        <f t="shared" si="182"/>
        <v>6.4</v>
      </c>
      <c r="D1757" s="18">
        <f t="shared" si="183"/>
        <v>6.8</v>
      </c>
      <c r="E1757" s="18">
        <f t="shared" si="184"/>
        <v>10.1</v>
      </c>
      <c r="F1757" s="18">
        <f t="shared" si="185"/>
        <v>1.9</v>
      </c>
      <c r="G1757" s="18">
        <f t="shared" si="186"/>
        <v>9.2</v>
      </c>
      <c r="H1757" s="18">
        <f t="shared" si="187"/>
        <v>3.9</v>
      </c>
      <c r="I1757" s="18">
        <f t="shared" si="188"/>
        <v>7.9</v>
      </c>
    </row>
    <row r="1758" spans="2:9" ht="15.75" hidden="1">
      <c r="B1758" s="23" t="s">
        <v>49</v>
      </c>
      <c r="C1758" s="18">
        <f t="shared" si="182"/>
        <v>5.9</v>
      </c>
      <c r="D1758" s="18">
        <f t="shared" si="183"/>
        <v>7.6</v>
      </c>
      <c r="E1758" s="18">
        <f t="shared" si="184"/>
        <v>6.1</v>
      </c>
      <c r="F1758" s="18">
        <f t="shared" si="185"/>
        <v>4</v>
      </c>
      <c r="G1758" s="18">
        <f t="shared" si="186"/>
        <v>8</v>
      </c>
      <c r="H1758" s="18">
        <f t="shared" si="187"/>
        <v>4</v>
      </c>
      <c r="I1758" s="18">
        <f t="shared" si="188"/>
        <v>5.9</v>
      </c>
    </row>
    <row r="1759" spans="2:9" ht="15.75" hidden="1">
      <c r="B1759" s="23" t="s">
        <v>113</v>
      </c>
      <c r="C1759" s="18">
        <f t="shared" si="182"/>
        <v>6.6</v>
      </c>
      <c r="D1759" s="18">
        <f t="shared" si="183"/>
        <v>6.1</v>
      </c>
      <c r="E1759" s="18">
        <f t="shared" si="184"/>
        <v>8.7</v>
      </c>
      <c r="F1759" s="18">
        <f t="shared" si="185"/>
        <v>4.1</v>
      </c>
      <c r="G1759" s="18">
        <f t="shared" si="186"/>
        <v>9.1</v>
      </c>
      <c r="H1759" s="18">
        <f t="shared" si="187"/>
        <v>4</v>
      </c>
      <c r="I1759" s="18">
        <f t="shared" si="188"/>
        <v>7.8</v>
      </c>
    </row>
    <row r="1760" spans="2:9" ht="15.75" hidden="1">
      <c r="B1760" s="23" t="s">
        <v>114</v>
      </c>
      <c r="C1760" s="18">
        <f t="shared" si="182"/>
        <v>8.5</v>
      </c>
      <c r="D1760" s="18">
        <f t="shared" si="183"/>
        <v>8.4</v>
      </c>
      <c r="E1760" s="18">
        <f t="shared" si="184"/>
        <v>8.1</v>
      </c>
      <c r="F1760" s="18">
        <f t="shared" si="185"/>
        <v>11.1</v>
      </c>
      <c r="G1760" s="18">
        <f t="shared" si="186"/>
        <v>13.3</v>
      </c>
      <c r="H1760" s="18">
        <f t="shared" si="187"/>
        <v>4.8</v>
      </c>
      <c r="I1760" s="18">
        <f t="shared" si="188"/>
        <v>9.4</v>
      </c>
    </row>
    <row r="1761" spans="2:9" ht="15.75" hidden="1">
      <c r="B1761" s="23" t="s">
        <v>51</v>
      </c>
      <c r="C1761" s="18">
        <f t="shared" si="182"/>
        <v>11.2</v>
      </c>
      <c r="D1761" s="18">
        <f t="shared" si="183"/>
        <v>5.3</v>
      </c>
      <c r="E1761" s="18">
        <f t="shared" si="184"/>
        <v>17.4</v>
      </c>
      <c r="F1761" s="18">
        <f t="shared" si="185"/>
        <v>8.9</v>
      </c>
      <c r="G1761" s="18">
        <f t="shared" si="186"/>
        <v>15.6</v>
      </c>
      <c r="H1761" s="18">
        <f t="shared" si="187"/>
        <v>8</v>
      </c>
      <c r="I1761" s="18">
        <f t="shared" si="188"/>
        <v>29.5</v>
      </c>
    </row>
    <row r="1762" spans="2:9" ht="15.75" hidden="1">
      <c r="B1762" s="23" t="s">
        <v>116</v>
      </c>
      <c r="C1762" s="18">
        <f t="shared" si="182"/>
        <v>2.2</v>
      </c>
      <c r="D1762" s="18">
        <f t="shared" si="183"/>
        <v>2.3</v>
      </c>
      <c r="E1762" s="18">
        <f t="shared" si="184"/>
        <v>6.3</v>
      </c>
      <c r="F1762" s="18">
        <f t="shared" si="185"/>
        <v>1.3</v>
      </c>
      <c r="G1762" s="18">
        <f t="shared" si="186"/>
        <v>3.3</v>
      </c>
      <c r="H1762" s="18">
        <f t="shared" si="187"/>
        <v>1.1</v>
      </c>
      <c r="I1762" s="18">
        <f t="shared" si="188"/>
        <v>5</v>
      </c>
    </row>
    <row r="1763" spans="2:9" ht="15.75" hidden="1">
      <c r="B1763" s="23" t="s">
        <v>117</v>
      </c>
      <c r="C1763" s="18">
        <f t="shared" si="182"/>
        <v>3.4</v>
      </c>
      <c r="D1763" s="18">
        <f t="shared" si="183"/>
        <v>3.1</v>
      </c>
      <c r="E1763" s="18">
        <f t="shared" si="184"/>
        <v>4.7</v>
      </c>
      <c r="F1763" s="18">
        <f t="shared" si="185"/>
        <v>2.9</v>
      </c>
      <c r="G1763" s="18">
        <f t="shared" si="186"/>
        <v>5</v>
      </c>
      <c r="H1763" s="18">
        <f t="shared" si="187"/>
        <v>1.9</v>
      </c>
      <c r="I1763" s="18">
        <f t="shared" si="188"/>
        <v>6.8</v>
      </c>
    </row>
    <row r="1764" spans="2:9" ht="15.75" hidden="1">
      <c r="B1764" s="23" t="s">
        <v>118</v>
      </c>
      <c r="C1764" s="18">
        <f t="shared" si="182"/>
        <v>1.1</v>
      </c>
      <c r="D1764" s="18">
        <f t="shared" si="183"/>
        <v>2.5</v>
      </c>
      <c r="E1764" s="18">
        <f t="shared" si="184"/>
        <v>3.1</v>
      </c>
      <c r="F1764" s="18">
        <f t="shared" si="185"/>
        <v>0.8</v>
      </c>
      <c r="G1764" s="18">
        <f t="shared" si="186"/>
        <v>1.3</v>
      </c>
      <c r="H1764" s="18">
        <f t="shared" si="187"/>
        <v>0.9</v>
      </c>
      <c r="I1764" s="18">
        <f t="shared" si="188"/>
        <v>3.3</v>
      </c>
    </row>
    <row r="1765" spans="2:9" ht="15.75" hidden="1">
      <c r="B1765" s="23" t="s">
        <v>119</v>
      </c>
      <c r="C1765" s="18">
        <f t="shared" si="182"/>
        <v>3.6</v>
      </c>
      <c r="D1765" s="18">
        <f t="shared" si="183"/>
        <v>8.9</v>
      </c>
      <c r="E1765" s="18">
        <f t="shared" si="184"/>
        <v>5.6</v>
      </c>
      <c r="F1765" s="18">
        <f t="shared" si="185"/>
        <v>1.3</v>
      </c>
      <c r="G1765" s="18">
        <f t="shared" si="186"/>
        <v>4.6</v>
      </c>
      <c r="H1765" s="18">
        <f t="shared" si="187"/>
        <v>2.5</v>
      </c>
      <c r="I1765" s="18">
        <f t="shared" si="188"/>
        <v>6.9</v>
      </c>
    </row>
    <row r="1766" spans="2:9" ht="15.75" hidden="1">
      <c r="B1766" s="23" t="s">
        <v>120</v>
      </c>
      <c r="C1766" s="18">
        <f t="shared" si="182"/>
        <v>6.6</v>
      </c>
      <c r="D1766" s="18">
        <f t="shared" si="183"/>
        <v>9.2</v>
      </c>
      <c r="E1766" s="18">
        <f t="shared" si="184"/>
        <v>4.2</v>
      </c>
      <c r="F1766" s="18">
        <f t="shared" si="185"/>
        <v>5.9</v>
      </c>
      <c r="G1766" s="18">
        <f t="shared" si="186"/>
        <v>7.3</v>
      </c>
      <c r="H1766" s="18">
        <f t="shared" si="187"/>
        <v>5.7</v>
      </c>
      <c r="I1766" s="18">
        <f t="shared" si="188"/>
        <v>6.2</v>
      </c>
    </row>
    <row r="1767" spans="2:12" s="4" customFormat="1" ht="15.75" hidden="1">
      <c r="B1767" s="7" t="s">
        <v>169</v>
      </c>
      <c r="C1767" s="1"/>
      <c r="D1767" s="1"/>
      <c r="E1767" s="1"/>
      <c r="F1767" s="1"/>
      <c r="G1767" s="1"/>
      <c r="H1767" s="1"/>
      <c r="I1767" s="1"/>
      <c r="J1767" s="27"/>
      <c r="K1767" s="27"/>
      <c r="L1767" s="6"/>
    </row>
    <row r="1768" spans="2:12" ht="15" customHeight="1" hidden="1">
      <c r="B1768" s="4"/>
      <c r="C1768" s="35"/>
      <c r="D1768" s="35"/>
      <c r="E1768" s="35"/>
      <c r="F1768" s="35"/>
      <c r="G1768" s="35"/>
      <c r="H1768" s="35"/>
      <c r="I1768" s="35"/>
      <c r="J1768" s="17"/>
      <c r="K1768" s="17"/>
      <c r="L1768" s="16"/>
    </row>
    <row r="1769" spans="2:13" ht="15" customHeight="1" hidden="1">
      <c r="B1769" s="240" t="s">
        <v>83</v>
      </c>
      <c r="C1769" s="240"/>
      <c r="D1769" s="240"/>
      <c r="E1769" s="240"/>
      <c r="F1769" s="240"/>
      <c r="G1769" s="240"/>
      <c r="H1769" s="240"/>
      <c r="I1769" s="240"/>
      <c r="J1769" s="240"/>
      <c r="K1769" s="240"/>
      <c r="L1769" s="240"/>
      <c r="M1769" s="240"/>
    </row>
    <row r="1770" spans="2:9" ht="15" customHeight="1" hidden="1">
      <c r="B1770" s="20"/>
      <c r="C1770" s="13" t="s">
        <v>50</v>
      </c>
      <c r="D1770" s="13" t="s">
        <v>135</v>
      </c>
      <c r="E1770" s="13" t="s">
        <v>200</v>
      </c>
      <c r="F1770" s="13" t="s">
        <v>136</v>
      </c>
      <c r="G1770" s="13" t="s">
        <v>202</v>
      </c>
      <c r="H1770" s="13" t="s">
        <v>199</v>
      </c>
      <c r="I1770" s="13" t="s">
        <v>193</v>
      </c>
    </row>
    <row r="1771" spans="2:9" ht="15.75" hidden="1">
      <c r="B1771" s="12" t="s">
        <v>52</v>
      </c>
      <c r="C1771" s="18">
        <f aca="true" t="shared" si="189" ref="C1771:C1787">I1015</f>
        <v>6.6</v>
      </c>
      <c r="D1771" s="18">
        <f aca="true" t="shared" si="190" ref="D1771:D1787">I1036</f>
        <v>8.3</v>
      </c>
      <c r="E1771" s="18">
        <f aca="true" t="shared" si="191" ref="E1771:E1787">I1057</f>
        <v>10.1</v>
      </c>
      <c r="F1771" s="18">
        <f aca="true" t="shared" si="192" ref="F1771:F1787">I1078</f>
        <v>3.6</v>
      </c>
      <c r="G1771" s="18">
        <f aca="true" t="shared" si="193" ref="G1771:G1787">I1162</f>
        <v>6.9</v>
      </c>
      <c r="H1771" s="18">
        <f aca="true" t="shared" si="194" ref="H1771:H1787">I1183</f>
        <v>6.4</v>
      </c>
      <c r="I1771" s="18">
        <f aca="true" t="shared" si="195" ref="I1771:I1787">I1141</f>
        <v>10.1</v>
      </c>
    </row>
    <row r="1772" spans="2:9" ht="15.75" hidden="1">
      <c r="B1772" s="12" t="s">
        <v>137</v>
      </c>
      <c r="C1772" s="18">
        <f t="shared" si="189"/>
        <v>5.9</v>
      </c>
      <c r="D1772" s="18">
        <f t="shared" si="190"/>
        <v>7.8</v>
      </c>
      <c r="E1772" s="18">
        <f t="shared" si="191"/>
        <v>9.6</v>
      </c>
      <c r="F1772" s="18">
        <f t="shared" si="192"/>
        <v>3.4</v>
      </c>
      <c r="G1772" s="18">
        <f t="shared" si="193"/>
        <v>6.5</v>
      </c>
      <c r="H1772" s="18">
        <f t="shared" si="194"/>
        <v>5.2</v>
      </c>
      <c r="I1772" s="18">
        <f t="shared" si="195"/>
        <v>9.1</v>
      </c>
    </row>
    <row r="1773" spans="2:9" ht="15.75" hidden="1">
      <c r="B1773" s="12" t="s">
        <v>138</v>
      </c>
      <c r="C1773" s="18">
        <f t="shared" si="189"/>
        <v>6</v>
      </c>
      <c r="D1773" s="18">
        <f t="shared" si="190"/>
        <v>9.2</v>
      </c>
      <c r="E1773" s="18">
        <f t="shared" si="191"/>
        <v>10.3</v>
      </c>
      <c r="F1773" s="18">
        <f t="shared" si="192"/>
        <v>4</v>
      </c>
      <c r="G1773" s="18">
        <f t="shared" si="193"/>
        <v>6.1</v>
      </c>
      <c r="H1773" s="18">
        <f t="shared" si="194"/>
        <v>5.9</v>
      </c>
      <c r="I1773" s="18">
        <f t="shared" si="195"/>
        <v>11.9</v>
      </c>
    </row>
    <row r="1774" spans="2:9" ht="15" customHeight="1" hidden="1">
      <c r="B1774" s="23" t="s">
        <v>22</v>
      </c>
      <c r="C1774" s="18">
        <f t="shared" si="189"/>
        <v>4.1</v>
      </c>
      <c r="D1774" s="18">
        <f t="shared" si="190"/>
        <v>4.5</v>
      </c>
      <c r="E1774" s="18">
        <f t="shared" si="191"/>
        <v>5.4</v>
      </c>
      <c r="F1774" s="18">
        <f t="shared" si="192"/>
        <v>3.2</v>
      </c>
      <c r="G1774" s="18">
        <f t="shared" si="193"/>
        <v>5.8</v>
      </c>
      <c r="H1774" s="18">
        <f t="shared" si="194"/>
        <v>2.2</v>
      </c>
      <c r="I1774" s="18">
        <f t="shared" si="195"/>
        <v>7</v>
      </c>
    </row>
    <row r="1775" spans="2:9" ht="15.75" hidden="1">
      <c r="B1775" s="23" t="s">
        <v>131</v>
      </c>
      <c r="C1775" s="18">
        <f t="shared" si="189"/>
        <v>6.3</v>
      </c>
      <c r="D1775" s="18">
        <f t="shared" si="190"/>
        <v>6.2</v>
      </c>
      <c r="E1775" s="18">
        <f t="shared" si="191"/>
        <v>6.9</v>
      </c>
      <c r="F1775" s="18">
        <f t="shared" si="192"/>
        <v>3</v>
      </c>
      <c r="G1775" s="18">
        <f t="shared" si="193"/>
        <v>7.9</v>
      </c>
      <c r="H1775" s="18">
        <f t="shared" si="194"/>
        <v>4.9</v>
      </c>
      <c r="I1775" s="18">
        <f t="shared" si="195"/>
        <v>6.6</v>
      </c>
    </row>
    <row r="1776" spans="2:9" ht="15.75" hidden="1">
      <c r="B1776" s="23" t="s">
        <v>109</v>
      </c>
      <c r="C1776" s="18">
        <f t="shared" si="189"/>
        <v>8.1</v>
      </c>
      <c r="D1776" s="18">
        <f t="shared" si="190"/>
        <v>5.7</v>
      </c>
      <c r="E1776" s="18">
        <f t="shared" si="191"/>
        <v>19.4</v>
      </c>
      <c r="F1776" s="18">
        <f t="shared" si="192"/>
        <v>5.3</v>
      </c>
      <c r="G1776" s="18">
        <f t="shared" si="193"/>
        <v>8.5</v>
      </c>
      <c r="H1776" s="18">
        <f t="shared" si="194"/>
        <v>7.8</v>
      </c>
      <c r="I1776" s="18">
        <f t="shared" si="195"/>
        <v>17.8</v>
      </c>
    </row>
    <row r="1777" spans="2:9" ht="15.75" hidden="1">
      <c r="B1777" s="23" t="s">
        <v>110</v>
      </c>
      <c r="C1777" s="18">
        <f t="shared" si="189"/>
        <v>5.5</v>
      </c>
      <c r="D1777" s="18">
        <f t="shared" si="190"/>
        <v>4.8</v>
      </c>
      <c r="E1777" s="18">
        <f t="shared" si="191"/>
        <v>13.6</v>
      </c>
      <c r="F1777" s="18">
        <f t="shared" si="192"/>
        <v>4.1</v>
      </c>
      <c r="G1777" s="18">
        <f t="shared" si="193"/>
        <v>5.4</v>
      </c>
      <c r="H1777" s="18">
        <f t="shared" si="194"/>
        <v>5.7</v>
      </c>
      <c r="I1777" s="18">
        <f t="shared" si="195"/>
        <v>9.6</v>
      </c>
    </row>
    <row r="1778" spans="2:9" ht="15.75" hidden="1">
      <c r="B1778" s="23" t="s">
        <v>111</v>
      </c>
      <c r="C1778" s="18">
        <f t="shared" si="189"/>
        <v>6.3</v>
      </c>
      <c r="D1778" s="18">
        <f t="shared" si="190"/>
        <v>7.2</v>
      </c>
      <c r="E1778" s="18">
        <f t="shared" si="191"/>
        <v>8.8</v>
      </c>
      <c r="F1778" s="18">
        <f t="shared" si="192"/>
        <v>3.2</v>
      </c>
      <c r="G1778" s="18">
        <f t="shared" si="193"/>
        <v>7.6</v>
      </c>
      <c r="H1778" s="18">
        <f t="shared" si="194"/>
        <v>4.9</v>
      </c>
      <c r="I1778" s="18">
        <f t="shared" si="195"/>
        <v>10.2</v>
      </c>
    </row>
    <row r="1779" spans="2:9" ht="15.75" hidden="1">
      <c r="B1779" s="23" t="s">
        <v>49</v>
      </c>
      <c r="C1779" s="18">
        <f t="shared" si="189"/>
        <v>6.9</v>
      </c>
      <c r="D1779" s="18">
        <f t="shared" si="190"/>
        <v>8.6</v>
      </c>
      <c r="E1779" s="18">
        <f t="shared" si="191"/>
        <v>7.3</v>
      </c>
      <c r="F1779" s="18">
        <f t="shared" si="192"/>
        <v>4.4</v>
      </c>
      <c r="G1779" s="18">
        <f t="shared" si="193"/>
        <v>8.1</v>
      </c>
      <c r="H1779" s="18">
        <f t="shared" si="194"/>
        <v>5.7</v>
      </c>
      <c r="I1779" s="18">
        <f t="shared" si="195"/>
        <v>9.1</v>
      </c>
    </row>
    <row r="1780" spans="2:9" ht="15.75" hidden="1">
      <c r="B1780" s="23" t="s">
        <v>113</v>
      </c>
      <c r="C1780" s="18">
        <f t="shared" si="189"/>
        <v>7.3</v>
      </c>
      <c r="D1780" s="18">
        <f t="shared" si="190"/>
        <v>8.9</v>
      </c>
      <c r="E1780" s="18">
        <f t="shared" si="191"/>
        <v>9.9</v>
      </c>
      <c r="F1780" s="18">
        <f t="shared" si="192"/>
        <v>3.6</v>
      </c>
      <c r="G1780" s="18">
        <f t="shared" si="193"/>
        <v>7.3</v>
      </c>
      <c r="H1780" s="18">
        <f t="shared" si="194"/>
        <v>7.4</v>
      </c>
      <c r="I1780" s="18">
        <f t="shared" si="195"/>
        <v>10.3</v>
      </c>
    </row>
    <row r="1781" spans="2:9" ht="15.75" hidden="1">
      <c r="B1781" s="23" t="s">
        <v>114</v>
      </c>
      <c r="C1781" s="18">
        <f t="shared" si="189"/>
        <v>90.9</v>
      </c>
      <c r="D1781" s="18">
        <f t="shared" si="190"/>
        <v>100</v>
      </c>
      <c r="E1781" s="18">
        <f t="shared" si="191"/>
        <v>0</v>
      </c>
      <c r="F1781" s="18">
        <f t="shared" si="192"/>
        <v>0</v>
      </c>
      <c r="G1781" s="18">
        <f t="shared" si="193"/>
        <v>83.3</v>
      </c>
      <c r="H1781" s="18">
        <f t="shared" si="194"/>
        <v>100</v>
      </c>
      <c r="I1781" s="18">
        <f t="shared" si="195"/>
        <v>80</v>
      </c>
    </row>
    <row r="1782" spans="2:9" ht="15.75" hidden="1">
      <c r="B1782" s="23" t="s">
        <v>51</v>
      </c>
      <c r="C1782" s="18">
        <f t="shared" si="189"/>
        <v>1</v>
      </c>
      <c r="D1782" s="18">
        <f t="shared" si="190"/>
        <v>0</v>
      </c>
      <c r="E1782" s="18">
        <f t="shared" si="191"/>
        <v>1.8</v>
      </c>
      <c r="F1782" s="18">
        <f t="shared" si="192"/>
        <v>1</v>
      </c>
      <c r="G1782" s="18">
        <f t="shared" si="193"/>
        <v>0</v>
      </c>
      <c r="H1782" s="18">
        <f t="shared" si="194"/>
        <v>2</v>
      </c>
      <c r="I1782" s="18">
        <f t="shared" si="195"/>
        <v>2.1</v>
      </c>
    </row>
    <row r="1783" spans="2:9" ht="15.75" hidden="1">
      <c r="B1783" s="23" t="s">
        <v>116</v>
      </c>
      <c r="C1783" s="18">
        <f t="shared" si="189"/>
        <v>4.1</v>
      </c>
      <c r="D1783" s="18">
        <f t="shared" si="190"/>
        <v>6.9</v>
      </c>
      <c r="E1783" s="18">
        <f t="shared" si="191"/>
        <v>7.1</v>
      </c>
      <c r="F1783" s="18">
        <f t="shared" si="192"/>
        <v>3.1</v>
      </c>
      <c r="G1783" s="18">
        <f t="shared" si="193"/>
        <v>6</v>
      </c>
      <c r="H1783" s="18">
        <f t="shared" si="194"/>
        <v>2.2</v>
      </c>
      <c r="I1783" s="18">
        <f t="shared" si="195"/>
        <v>14</v>
      </c>
    </row>
    <row r="1784" spans="2:9" ht="15.75" hidden="1">
      <c r="B1784" s="23" t="s">
        <v>117</v>
      </c>
      <c r="C1784" s="18">
        <f t="shared" si="189"/>
        <v>6.5</v>
      </c>
      <c r="D1784" s="18">
        <f t="shared" si="190"/>
        <v>8</v>
      </c>
      <c r="E1784" s="18">
        <f t="shared" si="191"/>
        <v>11.5</v>
      </c>
      <c r="F1784" s="18">
        <f t="shared" si="192"/>
        <v>3.7</v>
      </c>
      <c r="G1784" s="18">
        <f t="shared" si="193"/>
        <v>6.5</v>
      </c>
      <c r="H1784" s="18">
        <f t="shared" si="194"/>
        <v>6.4</v>
      </c>
      <c r="I1784" s="18">
        <f t="shared" si="195"/>
        <v>8.7</v>
      </c>
    </row>
    <row r="1785" spans="2:9" ht="15.75" hidden="1">
      <c r="B1785" s="23" t="s">
        <v>118</v>
      </c>
      <c r="C1785" s="18">
        <f t="shared" si="189"/>
        <v>3</v>
      </c>
      <c r="D1785" s="18">
        <f t="shared" si="190"/>
        <v>4.2</v>
      </c>
      <c r="E1785" s="18">
        <f t="shared" si="191"/>
        <v>9.4</v>
      </c>
      <c r="F1785" s="18">
        <f t="shared" si="192"/>
        <v>2.2</v>
      </c>
      <c r="G1785" s="18">
        <f t="shared" si="193"/>
        <v>4.3</v>
      </c>
      <c r="H1785" s="18">
        <f t="shared" si="194"/>
        <v>1.8</v>
      </c>
      <c r="I1785" s="18">
        <f t="shared" si="195"/>
        <v>7.7</v>
      </c>
    </row>
    <row r="1786" spans="2:9" ht="15.75" hidden="1">
      <c r="B1786" s="23" t="s">
        <v>119</v>
      </c>
      <c r="C1786" s="18">
        <f t="shared" si="189"/>
        <v>6.5</v>
      </c>
      <c r="D1786" s="18">
        <f t="shared" si="190"/>
        <v>14.2</v>
      </c>
      <c r="E1786" s="18">
        <f t="shared" si="191"/>
        <v>10.9</v>
      </c>
      <c r="F1786" s="18">
        <f t="shared" si="192"/>
        <v>3.1</v>
      </c>
      <c r="G1786" s="18">
        <f t="shared" si="193"/>
        <v>7.4</v>
      </c>
      <c r="H1786" s="18">
        <f t="shared" si="194"/>
        <v>5.6</v>
      </c>
      <c r="I1786" s="18">
        <f t="shared" si="195"/>
        <v>12</v>
      </c>
    </row>
    <row r="1787" spans="2:9" ht="15.75" hidden="1">
      <c r="B1787" s="23" t="s">
        <v>120</v>
      </c>
      <c r="C1787" s="18">
        <f t="shared" si="189"/>
        <v>2.5</v>
      </c>
      <c r="D1787" s="18">
        <f t="shared" si="190"/>
        <v>2.1</v>
      </c>
      <c r="E1787" s="18">
        <f t="shared" si="191"/>
        <v>3.5</v>
      </c>
      <c r="F1787" s="18">
        <f t="shared" si="192"/>
        <v>2.5</v>
      </c>
      <c r="G1787" s="18">
        <f t="shared" si="193"/>
        <v>2.2</v>
      </c>
      <c r="H1787" s="18">
        <f t="shared" si="194"/>
        <v>2.9</v>
      </c>
      <c r="I1787" s="18">
        <f t="shared" si="195"/>
        <v>1.6</v>
      </c>
    </row>
    <row r="1788" spans="2:12" s="4" customFormat="1" ht="15.75" hidden="1">
      <c r="B1788" s="7" t="s">
        <v>169</v>
      </c>
      <c r="C1788" s="1"/>
      <c r="D1788" s="1"/>
      <c r="E1788" s="1"/>
      <c r="F1788" s="1"/>
      <c r="G1788" s="1"/>
      <c r="H1788" s="1"/>
      <c r="I1788" s="1"/>
      <c r="J1788" s="27"/>
      <c r="K1788" s="27"/>
      <c r="L1788" s="6"/>
    </row>
    <row r="1789" spans="2:11" ht="15.75" hidden="1">
      <c r="B1789" s="4"/>
      <c r="C1789" s="35"/>
      <c r="D1789" s="35"/>
      <c r="E1789" s="35"/>
      <c r="F1789" s="35"/>
      <c r="G1789" s="35"/>
      <c r="H1789" s="35"/>
      <c r="I1789" s="35"/>
      <c r="J1789" s="17"/>
      <c r="K1789" s="17"/>
    </row>
    <row r="1790" spans="2:13" ht="15.75">
      <c r="B1790" s="101" t="s">
        <v>356</v>
      </c>
      <c r="C1790" s="52"/>
      <c r="D1790" s="52"/>
      <c r="E1790" s="52"/>
      <c r="F1790" s="52"/>
      <c r="G1790" s="52"/>
      <c r="H1790" s="52"/>
      <c r="I1790" s="52"/>
      <c r="J1790" s="52"/>
      <c r="K1790" s="52"/>
      <c r="M1790" s="99"/>
    </row>
    <row r="1791" spans="2:13" ht="15.75" hidden="1">
      <c r="B1791" s="240" t="s">
        <v>271</v>
      </c>
      <c r="C1791" s="238"/>
      <c r="D1791" s="238"/>
      <c r="E1791" s="238"/>
      <c r="F1791" s="238"/>
      <c r="G1791" s="238"/>
      <c r="H1791" s="238"/>
      <c r="I1791" s="238"/>
      <c r="J1791" s="238"/>
      <c r="K1791" s="238"/>
      <c r="L1791" s="238"/>
      <c r="M1791" s="238"/>
    </row>
    <row r="1792" spans="2:11" ht="31.5" hidden="1">
      <c r="B1792" s="24"/>
      <c r="C1792" s="13" t="s">
        <v>50</v>
      </c>
      <c r="D1792" s="13" t="s">
        <v>134</v>
      </c>
      <c r="E1792" s="13" t="s">
        <v>200</v>
      </c>
      <c r="F1792" s="13" t="s">
        <v>201</v>
      </c>
      <c r="G1792" s="13" t="s">
        <v>202</v>
      </c>
      <c r="H1792" s="13" t="s">
        <v>199</v>
      </c>
      <c r="I1792" s="13" t="s">
        <v>193</v>
      </c>
      <c r="J1792" s="24"/>
      <c r="K1792" s="17"/>
    </row>
    <row r="1793" spans="1:11" ht="15.75" hidden="1">
      <c r="A1793" s="1">
        <v>1</v>
      </c>
      <c r="B1793" s="24" t="str">
        <f>INDEX(B1645:B1661,$A$1793)</f>
        <v>State</v>
      </c>
      <c r="C1793" s="92">
        <f>INDEX(C1645:C1661,$A$1793)/100</f>
        <v>0.013000000000000001</v>
      </c>
      <c r="D1793" s="92">
        <f aca="true" t="shared" si="196" ref="D1793:I1793">INDEX(D1645:D1661,$A$1793)/100</f>
        <v>0.021</v>
      </c>
      <c r="E1793" s="92">
        <f t="shared" si="196"/>
        <v>0.013999999999999999</v>
      </c>
      <c r="F1793" s="92">
        <f t="shared" si="196"/>
        <v>0.008</v>
      </c>
      <c r="G1793" s="92">
        <f t="shared" si="196"/>
        <v>0.017</v>
      </c>
      <c r="H1793" s="92">
        <f t="shared" si="196"/>
        <v>0.008</v>
      </c>
      <c r="I1793" s="92">
        <f t="shared" si="196"/>
        <v>0.017</v>
      </c>
      <c r="J1793" s="32" t="s">
        <v>53</v>
      </c>
      <c r="K1793" s="17"/>
    </row>
    <row r="1794" spans="2:11" ht="15.75" hidden="1">
      <c r="B1794" s="24" t="str">
        <f>INDEX(B1498:B1514,$A$1793)</f>
        <v>State</v>
      </c>
      <c r="C1794" s="92">
        <f>INDEX(C1498:C1514,$A$1793)/100</f>
        <v>0.012</v>
      </c>
      <c r="D1794" s="92">
        <f aca="true" t="shared" si="197" ref="D1794:I1794">INDEX(D1498:D1514,$A$1793)/100</f>
        <v>0.018000000000000002</v>
      </c>
      <c r="E1794" s="92">
        <f t="shared" si="197"/>
        <v>0.013999999999999999</v>
      </c>
      <c r="F1794" s="92">
        <f t="shared" si="197"/>
        <v>0.006999999999999999</v>
      </c>
      <c r="G1794" s="92">
        <f t="shared" si="197"/>
        <v>0.015</v>
      </c>
      <c r="H1794" s="92">
        <f t="shared" si="197"/>
        <v>0.008</v>
      </c>
      <c r="I1794" s="92">
        <f t="shared" si="197"/>
        <v>0.015</v>
      </c>
      <c r="J1794" s="32" t="s">
        <v>147</v>
      </c>
      <c r="K1794" s="17"/>
    </row>
    <row r="1795" spans="2:11" s="72" customFormat="1" ht="15.75" hidden="1">
      <c r="B1795" s="24" t="str">
        <f>INDEX(B1351:B1367,$A$1793)</f>
        <v>State</v>
      </c>
      <c r="C1795" s="92">
        <f aca="true" t="shared" si="198" ref="C1795:I1795">INDEX(C1351:C1367,$A$1793)/100</f>
        <v>0.01</v>
      </c>
      <c r="D1795" s="92">
        <f t="shared" si="198"/>
        <v>0.013999999999999999</v>
      </c>
      <c r="E1795" s="92">
        <f t="shared" si="198"/>
        <v>0.011000000000000001</v>
      </c>
      <c r="F1795" s="92">
        <f t="shared" si="198"/>
        <v>0.006</v>
      </c>
      <c r="G1795" s="92">
        <f t="shared" si="198"/>
        <v>0.013000000000000001</v>
      </c>
      <c r="H1795" s="92">
        <f t="shared" si="198"/>
        <v>0.006</v>
      </c>
      <c r="I1795" s="92">
        <f t="shared" si="198"/>
        <v>0.013000000000000001</v>
      </c>
      <c r="J1795" s="32" t="s">
        <v>212</v>
      </c>
      <c r="K1795" s="17"/>
    </row>
    <row r="1796" spans="2:11" s="120" customFormat="1" ht="15.75" hidden="1">
      <c r="B1796" s="24" t="str">
        <f>INDEX(B1204:B1220,$A$1793)</f>
        <v>State</v>
      </c>
      <c r="C1796" s="92">
        <f>INDEX(C1204:C1220,$A$1793)/100</f>
        <v>0.008</v>
      </c>
      <c r="D1796" s="92">
        <f aca="true" t="shared" si="199" ref="D1796:I1796">INDEX(D1204:D1220,$A$1793)/100</f>
        <v>0.011000000000000001</v>
      </c>
      <c r="E1796" s="92">
        <f t="shared" si="199"/>
        <v>0.01</v>
      </c>
      <c r="F1796" s="92">
        <f t="shared" si="199"/>
        <v>0.005</v>
      </c>
      <c r="G1796" s="92">
        <f t="shared" si="199"/>
        <v>0.011000000000000001</v>
      </c>
      <c r="H1796" s="92">
        <f t="shared" si="199"/>
        <v>0.005</v>
      </c>
      <c r="I1796" s="92">
        <f t="shared" si="199"/>
        <v>0.01</v>
      </c>
      <c r="J1796" s="32" t="s">
        <v>232</v>
      </c>
      <c r="K1796" s="17"/>
    </row>
    <row r="1797" ht="15.75"/>
    <row r="1798" ht="15.75"/>
    <row r="1801" s="160" customFormat="1" ht="15.75"/>
    <row r="1802" s="160" customFormat="1" ht="15.75"/>
    <row r="1803" s="160" customFormat="1" ht="15.75"/>
    <row r="1816" s="122" customFormat="1" ht="15.75">
      <c r="B1816" s="7" t="s">
        <v>278</v>
      </c>
    </row>
    <row r="1817" ht="15.75">
      <c r="B1817" s="7"/>
    </row>
    <row r="1818" spans="1:22" ht="66.75" customHeight="1">
      <c r="A1818" s="14"/>
      <c r="B1818" s="236" t="s">
        <v>462</v>
      </c>
      <c r="C1818" s="210"/>
      <c r="D1818" s="210"/>
      <c r="E1818" s="210"/>
      <c r="F1818" s="210"/>
      <c r="G1818" s="210"/>
      <c r="H1818" s="210"/>
      <c r="I1818" s="210"/>
      <c r="J1818" s="210"/>
      <c r="K1818" s="210"/>
      <c r="L1818" s="210"/>
      <c r="M1818" s="210"/>
      <c r="N1818" s="212"/>
      <c r="O1818" s="212"/>
      <c r="P1818" s="212"/>
      <c r="Q1818" s="212"/>
      <c r="R1818" s="212"/>
      <c r="S1818" s="212"/>
      <c r="T1818" s="212"/>
      <c r="U1818" s="212"/>
      <c r="V1818" s="212"/>
    </row>
    <row r="1819" spans="1:20" s="117" customFormat="1" ht="15.75">
      <c r="A1819" s="14"/>
      <c r="B1819" s="118"/>
      <c r="C1819" s="116"/>
      <c r="D1819" s="116"/>
      <c r="E1819" s="116"/>
      <c r="F1819" s="116"/>
      <c r="G1819" s="116"/>
      <c r="H1819" s="116"/>
      <c r="I1819" s="116"/>
      <c r="J1819" s="116"/>
      <c r="K1819" s="116"/>
      <c r="L1819" s="116"/>
      <c r="M1819" s="116"/>
      <c r="T1819" s="31"/>
    </row>
    <row r="1820" spans="2:11" ht="15.75">
      <c r="B1820" s="101" t="s">
        <v>357</v>
      </c>
      <c r="C1820" s="52"/>
      <c r="D1820" s="52"/>
      <c r="E1820" s="52"/>
      <c r="F1820" s="52"/>
      <c r="G1820" s="52"/>
      <c r="H1820" s="52"/>
      <c r="I1820" s="52"/>
      <c r="J1820" s="52"/>
      <c r="K1820" s="52"/>
    </row>
    <row r="1821" spans="2:13" ht="15.75" hidden="1">
      <c r="B1821" s="240" t="s">
        <v>272</v>
      </c>
      <c r="C1821" s="235"/>
      <c r="D1821" s="235"/>
      <c r="E1821" s="235"/>
      <c r="F1821" s="235"/>
      <c r="G1821" s="235"/>
      <c r="H1821" s="235"/>
      <c r="I1821" s="235"/>
      <c r="J1821" s="235"/>
      <c r="K1821" s="235"/>
      <c r="L1821" s="235"/>
      <c r="M1821" s="235"/>
    </row>
    <row r="1822" spans="2:11" ht="31.5" hidden="1">
      <c r="B1822" s="24"/>
      <c r="C1822" s="13" t="s">
        <v>50</v>
      </c>
      <c r="D1822" s="13" t="s">
        <v>134</v>
      </c>
      <c r="E1822" s="13" t="s">
        <v>200</v>
      </c>
      <c r="F1822" s="13" t="s">
        <v>201</v>
      </c>
      <c r="G1822" s="13" t="s">
        <v>202</v>
      </c>
      <c r="H1822" s="13" t="s">
        <v>199</v>
      </c>
      <c r="I1822" s="13" t="s">
        <v>193</v>
      </c>
      <c r="J1822" s="24"/>
      <c r="K1822" s="17"/>
    </row>
    <row r="1823" spans="1:11" ht="15.75" hidden="1">
      <c r="A1823" s="1">
        <v>3</v>
      </c>
      <c r="B1823" s="24" t="str">
        <f>INDEX(B1666:B1682,$A$1823)</f>
        <v>Region 11</v>
      </c>
      <c r="C1823" s="92">
        <f>INDEX(C1666:C1682,$A$1823)/100</f>
        <v>0.018000000000000002</v>
      </c>
      <c r="D1823" s="92">
        <f aca="true" t="shared" si="200" ref="D1823:I1823">INDEX(D1666:D1682,$A$1823)/100</f>
        <v>0.022000000000000002</v>
      </c>
      <c r="E1823" s="92">
        <f t="shared" si="200"/>
        <v>0.026000000000000002</v>
      </c>
      <c r="F1823" s="92">
        <f t="shared" si="200"/>
        <v>0.013999999999999999</v>
      </c>
      <c r="G1823" s="92">
        <f t="shared" si="200"/>
        <v>0.024</v>
      </c>
      <c r="H1823" s="92">
        <f t="shared" si="200"/>
        <v>0.012</v>
      </c>
      <c r="I1823" s="92">
        <f t="shared" si="200"/>
        <v>0.027000000000000003</v>
      </c>
      <c r="J1823" s="32" t="s">
        <v>53</v>
      </c>
      <c r="K1823" s="17"/>
    </row>
    <row r="1824" spans="2:11" ht="15.75" hidden="1">
      <c r="B1824" s="24" t="str">
        <f>INDEX(B1519:B1535,$A$1823)</f>
        <v>Region 11</v>
      </c>
      <c r="C1824" s="92">
        <f>INDEX(C1519:C1535,$A$1823)/100</f>
        <v>0.013999999999999999</v>
      </c>
      <c r="D1824" s="92">
        <f aca="true" t="shared" si="201" ref="D1824:I1824">INDEX(D1519:D1535,$A$1823)/100</f>
        <v>0.018000000000000002</v>
      </c>
      <c r="E1824" s="92">
        <f t="shared" si="201"/>
        <v>0.02</v>
      </c>
      <c r="F1824" s="92">
        <f t="shared" si="201"/>
        <v>0.011000000000000001</v>
      </c>
      <c r="G1824" s="92">
        <f t="shared" si="201"/>
        <v>0.019</v>
      </c>
      <c r="H1824" s="92">
        <f t="shared" si="201"/>
        <v>0.01</v>
      </c>
      <c r="I1824" s="92">
        <f t="shared" si="201"/>
        <v>0.022000000000000002</v>
      </c>
      <c r="J1824" s="32" t="s">
        <v>147</v>
      </c>
      <c r="K1824" s="17"/>
    </row>
    <row r="1825" spans="2:11" s="72" customFormat="1" ht="15.75" hidden="1">
      <c r="B1825" s="24" t="str">
        <f>INDEX(B1372:B1388,$A$1823)</f>
        <v>Region 11</v>
      </c>
      <c r="C1825" s="92">
        <f>INDEX(C1372:C1388,$A$1823)/100</f>
        <v>0.013000000000000001</v>
      </c>
      <c r="D1825" s="92">
        <f aca="true" t="shared" si="202" ref="D1825:I1825">INDEX(D1372:D1388,$A$1823)/100</f>
        <v>0.016</v>
      </c>
      <c r="E1825" s="92">
        <f t="shared" si="202"/>
        <v>0.016</v>
      </c>
      <c r="F1825" s="92">
        <f t="shared" si="202"/>
        <v>0.011000000000000001</v>
      </c>
      <c r="G1825" s="92">
        <f t="shared" si="202"/>
        <v>0.016</v>
      </c>
      <c r="H1825" s="92">
        <f t="shared" si="202"/>
        <v>0.009000000000000001</v>
      </c>
      <c r="I1825" s="92">
        <f t="shared" si="202"/>
        <v>0.019</v>
      </c>
      <c r="J1825" s="32" t="s">
        <v>212</v>
      </c>
      <c r="K1825" s="17"/>
    </row>
    <row r="1826" spans="2:11" s="120" customFormat="1" ht="15.75" hidden="1">
      <c r="B1826" s="24" t="str">
        <f>INDEX(B1225:B1241,$A$1823)</f>
        <v>Region 11</v>
      </c>
      <c r="C1826" s="92">
        <f>INDEX(C1225:C1241,$A$1823)/100</f>
        <v>0.011000000000000001</v>
      </c>
      <c r="D1826" s="92">
        <f aca="true" t="shared" si="203" ref="D1826:I1826">INDEX(D1225:D1241,$A$1823)/100</f>
        <v>0.013000000000000001</v>
      </c>
      <c r="E1826" s="92">
        <f t="shared" si="203"/>
        <v>0.013999999999999999</v>
      </c>
      <c r="F1826" s="92">
        <f t="shared" si="203"/>
        <v>0.009000000000000001</v>
      </c>
      <c r="G1826" s="92">
        <f t="shared" si="203"/>
        <v>0.013999999999999999</v>
      </c>
      <c r="H1826" s="92">
        <f t="shared" si="203"/>
        <v>0.006999999999999999</v>
      </c>
      <c r="I1826" s="92">
        <f t="shared" si="203"/>
        <v>0.013999999999999999</v>
      </c>
      <c r="J1826" s="32" t="s">
        <v>232</v>
      </c>
      <c r="K1826" s="17"/>
    </row>
    <row r="1827" ht="15.75"/>
    <row r="1828" ht="15.75"/>
    <row r="1832" s="160" customFormat="1" ht="15.75"/>
    <row r="1846" s="122" customFormat="1" ht="15.75">
      <c r="B1846" s="7" t="s">
        <v>278</v>
      </c>
    </row>
    <row r="1847" ht="15.75">
      <c r="B1847" s="7"/>
    </row>
    <row r="1848" spans="1:22" s="107" customFormat="1" ht="66" customHeight="1">
      <c r="A1848" s="14"/>
      <c r="B1848" s="236" t="s">
        <v>463</v>
      </c>
      <c r="C1848" s="210"/>
      <c r="D1848" s="210"/>
      <c r="E1848" s="210"/>
      <c r="F1848" s="210"/>
      <c r="G1848" s="210"/>
      <c r="H1848" s="210"/>
      <c r="I1848" s="210"/>
      <c r="J1848" s="210"/>
      <c r="K1848" s="210"/>
      <c r="L1848" s="210"/>
      <c r="M1848" s="210"/>
      <c r="N1848" s="212"/>
      <c r="O1848" s="212"/>
      <c r="P1848" s="212"/>
      <c r="Q1848" s="212"/>
      <c r="R1848" s="212"/>
      <c r="S1848" s="212"/>
      <c r="T1848" s="212"/>
      <c r="U1848" s="212"/>
      <c r="V1848" s="212"/>
    </row>
    <row r="1849" spans="1:20" s="107" customFormat="1" ht="15.75">
      <c r="A1849" s="14"/>
      <c r="B1849" s="109"/>
      <c r="C1849" s="108"/>
      <c r="D1849" s="108"/>
      <c r="E1849" s="108"/>
      <c r="F1849" s="108"/>
      <c r="G1849" s="108"/>
      <c r="H1849" s="108"/>
      <c r="I1849" s="108"/>
      <c r="J1849" s="108"/>
      <c r="K1849" s="108"/>
      <c r="L1849" s="108"/>
      <c r="M1849" s="108"/>
      <c r="T1849" s="31"/>
    </row>
    <row r="1850" spans="2:11" ht="15.75">
      <c r="B1850" s="101" t="s">
        <v>358</v>
      </c>
      <c r="C1850" s="17"/>
      <c r="D1850" s="17"/>
      <c r="E1850" s="17"/>
      <c r="F1850" s="17"/>
      <c r="G1850" s="17"/>
      <c r="H1850" s="17"/>
      <c r="I1850" s="17"/>
      <c r="J1850" s="17"/>
      <c r="K1850" s="17"/>
    </row>
    <row r="1851" spans="2:13" ht="15.75" hidden="1">
      <c r="B1851" s="240" t="s">
        <v>273</v>
      </c>
      <c r="C1851" s="235"/>
      <c r="D1851" s="235"/>
      <c r="E1851" s="235"/>
      <c r="F1851" s="235"/>
      <c r="G1851" s="235"/>
      <c r="H1851" s="235"/>
      <c r="I1851" s="235"/>
      <c r="J1851" s="235"/>
      <c r="K1851" s="235"/>
      <c r="L1851" s="235"/>
      <c r="M1851" s="235"/>
    </row>
    <row r="1852" spans="2:11" ht="31.5" hidden="1">
      <c r="B1852" s="24"/>
      <c r="C1852" s="13" t="s">
        <v>50</v>
      </c>
      <c r="D1852" s="13" t="s">
        <v>134</v>
      </c>
      <c r="E1852" s="13" t="s">
        <v>200</v>
      </c>
      <c r="F1852" s="13" t="s">
        <v>201</v>
      </c>
      <c r="G1852" s="13" t="s">
        <v>202</v>
      </c>
      <c r="H1852" s="13" t="s">
        <v>199</v>
      </c>
      <c r="I1852" s="13" t="s">
        <v>193</v>
      </c>
      <c r="J1852" s="24"/>
      <c r="K1852" s="17"/>
    </row>
    <row r="1853" spans="1:11" ht="15.75" hidden="1">
      <c r="A1853" s="1">
        <v>10</v>
      </c>
      <c r="B1853" s="24" t="str">
        <f>INDEX(B1687:B1703,$A$1853)</f>
        <v>Irving </v>
      </c>
      <c r="C1853" s="92">
        <f>INDEX(C1687:C1703,$A$1853)/100</f>
        <v>0.016</v>
      </c>
      <c r="D1853" s="92">
        <f aca="true" t="shared" si="204" ref="D1853:I1853">INDEX(D1687:D1703,$A$1853)/100</f>
        <v>0.017</v>
      </c>
      <c r="E1853" s="92">
        <f t="shared" si="204"/>
        <v>0.018000000000000002</v>
      </c>
      <c r="F1853" s="92">
        <f t="shared" si="204"/>
        <v>0.013999999999999999</v>
      </c>
      <c r="G1853" s="92">
        <f t="shared" si="204"/>
        <v>0.016</v>
      </c>
      <c r="H1853" s="92">
        <f t="shared" si="204"/>
        <v>0.017</v>
      </c>
      <c r="I1853" s="92">
        <f t="shared" si="204"/>
        <v>0.018000000000000002</v>
      </c>
      <c r="J1853" s="32" t="s">
        <v>53</v>
      </c>
      <c r="K1853" s="17"/>
    </row>
    <row r="1854" spans="2:11" ht="15.75" hidden="1">
      <c r="B1854" s="24" t="str">
        <f>INDEX(B1540:B1556,$A$1853)</f>
        <v>Irving </v>
      </c>
      <c r="C1854" s="92">
        <f>INDEX(C1540:C1556,$A$1853)/100</f>
        <v>0.013000000000000001</v>
      </c>
      <c r="D1854" s="92">
        <f aca="true" t="shared" si="205" ref="D1854:I1854">INDEX(D1540:D1556,$A$1853)/100</f>
        <v>0.02</v>
      </c>
      <c r="E1854" s="92">
        <f t="shared" si="205"/>
        <v>0.013000000000000001</v>
      </c>
      <c r="F1854" s="92">
        <f t="shared" si="205"/>
        <v>0.011000000000000001</v>
      </c>
      <c r="G1854" s="92">
        <f t="shared" si="205"/>
        <v>0.013999999999999999</v>
      </c>
      <c r="H1854" s="92">
        <f t="shared" si="205"/>
        <v>0.011000000000000001</v>
      </c>
      <c r="I1854" s="92">
        <f t="shared" si="205"/>
        <v>0.013000000000000001</v>
      </c>
      <c r="J1854" s="32" t="s">
        <v>147</v>
      </c>
      <c r="K1854" s="17"/>
    </row>
    <row r="1855" spans="2:11" s="72" customFormat="1" ht="15.75" hidden="1">
      <c r="B1855" s="24" t="str">
        <f>INDEX(B1393:B1409,$A$1853)</f>
        <v>Irving </v>
      </c>
      <c r="C1855" s="92">
        <f>INDEX(C1393:C1409,$A$1853)/100</f>
        <v>0.008</v>
      </c>
      <c r="D1855" s="92">
        <f aca="true" t="shared" si="206" ref="D1855:I1855">INDEX(D1393:D1409,$A$1853)/100</f>
        <v>0.006999999999999999</v>
      </c>
      <c r="E1855" s="92">
        <f t="shared" si="206"/>
        <v>0.006999999999999999</v>
      </c>
      <c r="F1855" s="92">
        <f t="shared" si="206"/>
        <v>0.011000000000000001</v>
      </c>
      <c r="G1855" s="92">
        <f t="shared" si="206"/>
        <v>0.009000000000000001</v>
      </c>
      <c r="H1855" s="92">
        <f t="shared" si="206"/>
        <v>0.006</v>
      </c>
      <c r="I1855" s="92">
        <f t="shared" si="206"/>
        <v>0.01</v>
      </c>
      <c r="J1855" s="32" t="s">
        <v>212</v>
      </c>
      <c r="K1855" s="17"/>
    </row>
    <row r="1856" spans="2:11" s="120" customFormat="1" ht="15.75" hidden="1">
      <c r="B1856" s="24" t="str">
        <f>INDEX(B1246:B1262,$A$1853)</f>
        <v>Irving </v>
      </c>
      <c r="C1856" s="92">
        <f>INDEX(C1246:C1262,$A$1853)/100</f>
        <v>0.005</v>
      </c>
      <c r="D1856" s="92">
        <f aca="true" t="shared" si="207" ref="D1856:I1856">INDEX(D1246:D1262,$A$1853)/100</f>
        <v>0.003</v>
      </c>
      <c r="E1856" s="92">
        <f t="shared" si="207"/>
        <v>0.006</v>
      </c>
      <c r="F1856" s="92">
        <f t="shared" si="207"/>
        <v>0.003</v>
      </c>
      <c r="G1856" s="92">
        <f t="shared" si="207"/>
        <v>0.006</v>
      </c>
      <c r="H1856" s="92">
        <f t="shared" si="207"/>
        <v>0.004</v>
      </c>
      <c r="I1856" s="92">
        <f t="shared" si="207"/>
        <v>0.003</v>
      </c>
      <c r="J1856" s="32" t="s">
        <v>232</v>
      </c>
      <c r="K1856" s="17"/>
    </row>
    <row r="1857" ht="15.75"/>
    <row r="1858" ht="15.75"/>
    <row r="1868" s="160" customFormat="1" ht="15.75"/>
    <row r="1876" s="122" customFormat="1" ht="15.75">
      <c r="B1876" s="7" t="s">
        <v>278</v>
      </c>
    </row>
    <row r="1877" ht="15.75">
      <c r="B1877" s="7"/>
    </row>
    <row r="1878" spans="2:22" ht="51" customHeight="1">
      <c r="B1878" s="247" t="s">
        <v>464</v>
      </c>
      <c r="C1878" s="210"/>
      <c r="D1878" s="210"/>
      <c r="E1878" s="210"/>
      <c r="F1878" s="210"/>
      <c r="G1878" s="210"/>
      <c r="H1878" s="210"/>
      <c r="I1878" s="210"/>
      <c r="J1878" s="210"/>
      <c r="K1878" s="210"/>
      <c r="L1878" s="210"/>
      <c r="M1878" s="210"/>
      <c r="N1878" s="212"/>
      <c r="O1878" s="212"/>
      <c r="P1878" s="212"/>
      <c r="Q1878" s="212"/>
      <c r="R1878" s="212"/>
      <c r="S1878" s="212"/>
      <c r="T1878" s="212"/>
      <c r="U1878" s="212"/>
      <c r="V1878" s="212"/>
    </row>
    <row r="1880" spans="2:11" ht="15.75">
      <c r="B1880" s="101" t="s">
        <v>359</v>
      </c>
      <c r="C1880" s="17"/>
      <c r="D1880" s="17"/>
      <c r="E1880" s="17"/>
      <c r="F1880" s="17"/>
      <c r="G1880" s="17"/>
      <c r="H1880" s="17"/>
      <c r="I1880" s="17"/>
      <c r="J1880" s="17"/>
      <c r="K1880" s="17"/>
    </row>
    <row r="1881" spans="2:13" ht="15.75" hidden="1">
      <c r="B1881" s="240" t="s">
        <v>274</v>
      </c>
      <c r="C1881" s="235"/>
      <c r="D1881" s="235"/>
      <c r="E1881" s="235"/>
      <c r="F1881" s="235"/>
      <c r="G1881" s="235"/>
      <c r="H1881" s="235"/>
      <c r="I1881" s="235"/>
      <c r="J1881" s="235"/>
      <c r="K1881" s="235"/>
      <c r="L1881" s="235"/>
      <c r="M1881" s="235"/>
    </row>
    <row r="1882" spans="2:11" ht="31.5" hidden="1">
      <c r="B1882" s="24"/>
      <c r="C1882" s="13" t="s">
        <v>50</v>
      </c>
      <c r="D1882" s="13" t="s">
        <v>134</v>
      </c>
      <c r="E1882" s="13" t="s">
        <v>200</v>
      </c>
      <c r="F1882" s="13" t="s">
        <v>201</v>
      </c>
      <c r="G1882" s="13" t="s">
        <v>202</v>
      </c>
      <c r="H1882" s="13" t="s">
        <v>199</v>
      </c>
      <c r="I1882" s="13" t="s">
        <v>193</v>
      </c>
      <c r="J1882" s="24"/>
      <c r="K1882" s="17"/>
    </row>
    <row r="1883" spans="1:11" ht="15.75" hidden="1">
      <c r="A1883" s="1">
        <v>3</v>
      </c>
      <c r="B1883" s="24" t="str">
        <f>INDEX(B1708:B1724,$A$1883)</f>
        <v>Region 11</v>
      </c>
      <c r="C1883" s="92">
        <f>INDEX(C1708:C1724,$A$1883)/100</f>
        <v>0.146</v>
      </c>
      <c r="D1883" s="92">
        <f aca="true" t="shared" si="208" ref="D1883:I1883">INDEX(D1708:D1724,$A$1883)/100</f>
        <v>0.20600000000000002</v>
      </c>
      <c r="E1883" s="92">
        <f t="shared" si="208"/>
        <v>0.21899999999999997</v>
      </c>
      <c r="F1883" s="92">
        <f t="shared" si="208"/>
        <v>0.09699999999999999</v>
      </c>
      <c r="G1883" s="92">
        <f t="shared" si="208"/>
        <v>0.172</v>
      </c>
      <c r="H1883" s="92">
        <f t="shared" si="208"/>
        <v>0.11599999999999999</v>
      </c>
      <c r="I1883" s="92">
        <f t="shared" si="208"/>
        <v>0.20600000000000002</v>
      </c>
      <c r="J1883" s="32" t="s">
        <v>53</v>
      </c>
      <c r="K1883" s="17"/>
    </row>
    <row r="1884" spans="2:11" ht="15.75" hidden="1">
      <c r="B1884" s="24" t="str">
        <f>INDEX(B1561:B1577,$A$1883)</f>
        <v>Region 11</v>
      </c>
      <c r="C1884" s="92">
        <f>INDEX(C1561:C1577,$A$1883)/100</f>
        <v>0.141</v>
      </c>
      <c r="D1884" s="92">
        <f aca="true" t="shared" si="209" ref="D1884:I1884">INDEX(D1561:D1577,$A$1883)/100</f>
        <v>0.2</v>
      </c>
      <c r="E1884" s="92">
        <f t="shared" si="209"/>
        <v>0.212</v>
      </c>
      <c r="F1884" s="92">
        <f t="shared" si="209"/>
        <v>0.092</v>
      </c>
      <c r="G1884" s="92">
        <f t="shared" si="209"/>
        <v>0.171</v>
      </c>
      <c r="H1884" s="92">
        <f t="shared" si="209"/>
        <v>0.109</v>
      </c>
      <c r="I1884" s="92">
        <f t="shared" si="209"/>
        <v>0.201</v>
      </c>
      <c r="J1884" s="32" t="s">
        <v>147</v>
      </c>
      <c r="K1884" s="17"/>
    </row>
    <row r="1885" spans="2:11" s="72" customFormat="1" ht="15.75" hidden="1">
      <c r="B1885" s="24" t="str">
        <f>INDEX(B1414:B1430,$A$1883)</f>
        <v>Region 11</v>
      </c>
      <c r="C1885" s="92">
        <f>INDEX(C1414:C1430,$A$1883)/100</f>
        <v>0.134</v>
      </c>
      <c r="D1885" s="92">
        <f aca="true" t="shared" si="210" ref="D1885:I1885">INDEX(D1414:D1430,$A$1883)/100</f>
        <v>0.18899999999999997</v>
      </c>
      <c r="E1885" s="92">
        <f t="shared" si="210"/>
        <v>0.192</v>
      </c>
      <c r="F1885" s="92">
        <f t="shared" si="210"/>
        <v>0.091</v>
      </c>
      <c r="G1885" s="92">
        <f t="shared" si="210"/>
        <v>0.16</v>
      </c>
      <c r="H1885" s="92">
        <f t="shared" si="210"/>
        <v>0.106</v>
      </c>
      <c r="I1885" s="92">
        <f t="shared" si="210"/>
        <v>0.193</v>
      </c>
      <c r="J1885" s="32" t="s">
        <v>212</v>
      </c>
      <c r="K1885" s="17"/>
    </row>
    <row r="1886" spans="2:11" s="120" customFormat="1" ht="15.75" hidden="1">
      <c r="B1886" s="24" t="str">
        <f>INDEX(B1267:B1283,$A$1883)</f>
        <v>Region 11</v>
      </c>
      <c r="C1886" s="92">
        <f>INDEX(C1267:C1283,$A$1883)/100</f>
        <v>0.114</v>
      </c>
      <c r="D1886" s="92">
        <f aca="true" t="shared" si="211" ref="D1886:I1886">INDEX(D1267:D1283,$A$1883)/100</f>
        <v>0.163</v>
      </c>
      <c r="E1886" s="92">
        <f t="shared" si="211"/>
        <v>0.166</v>
      </c>
      <c r="F1886" s="92">
        <f t="shared" si="211"/>
        <v>0.073</v>
      </c>
      <c r="G1886" s="92">
        <f t="shared" si="211"/>
        <v>0.138</v>
      </c>
      <c r="H1886" s="92">
        <f t="shared" si="211"/>
        <v>0.087</v>
      </c>
      <c r="I1886" s="92">
        <f t="shared" si="211"/>
        <v>0.139</v>
      </c>
      <c r="J1886" s="32" t="s">
        <v>232</v>
      </c>
      <c r="K1886" s="17"/>
    </row>
    <row r="1887" ht="15.75"/>
    <row r="1888" ht="15.75"/>
    <row r="1893" s="160" customFormat="1" ht="15.75"/>
    <row r="1906" s="122" customFormat="1" ht="15.75">
      <c r="B1906" s="7" t="s">
        <v>278</v>
      </c>
    </row>
    <row r="1907" ht="15.75">
      <c r="B1907" s="7"/>
    </row>
    <row r="1908" spans="2:22" ht="68.25" customHeight="1">
      <c r="B1908" s="247" t="s">
        <v>540</v>
      </c>
      <c r="C1908" s="210"/>
      <c r="D1908" s="210"/>
      <c r="E1908" s="210"/>
      <c r="F1908" s="210"/>
      <c r="G1908" s="210"/>
      <c r="H1908" s="210"/>
      <c r="I1908" s="210"/>
      <c r="J1908" s="210"/>
      <c r="K1908" s="210"/>
      <c r="L1908" s="210"/>
      <c r="M1908" s="210"/>
      <c r="N1908" s="212"/>
      <c r="O1908" s="212"/>
      <c r="P1908" s="212"/>
      <c r="Q1908" s="212"/>
      <c r="R1908" s="212"/>
      <c r="S1908" s="212"/>
      <c r="T1908" s="212"/>
      <c r="U1908" s="212"/>
      <c r="V1908" s="212"/>
    </row>
    <row r="1909" ht="15.75">
      <c r="B1909" s="7"/>
    </row>
    <row r="1910" spans="2:11" ht="15.75">
      <c r="B1910" s="101" t="s">
        <v>360</v>
      </c>
      <c r="C1910" s="17"/>
      <c r="D1910" s="17"/>
      <c r="E1910" s="17"/>
      <c r="F1910" s="17"/>
      <c r="G1910" s="17"/>
      <c r="H1910" s="17"/>
      <c r="I1910" s="17"/>
      <c r="J1910" s="17"/>
      <c r="K1910" s="17"/>
    </row>
    <row r="1911" spans="2:13" ht="15.75" hidden="1">
      <c r="B1911" s="240" t="s">
        <v>275</v>
      </c>
      <c r="C1911" s="235"/>
      <c r="D1911" s="235"/>
      <c r="E1911" s="235"/>
      <c r="F1911" s="235"/>
      <c r="G1911" s="235"/>
      <c r="H1911" s="235"/>
      <c r="I1911" s="235"/>
      <c r="J1911" s="235"/>
      <c r="K1911" s="235"/>
      <c r="L1911" s="235"/>
      <c r="M1911" s="235"/>
    </row>
    <row r="1912" spans="2:11" ht="31.5" hidden="1">
      <c r="B1912" s="24"/>
      <c r="C1912" s="13" t="s">
        <v>50</v>
      </c>
      <c r="D1912" s="13" t="s">
        <v>134</v>
      </c>
      <c r="E1912" s="13" t="s">
        <v>200</v>
      </c>
      <c r="F1912" s="13" t="s">
        <v>201</v>
      </c>
      <c r="G1912" s="13" t="s">
        <v>202</v>
      </c>
      <c r="H1912" s="13" t="s">
        <v>199</v>
      </c>
      <c r="I1912" s="13" t="s">
        <v>193</v>
      </c>
      <c r="J1912" s="24"/>
      <c r="K1912" s="17"/>
    </row>
    <row r="1913" spans="1:11" ht="15.75" hidden="1">
      <c r="A1913" s="1">
        <v>4</v>
      </c>
      <c r="B1913" s="24" t="str">
        <f>INDEX(B1729:B1745,$A$1913)</f>
        <v>Cedar Hill </v>
      </c>
      <c r="C1913" s="92">
        <f>INDEX(C1729:C1745,$A$1913)/100</f>
        <v>0.14</v>
      </c>
      <c r="D1913" s="92">
        <f aca="true" t="shared" si="212" ref="D1913:I1913">INDEX(D1729:D1745,$A$1913)/100</f>
        <v>0.152</v>
      </c>
      <c r="E1913" s="92">
        <f t="shared" si="212"/>
        <v>0.23199999999999998</v>
      </c>
      <c r="F1913" s="92">
        <f t="shared" si="212"/>
        <v>0.036000000000000004</v>
      </c>
      <c r="G1913" s="92">
        <f t="shared" si="212"/>
        <v>0.168</v>
      </c>
      <c r="H1913" s="92">
        <f t="shared" si="212"/>
        <v>0.11</v>
      </c>
      <c r="I1913" s="92">
        <f t="shared" si="212"/>
        <v>0.16399999999999998</v>
      </c>
      <c r="J1913" s="32" t="s">
        <v>53</v>
      </c>
      <c r="K1913" s="17"/>
    </row>
    <row r="1914" spans="2:11" ht="15.75" hidden="1">
      <c r="B1914" s="24" t="str">
        <f>INDEX(B1582:B1598,$A$1913)</f>
        <v>Cedar Hill </v>
      </c>
      <c r="C1914" s="92">
        <f>INDEX(C1582:C1598,$A$1913)/100</f>
        <v>0.105</v>
      </c>
      <c r="D1914" s="92">
        <f aca="true" t="shared" si="213" ref="D1914:I1914">INDEX(D1582:D1598,$A$1913)/100</f>
        <v>0.113</v>
      </c>
      <c r="E1914" s="92">
        <f t="shared" si="213"/>
        <v>0.107</v>
      </c>
      <c r="F1914" s="92">
        <f t="shared" si="213"/>
        <v>0.062</v>
      </c>
      <c r="G1914" s="92">
        <f t="shared" si="213"/>
        <v>0.127</v>
      </c>
      <c r="H1914" s="92">
        <f t="shared" si="213"/>
        <v>0.084</v>
      </c>
      <c r="I1914" s="92">
        <f t="shared" si="213"/>
        <v>0.156</v>
      </c>
      <c r="J1914" s="32" t="s">
        <v>147</v>
      </c>
      <c r="K1914" s="17"/>
    </row>
    <row r="1915" spans="2:11" s="72" customFormat="1" ht="15.75" hidden="1">
      <c r="B1915" s="24" t="str">
        <f>INDEX(B1435:B1451,$A$1913)</f>
        <v>Cedar Hill </v>
      </c>
      <c r="C1915" s="92">
        <f>INDEX(C1435:C1451,$A$1913)/100</f>
        <v>0.121</v>
      </c>
      <c r="D1915" s="92">
        <f aca="true" t="shared" si="214" ref="D1915:I1915">INDEX(D1435:D1451,$A$1913)/100</f>
        <v>0.133</v>
      </c>
      <c r="E1915" s="92">
        <f t="shared" si="214"/>
        <v>0.114</v>
      </c>
      <c r="F1915" s="92">
        <f t="shared" si="214"/>
        <v>0.049</v>
      </c>
      <c r="G1915" s="92">
        <f t="shared" si="214"/>
        <v>0.125</v>
      </c>
      <c r="H1915" s="92">
        <f t="shared" si="214"/>
        <v>0.11599999999999999</v>
      </c>
      <c r="I1915" s="92">
        <f t="shared" si="214"/>
        <v>0.17600000000000002</v>
      </c>
      <c r="J1915" s="32" t="s">
        <v>212</v>
      </c>
      <c r="K1915" s="17"/>
    </row>
    <row r="1916" spans="2:11" s="122" customFormat="1" ht="15.75" hidden="1">
      <c r="B1916" s="24" t="str">
        <f>INDEX(B1288:B1309,$A$1913)</f>
        <v>Cedar Hill </v>
      </c>
      <c r="C1916" s="92">
        <f>INDEX(C1288:C1309,$A$1913)/100</f>
        <v>0.161</v>
      </c>
      <c r="D1916" s="92">
        <f aca="true" t="shared" si="215" ref="D1916:I1916">INDEX(D1288:D1309,$A$1913)/100</f>
        <v>0.174</v>
      </c>
      <c r="E1916" s="92">
        <f t="shared" si="215"/>
        <v>0.125</v>
      </c>
      <c r="F1916" s="92">
        <f t="shared" si="215"/>
        <v>0.156</v>
      </c>
      <c r="G1916" s="92">
        <f t="shared" si="215"/>
        <v>0.191</v>
      </c>
      <c r="H1916" s="92">
        <f t="shared" si="215"/>
        <v>0.13</v>
      </c>
      <c r="I1916" s="92">
        <f t="shared" si="215"/>
        <v>0.154</v>
      </c>
      <c r="J1916" s="32" t="s">
        <v>232</v>
      </c>
      <c r="K1916" s="17"/>
    </row>
    <row r="1917" ht="15.75"/>
    <row r="1918" ht="15.75"/>
    <row r="1934" s="122" customFormat="1" ht="15.75">
      <c r="B1934" s="7" t="s">
        <v>278</v>
      </c>
    </row>
    <row r="1935" ht="15.75">
      <c r="B1935" s="7"/>
    </row>
    <row r="1936" spans="2:22" s="160" customFormat="1" ht="51" customHeight="1">
      <c r="B1936" s="247" t="s">
        <v>465</v>
      </c>
      <c r="C1936" s="210"/>
      <c r="D1936" s="210"/>
      <c r="E1936" s="210"/>
      <c r="F1936" s="210"/>
      <c r="G1936" s="210"/>
      <c r="H1936" s="210"/>
      <c r="I1936" s="210"/>
      <c r="J1936" s="210"/>
      <c r="K1936" s="210"/>
      <c r="L1936" s="210"/>
      <c r="M1936" s="210"/>
      <c r="N1936" s="212"/>
      <c r="O1936" s="212"/>
      <c r="P1936" s="212"/>
      <c r="Q1936" s="212"/>
      <c r="R1936" s="212"/>
      <c r="S1936" s="212"/>
      <c r="T1936" s="212"/>
      <c r="U1936" s="212"/>
      <c r="V1936" s="212"/>
    </row>
    <row r="1937" s="160" customFormat="1" ht="15.75">
      <c r="B1937" s="7"/>
    </row>
    <row r="1938" spans="2:11" ht="15.75">
      <c r="B1938" s="101" t="s">
        <v>361</v>
      </c>
      <c r="C1938" s="17"/>
      <c r="D1938" s="17"/>
      <c r="E1938" s="17"/>
      <c r="F1938" s="17"/>
      <c r="G1938" s="17"/>
      <c r="H1938" s="17"/>
      <c r="I1938" s="17"/>
      <c r="J1938" s="17"/>
      <c r="K1938" s="17"/>
    </row>
    <row r="1939" spans="2:13" ht="15.75" hidden="1">
      <c r="B1939" s="240" t="s">
        <v>276</v>
      </c>
      <c r="C1939" s="235"/>
      <c r="D1939" s="235"/>
      <c r="E1939" s="235"/>
      <c r="F1939" s="235"/>
      <c r="G1939" s="235"/>
      <c r="H1939" s="235"/>
      <c r="I1939" s="235"/>
      <c r="J1939" s="235"/>
      <c r="K1939" s="235"/>
      <c r="L1939" s="235"/>
      <c r="M1939" s="235"/>
    </row>
    <row r="1940" spans="2:11" ht="31.5" hidden="1">
      <c r="B1940" s="24"/>
      <c r="C1940" s="13" t="s">
        <v>50</v>
      </c>
      <c r="D1940" s="13" t="s">
        <v>134</v>
      </c>
      <c r="E1940" s="13" t="s">
        <v>200</v>
      </c>
      <c r="F1940" s="13" t="s">
        <v>201</v>
      </c>
      <c r="G1940" s="13" t="s">
        <v>202</v>
      </c>
      <c r="H1940" s="13" t="s">
        <v>199</v>
      </c>
      <c r="I1940" s="13" t="s">
        <v>193</v>
      </c>
      <c r="J1940" s="24"/>
      <c r="K1940" s="17"/>
    </row>
    <row r="1941" spans="1:11" ht="15.75" hidden="1">
      <c r="A1941" s="1">
        <v>8</v>
      </c>
      <c r="B1941" s="24" t="str">
        <f>INDEX(B1750:B1766,$A$1941)</f>
        <v>Duncanville </v>
      </c>
      <c r="C1941" s="92">
        <f>INDEX(C1750:C1766,$A$1941)/100</f>
        <v>0.064</v>
      </c>
      <c r="D1941" s="92">
        <f aca="true" t="shared" si="216" ref="D1941:I1941">INDEX(D1750:D1766,$A$1941)/100</f>
        <v>0.068</v>
      </c>
      <c r="E1941" s="92">
        <f t="shared" si="216"/>
        <v>0.10099999999999999</v>
      </c>
      <c r="F1941" s="92">
        <f t="shared" si="216"/>
        <v>0.019</v>
      </c>
      <c r="G1941" s="92">
        <f t="shared" si="216"/>
        <v>0.092</v>
      </c>
      <c r="H1941" s="92">
        <f t="shared" si="216"/>
        <v>0.039</v>
      </c>
      <c r="I1941" s="92">
        <f t="shared" si="216"/>
        <v>0.079</v>
      </c>
      <c r="J1941" s="32" t="s">
        <v>53</v>
      </c>
      <c r="K1941" s="17"/>
    </row>
    <row r="1942" spans="2:11" ht="15.75" hidden="1">
      <c r="B1942" s="24" t="str">
        <f>INDEX(B1603:B1619,$A$1941)</f>
        <v>Duncanville </v>
      </c>
      <c r="C1942" s="92">
        <f>INDEX(C1603:C1619,$A$1941)/100</f>
        <v>0.125</v>
      </c>
      <c r="D1942" s="92">
        <f aca="true" t="shared" si="217" ref="D1942:I1942">INDEX(D1603:D1619,$A$1941)/100</f>
        <v>0.111</v>
      </c>
      <c r="E1942" s="92">
        <f t="shared" si="217"/>
        <v>0.198</v>
      </c>
      <c r="F1942" s="92">
        <f t="shared" si="217"/>
        <v>0.052000000000000005</v>
      </c>
      <c r="G1942" s="92">
        <f t="shared" si="217"/>
        <v>0.163</v>
      </c>
      <c r="H1942" s="92">
        <f t="shared" si="217"/>
        <v>0.094</v>
      </c>
      <c r="I1942" s="92">
        <f t="shared" si="217"/>
        <v>0.172</v>
      </c>
      <c r="J1942" s="32" t="s">
        <v>147</v>
      </c>
      <c r="K1942" s="17"/>
    </row>
    <row r="1943" spans="2:11" s="72" customFormat="1" ht="15.75" hidden="1">
      <c r="B1943" s="24" t="str">
        <f>INDEX(B1456:B1472,$A$1941)</f>
        <v>Duncanville </v>
      </c>
      <c r="C1943" s="92">
        <f>INDEX(C1456:C1472,$A$1941)/100</f>
        <v>0.073</v>
      </c>
      <c r="D1943" s="92">
        <f aca="true" t="shared" si="218" ref="D1943:I1943">INDEX(D1456:D1472,$A$1941)/100</f>
        <v>0.081</v>
      </c>
      <c r="E1943" s="92">
        <f t="shared" si="218"/>
        <v>0.081</v>
      </c>
      <c r="F1943" s="92">
        <f t="shared" si="218"/>
        <v>0.040999999999999995</v>
      </c>
      <c r="G1943" s="92">
        <f t="shared" si="218"/>
        <v>0.079</v>
      </c>
      <c r="H1943" s="92">
        <f t="shared" si="218"/>
        <v>0.068</v>
      </c>
      <c r="I1943" s="92">
        <f t="shared" si="218"/>
        <v>0.099</v>
      </c>
      <c r="J1943" s="32" t="s">
        <v>212</v>
      </c>
      <c r="K1943" s="17"/>
    </row>
    <row r="1944" spans="2:11" s="122" customFormat="1" ht="15.75" hidden="1">
      <c r="B1944" s="24" t="str">
        <f>INDEX(B1309:B1325,$A$1941)</f>
        <v>Duncanville </v>
      </c>
      <c r="C1944" s="92">
        <f>INDEX(C1309:C1325,$A$1941)/100</f>
        <v>0.10099999999999999</v>
      </c>
      <c r="D1944" s="92">
        <f aca="true" t="shared" si="219" ref="D1944:I1944">INDEX(D1309:D1325,$A$1941)/100</f>
        <v>0.077</v>
      </c>
      <c r="E1944" s="92">
        <f t="shared" si="219"/>
        <v>0.14300000000000002</v>
      </c>
      <c r="F1944" s="92">
        <f t="shared" si="219"/>
        <v>0.091</v>
      </c>
      <c r="G1944" s="92">
        <f t="shared" si="219"/>
        <v>0.11699999999999999</v>
      </c>
      <c r="H1944" s="92">
        <f t="shared" si="219"/>
        <v>0.086</v>
      </c>
      <c r="I1944" s="92">
        <f t="shared" si="219"/>
        <v>0.122</v>
      </c>
      <c r="J1944" s="32" t="s">
        <v>232</v>
      </c>
      <c r="K1944" s="17"/>
    </row>
    <row r="1945" ht="15.75"/>
    <row r="1946" ht="15.75"/>
    <row r="1965" s="122" customFormat="1" ht="15.75">
      <c r="B1965" s="7" t="s">
        <v>278</v>
      </c>
    </row>
    <row r="1966" ht="15.75">
      <c r="B1966" s="7"/>
    </row>
    <row r="1967" spans="2:22" s="160" customFormat="1" ht="65.25" customHeight="1">
      <c r="B1967" s="247" t="s">
        <v>466</v>
      </c>
      <c r="C1967" s="210"/>
      <c r="D1967" s="210"/>
      <c r="E1967" s="210"/>
      <c r="F1967" s="210"/>
      <c r="G1967" s="210"/>
      <c r="H1967" s="210"/>
      <c r="I1967" s="210"/>
      <c r="J1967" s="210"/>
      <c r="K1967" s="210"/>
      <c r="L1967" s="210"/>
      <c r="M1967" s="210"/>
      <c r="N1967" s="212"/>
      <c r="O1967" s="212"/>
      <c r="P1967" s="212"/>
      <c r="Q1967" s="212"/>
      <c r="R1967" s="212"/>
      <c r="S1967" s="212"/>
      <c r="T1967" s="212"/>
      <c r="U1967" s="212"/>
      <c r="V1967" s="212"/>
    </row>
    <row r="1968" s="160" customFormat="1" ht="15.75">
      <c r="B1968" s="7"/>
    </row>
    <row r="1969" spans="2:11" ht="15.75">
      <c r="B1969" s="101" t="s">
        <v>362</v>
      </c>
      <c r="C1969" s="17"/>
      <c r="D1969" s="17"/>
      <c r="E1969" s="17"/>
      <c r="F1969" s="17"/>
      <c r="G1969" s="17"/>
      <c r="H1969" s="17"/>
      <c r="I1969" s="17"/>
      <c r="J1969" s="17"/>
      <c r="K1969" s="17"/>
    </row>
    <row r="1970" spans="2:13" ht="15.75" hidden="1">
      <c r="B1970" s="240" t="s">
        <v>277</v>
      </c>
      <c r="C1970" s="235"/>
      <c r="D1970" s="235"/>
      <c r="E1970" s="235"/>
      <c r="F1970" s="235"/>
      <c r="G1970" s="235"/>
      <c r="H1970" s="235"/>
      <c r="I1970" s="235"/>
      <c r="J1970" s="235"/>
      <c r="K1970" s="235"/>
      <c r="L1970" s="235"/>
      <c r="M1970" s="235"/>
    </row>
    <row r="1971" spans="2:11" ht="31.5" hidden="1">
      <c r="B1971" s="24"/>
      <c r="C1971" s="13" t="s">
        <v>50</v>
      </c>
      <c r="D1971" s="13" t="s">
        <v>134</v>
      </c>
      <c r="E1971" s="13" t="s">
        <v>200</v>
      </c>
      <c r="F1971" s="13" t="s">
        <v>201</v>
      </c>
      <c r="G1971" s="13" t="s">
        <v>202</v>
      </c>
      <c r="H1971" s="13" t="s">
        <v>199</v>
      </c>
      <c r="I1971" s="13" t="s">
        <v>193</v>
      </c>
      <c r="J1971" s="24"/>
      <c r="K1971" s="17"/>
    </row>
    <row r="1972" spans="1:11" ht="15.75" hidden="1">
      <c r="A1972" s="1">
        <v>1</v>
      </c>
      <c r="B1972" s="24" t="str">
        <f>INDEX(B1771:B1787,$A$1972)</f>
        <v>State</v>
      </c>
      <c r="C1972" s="92">
        <f>INDEX(C1771:C1787,$A$1972)/100</f>
        <v>0.066</v>
      </c>
      <c r="D1972" s="92">
        <f aca="true" t="shared" si="220" ref="D1972:I1972">INDEX(D1771:D1787,$A$1972)/100</f>
        <v>0.083</v>
      </c>
      <c r="E1972" s="92">
        <f t="shared" si="220"/>
        <v>0.10099999999999999</v>
      </c>
      <c r="F1972" s="92">
        <f t="shared" si="220"/>
        <v>0.036000000000000004</v>
      </c>
      <c r="G1972" s="92">
        <f t="shared" si="220"/>
        <v>0.069</v>
      </c>
      <c r="H1972" s="92">
        <f t="shared" si="220"/>
        <v>0.064</v>
      </c>
      <c r="I1972" s="92">
        <f t="shared" si="220"/>
        <v>0.10099999999999999</v>
      </c>
      <c r="J1972" s="32" t="s">
        <v>53</v>
      </c>
      <c r="K1972" s="17"/>
    </row>
    <row r="1973" spans="2:11" ht="15.75" hidden="1">
      <c r="B1973" s="24" t="str">
        <f>INDEX(B1624:B1640,$A$1972)</f>
        <v>State</v>
      </c>
      <c r="C1973" s="92">
        <f>INDEX(C1624:C1640,$A$1972)/100</f>
        <v>0.075</v>
      </c>
      <c r="D1973" s="92">
        <f aca="true" t="shared" si="221" ref="D1973:I1973">INDEX(D1624:D1640,$A$1972)/100</f>
        <v>0.08900000000000001</v>
      </c>
      <c r="E1973" s="92">
        <f t="shared" si="221"/>
        <v>0.11800000000000001</v>
      </c>
      <c r="F1973" s="92">
        <f t="shared" si="221"/>
        <v>0.04</v>
      </c>
      <c r="G1973" s="92">
        <f t="shared" si="221"/>
        <v>0.078</v>
      </c>
      <c r="H1973" s="92">
        <f t="shared" si="221"/>
        <v>0.073</v>
      </c>
      <c r="I1973" s="92">
        <f t="shared" si="221"/>
        <v>0.11699999999999999</v>
      </c>
      <c r="J1973" s="32" t="s">
        <v>147</v>
      </c>
      <c r="K1973" s="17"/>
    </row>
    <row r="1974" spans="2:11" s="72" customFormat="1" ht="15.75" hidden="1">
      <c r="B1974" s="24" t="str">
        <f>INDEX(B1477:B1493,$A$1972)</f>
        <v>State</v>
      </c>
      <c r="C1974" s="92">
        <f>INDEX(C1477:C1493,$A$1972)/100</f>
        <v>0.08</v>
      </c>
      <c r="D1974" s="92">
        <f aca="true" t="shared" si="222" ref="D1974:I1974">INDEX(D1477:D1493,$A$1972)/100</f>
        <v>0.09699999999999999</v>
      </c>
      <c r="E1974" s="92">
        <f t="shared" si="222"/>
        <v>0.121</v>
      </c>
      <c r="F1974" s="92">
        <f t="shared" si="222"/>
        <v>0.040999999999999995</v>
      </c>
      <c r="G1974" s="92">
        <f t="shared" si="222"/>
        <v>0.08</v>
      </c>
      <c r="H1974" s="92">
        <f t="shared" si="222"/>
        <v>0.08</v>
      </c>
      <c r="I1974" s="92">
        <f t="shared" si="222"/>
        <v>0.11900000000000001</v>
      </c>
      <c r="J1974" s="32" t="s">
        <v>212</v>
      </c>
      <c r="K1974" s="17"/>
    </row>
    <row r="1975" spans="2:11" s="122" customFormat="1" ht="15.75" hidden="1">
      <c r="B1975" s="24" t="str">
        <f>INDEX(B1330:B1346,$A$1972)</f>
        <v>State</v>
      </c>
      <c r="C1975" s="92">
        <f>INDEX(C1330:C1346,$A$1972)/100</f>
        <v>0.078</v>
      </c>
      <c r="D1975" s="92">
        <f aca="true" t="shared" si="223" ref="D1975:I1975">INDEX(D1330:D1346,$A$1972)/100</f>
        <v>0.09</v>
      </c>
      <c r="E1975" s="92">
        <f t="shared" si="223"/>
        <v>0.115</v>
      </c>
      <c r="F1975" s="92">
        <f t="shared" si="223"/>
        <v>0.042</v>
      </c>
      <c r="G1975" s="92">
        <f t="shared" si="223"/>
        <v>0.079</v>
      </c>
      <c r="H1975" s="92">
        <f t="shared" si="223"/>
        <v>0.078</v>
      </c>
      <c r="I1975" s="92">
        <f t="shared" si="223"/>
        <v>0.10300000000000001</v>
      </c>
      <c r="J1975" s="32" t="s">
        <v>232</v>
      </c>
      <c r="K1975" s="17"/>
    </row>
    <row r="1976" ht="15.75"/>
    <row r="1977" ht="15.75"/>
    <row r="1994" ht="15.75">
      <c r="R1994" s="159"/>
    </row>
    <row r="1996" s="72" customFormat="1" ht="15.75">
      <c r="B1996" s="7" t="s">
        <v>278</v>
      </c>
    </row>
    <row r="1997" ht="15.75">
      <c r="B1997" s="7"/>
    </row>
    <row r="1998" spans="2:22" ht="51" customHeight="1">
      <c r="B1998" s="247" t="s">
        <v>541</v>
      </c>
      <c r="C1998" s="210"/>
      <c r="D1998" s="210"/>
      <c r="E1998" s="210"/>
      <c r="F1998" s="210"/>
      <c r="G1998" s="210"/>
      <c r="H1998" s="210"/>
      <c r="I1998" s="210"/>
      <c r="J1998" s="210"/>
      <c r="K1998" s="210"/>
      <c r="L1998" s="210"/>
      <c r="M1998" s="210"/>
      <c r="N1998" s="212"/>
      <c r="O1998" s="212"/>
      <c r="P1998" s="212"/>
      <c r="Q1998" s="212"/>
      <c r="R1998" s="212"/>
      <c r="S1998" s="212"/>
      <c r="T1998" s="212"/>
      <c r="U1998" s="212"/>
      <c r="V1998" s="212"/>
    </row>
    <row r="1999" ht="15.75" hidden="1">
      <c r="B1999" s="7"/>
    </row>
    <row r="2000" spans="2:11" ht="12" customHeight="1">
      <c r="B2000" s="36"/>
      <c r="C2000" s="36"/>
      <c r="D2000" s="36"/>
      <c r="E2000" s="36"/>
      <c r="F2000" s="36"/>
      <c r="G2000" s="36"/>
      <c r="H2000" s="36"/>
      <c r="I2000" s="36"/>
      <c r="J2000" s="17"/>
      <c r="K2000" s="17"/>
    </row>
    <row r="2001" spans="2:11" ht="15.75" hidden="1">
      <c r="B2001" s="58" t="s">
        <v>40</v>
      </c>
      <c r="C2001" s="52"/>
      <c r="D2001" s="52"/>
      <c r="E2001" s="52"/>
      <c r="F2001" s="52"/>
      <c r="G2001" s="52"/>
      <c r="H2001" s="52"/>
      <c r="I2001" s="52"/>
      <c r="J2001" s="52"/>
      <c r="K2001" s="52"/>
    </row>
    <row r="2002" spans="2:19" ht="15.75" hidden="1">
      <c r="B2002" s="5"/>
      <c r="C2002" s="13" t="s">
        <v>52</v>
      </c>
      <c r="D2002" s="13" t="s">
        <v>137</v>
      </c>
      <c r="E2002" s="13" t="s">
        <v>138</v>
      </c>
      <c r="F2002" s="13" t="s">
        <v>142</v>
      </c>
      <c r="G2002" s="13" t="s">
        <v>131</v>
      </c>
      <c r="H2002" s="13" t="s">
        <v>132</v>
      </c>
      <c r="I2002" s="13" t="s">
        <v>23</v>
      </c>
      <c r="J2002" s="51" t="s">
        <v>17</v>
      </c>
      <c r="K2002" s="43" t="s">
        <v>49</v>
      </c>
      <c r="L2002" s="43" t="s">
        <v>18</v>
      </c>
      <c r="M2002" s="43" t="s">
        <v>19</v>
      </c>
      <c r="N2002" s="43" t="s">
        <v>51</v>
      </c>
      <c r="O2002" s="43" t="s">
        <v>139</v>
      </c>
      <c r="P2002" s="43" t="s">
        <v>20</v>
      </c>
      <c r="Q2002" s="43" t="s">
        <v>140</v>
      </c>
      <c r="R2002" s="43" t="s">
        <v>21</v>
      </c>
      <c r="S2002" s="43" t="s">
        <v>141</v>
      </c>
    </row>
    <row r="2003" spans="2:19" ht="15.75" hidden="1">
      <c r="B2003" s="5" t="s">
        <v>151</v>
      </c>
      <c r="C2003" s="5">
        <v>1.3</v>
      </c>
      <c r="D2003" s="5">
        <v>0.7</v>
      </c>
      <c r="E2003" s="5">
        <v>0.9</v>
      </c>
      <c r="F2003" s="5">
        <v>1.4</v>
      </c>
      <c r="G2003" s="5">
        <v>0.6</v>
      </c>
      <c r="H2003" s="5">
        <v>0.2</v>
      </c>
      <c r="I2003" s="5">
        <v>1</v>
      </c>
      <c r="J2003" s="5">
        <v>1.3</v>
      </c>
      <c r="K2003" s="12">
        <v>1.1</v>
      </c>
      <c r="L2003" s="12">
        <v>1.5</v>
      </c>
      <c r="M2003" s="12">
        <v>5.2</v>
      </c>
      <c r="N2003" s="12">
        <v>0</v>
      </c>
      <c r="O2003" s="12">
        <v>0.2</v>
      </c>
      <c r="P2003" s="12">
        <v>1.1</v>
      </c>
      <c r="Q2003" s="12">
        <v>0.3</v>
      </c>
      <c r="R2003" s="12">
        <v>0.4</v>
      </c>
      <c r="S2003" s="12">
        <v>0.3</v>
      </c>
    </row>
    <row r="2004" spans="2:19" ht="15.75" hidden="1">
      <c r="B2004" s="5" t="s">
        <v>152</v>
      </c>
      <c r="C2004" s="5">
        <v>2.2</v>
      </c>
      <c r="D2004" s="5">
        <v>2.2</v>
      </c>
      <c r="E2004" s="5">
        <v>1.8</v>
      </c>
      <c r="F2004" s="5">
        <v>0.5</v>
      </c>
      <c r="G2004" s="5">
        <v>3.9</v>
      </c>
      <c r="H2004" s="5">
        <v>1.3</v>
      </c>
      <c r="I2004" s="5">
        <v>1</v>
      </c>
      <c r="J2004" s="5">
        <v>3.8</v>
      </c>
      <c r="K2004" s="12">
        <v>2.1</v>
      </c>
      <c r="L2004" s="12">
        <v>2.1</v>
      </c>
      <c r="M2004" s="12">
        <v>1</v>
      </c>
      <c r="N2004" s="12">
        <v>2.1</v>
      </c>
      <c r="O2004" s="12">
        <v>0.3</v>
      </c>
      <c r="P2004" s="12">
        <v>2.8</v>
      </c>
      <c r="Q2004" s="12">
        <v>0.6</v>
      </c>
      <c r="R2004" s="12">
        <v>6.7</v>
      </c>
      <c r="S2004" s="12">
        <v>1.1</v>
      </c>
    </row>
    <row r="2005" spans="2:19" ht="15.75" hidden="1">
      <c r="B2005" s="5" t="s">
        <v>153</v>
      </c>
      <c r="C2005" s="5">
        <v>1.8</v>
      </c>
      <c r="D2005" s="5">
        <v>1.8</v>
      </c>
      <c r="E2005" s="5">
        <v>1.5</v>
      </c>
      <c r="F2005" s="5">
        <v>2.1</v>
      </c>
      <c r="G2005" s="5">
        <v>3</v>
      </c>
      <c r="H2005" s="5">
        <v>1.5</v>
      </c>
      <c r="I2005" s="5">
        <v>0.4</v>
      </c>
      <c r="J2005" s="5">
        <v>3.8</v>
      </c>
      <c r="K2005" s="12">
        <v>1.3</v>
      </c>
      <c r="L2005" s="12">
        <v>1.6</v>
      </c>
      <c r="M2005" s="12">
        <v>1.2</v>
      </c>
      <c r="N2005" s="12">
        <v>0.3</v>
      </c>
      <c r="O2005" s="12">
        <v>0.4</v>
      </c>
      <c r="P2005" s="12">
        <v>2.2</v>
      </c>
      <c r="Q2005" s="12">
        <v>0.9</v>
      </c>
      <c r="R2005" s="12">
        <v>4.1</v>
      </c>
      <c r="S2005" s="12">
        <v>0.3</v>
      </c>
    </row>
    <row r="2006" spans="2:19" ht="15.75" hidden="1">
      <c r="B2006" s="5" t="s">
        <v>154</v>
      </c>
      <c r="C2006" s="5">
        <v>16.5</v>
      </c>
      <c r="D2006" s="5">
        <v>17.1</v>
      </c>
      <c r="E2006" s="5">
        <v>14.6</v>
      </c>
      <c r="F2006" s="5">
        <v>21.5</v>
      </c>
      <c r="G2006" s="5">
        <v>30.5</v>
      </c>
      <c r="H2006" s="5">
        <v>17.4</v>
      </c>
      <c r="I2006" s="5">
        <v>13.6</v>
      </c>
      <c r="J2006" s="5">
        <v>5.8</v>
      </c>
      <c r="K2006" s="12">
        <v>19.4</v>
      </c>
      <c r="L2006" s="12">
        <v>26.7</v>
      </c>
      <c r="M2006" s="12">
        <v>16</v>
      </c>
      <c r="N2006" s="12">
        <v>17.1</v>
      </c>
      <c r="O2006" s="12">
        <v>8.7</v>
      </c>
      <c r="P2006" s="12">
        <v>11.2</v>
      </c>
      <c r="Q2006" s="12">
        <v>6.9</v>
      </c>
      <c r="R2006" s="12">
        <v>12.4</v>
      </c>
      <c r="S2006" s="12">
        <v>7.8</v>
      </c>
    </row>
    <row r="2007" spans="2:19" ht="15.75" hidden="1">
      <c r="B2007" s="5" t="s">
        <v>155</v>
      </c>
      <c r="C2007" s="5">
        <v>8.7</v>
      </c>
      <c r="D2007" s="5">
        <v>8.1</v>
      </c>
      <c r="E2007" s="5">
        <v>8.1</v>
      </c>
      <c r="F2007" s="5">
        <v>14</v>
      </c>
      <c r="G2007" s="5">
        <v>12.4</v>
      </c>
      <c r="H2007" s="5">
        <v>5.7</v>
      </c>
      <c r="I2007" s="5">
        <v>9.8</v>
      </c>
      <c r="J2007" s="5">
        <v>3.2</v>
      </c>
      <c r="K2007" s="12">
        <v>8.3</v>
      </c>
      <c r="L2007" s="12">
        <v>8.4</v>
      </c>
      <c r="M2007" s="12">
        <v>6.6</v>
      </c>
      <c r="N2007" s="12">
        <v>7.3</v>
      </c>
      <c r="O2007" s="12">
        <v>3.9</v>
      </c>
      <c r="P2007" s="12">
        <v>6.3</v>
      </c>
      <c r="Q2007" s="12">
        <v>2.6</v>
      </c>
      <c r="R2007" s="12">
        <v>6.8</v>
      </c>
      <c r="S2007" s="12">
        <v>5.4</v>
      </c>
    </row>
    <row r="2008" spans="2:19" ht="15.75" hidden="1">
      <c r="B2008" s="5" t="s">
        <v>156</v>
      </c>
      <c r="C2008" s="5">
        <v>6.1</v>
      </c>
      <c r="D2008" s="5">
        <v>6</v>
      </c>
      <c r="E2008" s="5">
        <v>5.2</v>
      </c>
      <c r="F2008" s="5">
        <v>10.1</v>
      </c>
      <c r="G2008" s="5">
        <v>9.5</v>
      </c>
      <c r="H2008" s="5">
        <v>7.4</v>
      </c>
      <c r="I2008" s="5">
        <v>10.9</v>
      </c>
      <c r="J2008" s="5">
        <v>6.4</v>
      </c>
      <c r="K2008" s="12">
        <v>5.9</v>
      </c>
      <c r="L2008" s="12">
        <v>6.6</v>
      </c>
      <c r="M2008" s="12">
        <v>8.5</v>
      </c>
      <c r="N2008" s="12">
        <v>11.2</v>
      </c>
      <c r="O2008" s="12">
        <v>2.2</v>
      </c>
      <c r="P2008" s="12">
        <v>3.4</v>
      </c>
      <c r="Q2008" s="12">
        <v>1.1</v>
      </c>
      <c r="R2008" s="12">
        <v>3.6</v>
      </c>
      <c r="S2008" s="12">
        <v>6.6</v>
      </c>
    </row>
    <row r="2009" spans="2:19" ht="15.75" hidden="1">
      <c r="B2009" s="5" t="s">
        <v>157</v>
      </c>
      <c r="C2009" s="5">
        <v>6.6</v>
      </c>
      <c r="D2009" s="5">
        <v>5.9</v>
      </c>
      <c r="E2009" s="5">
        <v>6</v>
      </c>
      <c r="F2009" s="5">
        <v>4.1</v>
      </c>
      <c r="G2009" s="5">
        <v>6.3</v>
      </c>
      <c r="H2009" s="5">
        <v>8.1</v>
      </c>
      <c r="I2009" s="5">
        <v>5.5</v>
      </c>
      <c r="J2009" s="5">
        <v>6.3</v>
      </c>
      <c r="K2009" s="12">
        <v>6.9</v>
      </c>
      <c r="L2009" s="12">
        <v>7.3</v>
      </c>
      <c r="M2009" s="12">
        <v>90.9</v>
      </c>
      <c r="N2009" s="12">
        <v>1</v>
      </c>
      <c r="O2009" s="12">
        <v>4.1</v>
      </c>
      <c r="P2009" s="12">
        <v>6.5</v>
      </c>
      <c r="Q2009" s="12">
        <v>3</v>
      </c>
      <c r="R2009" s="12">
        <v>6.5</v>
      </c>
      <c r="S2009" s="12">
        <v>2.5</v>
      </c>
    </row>
    <row r="2010" spans="2:11" ht="15.75" hidden="1">
      <c r="B2010" s="36"/>
      <c r="C2010" s="36"/>
      <c r="D2010" s="36"/>
      <c r="E2010" s="36"/>
      <c r="F2010" s="36"/>
      <c r="G2010" s="36"/>
      <c r="H2010" s="36"/>
      <c r="I2010" s="36"/>
      <c r="J2010" s="17"/>
      <c r="K2010" s="17"/>
    </row>
    <row r="2011" spans="2:11" ht="15.75" hidden="1">
      <c r="B2011" s="58" t="s">
        <v>41</v>
      </c>
      <c r="C2011" s="52"/>
      <c r="D2011" s="52"/>
      <c r="E2011" s="52"/>
      <c r="F2011" s="52"/>
      <c r="G2011" s="52"/>
      <c r="H2011" s="52"/>
      <c r="I2011" s="52"/>
      <c r="J2011" s="52"/>
      <c r="K2011" s="52"/>
    </row>
    <row r="2012" spans="2:19" ht="15.75" hidden="1">
      <c r="B2012" s="5"/>
      <c r="C2012" s="13" t="s">
        <v>52</v>
      </c>
      <c r="D2012" s="13" t="s">
        <v>137</v>
      </c>
      <c r="E2012" s="13" t="s">
        <v>138</v>
      </c>
      <c r="F2012" s="13" t="s">
        <v>142</v>
      </c>
      <c r="G2012" s="13" t="s">
        <v>131</v>
      </c>
      <c r="H2012" s="13" t="s">
        <v>132</v>
      </c>
      <c r="I2012" s="13" t="s">
        <v>23</v>
      </c>
      <c r="J2012" s="51" t="s">
        <v>17</v>
      </c>
      <c r="K2012" s="43" t="s">
        <v>49</v>
      </c>
      <c r="L2012" s="43" t="s">
        <v>18</v>
      </c>
      <c r="M2012" s="43" t="s">
        <v>19</v>
      </c>
      <c r="N2012" s="43" t="s">
        <v>51</v>
      </c>
      <c r="O2012" s="43" t="s">
        <v>139</v>
      </c>
      <c r="P2012" s="43" t="s">
        <v>20</v>
      </c>
      <c r="Q2012" s="43" t="s">
        <v>140</v>
      </c>
      <c r="R2012" s="43" t="s">
        <v>21</v>
      </c>
      <c r="S2012" s="43" t="s">
        <v>141</v>
      </c>
    </row>
    <row r="2013" spans="2:19" ht="15.75" hidden="1">
      <c r="B2013" s="5" t="s">
        <v>151</v>
      </c>
      <c r="C2013" s="5">
        <v>1.2</v>
      </c>
      <c r="D2013" s="5">
        <v>0.8</v>
      </c>
      <c r="E2013" s="5">
        <v>0.8</v>
      </c>
      <c r="F2013" s="5">
        <v>0.7</v>
      </c>
      <c r="G2013" s="5">
        <v>1.4</v>
      </c>
      <c r="H2013" s="5">
        <v>0.6</v>
      </c>
      <c r="I2013" s="5">
        <v>0.2</v>
      </c>
      <c r="J2013" s="5">
        <v>2.1</v>
      </c>
      <c r="K2013" s="12">
        <v>0.4</v>
      </c>
      <c r="L2013" s="12">
        <v>0.8</v>
      </c>
      <c r="M2013" s="12">
        <v>5.2</v>
      </c>
      <c r="N2013" s="12">
        <v>0</v>
      </c>
      <c r="O2013" s="12">
        <v>0.1</v>
      </c>
      <c r="P2013" s="12">
        <v>0.9</v>
      </c>
      <c r="Q2013" s="12">
        <v>0.2</v>
      </c>
      <c r="R2013" s="12">
        <v>0.2</v>
      </c>
      <c r="S2013" s="12">
        <v>0.5</v>
      </c>
    </row>
    <row r="2014" spans="2:19" ht="15.75" hidden="1">
      <c r="B2014" s="5" t="s">
        <v>152</v>
      </c>
      <c r="C2014" s="5">
        <v>1.7</v>
      </c>
      <c r="D2014" s="5">
        <v>1.8</v>
      </c>
      <c r="E2014" s="5">
        <v>1.4</v>
      </c>
      <c r="F2014" s="5">
        <v>0.2</v>
      </c>
      <c r="G2014" s="5">
        <v>4</v>
      </c>
      <c r="H2014" s="5">
        <v>0.9</v>
      </c>
      <c r="I2014" s="5">
        <v>1.1</v>
      </c>
      <c r="J2014" s="5">
        <v>4.2</v>
      </c>
      <c r="K2014" s="12">
        <v>1.6</v>
      </c>
      <c r="L2014" s="12">
        <v>0.9</v>
      </c>
      <c r="M2014" s="12">
        <v>2.7</v>
      </c>
      <c r="N2014" s="12">
        <v>2.1</v>
      </c>
      <c r="O2014" s="12">
        <v>0.1</v>
      </c>
      <c r="P2014" s="12">
        <v>2</v>
      </c>
      <c r="Q2014" s="12">
        <v>0.2</v>
      </c>
      <c r="R2014" s="12">
        <v>3</v>
      </c>
      <c r="S2014" s="12">
        <v>1</v>
      </c>
    </row>
    <row r="2015" spans="2:19" ht="15.75" hidden="1">
      <c r="B2015" s="5" t="s">
        <v>153</v>
      </c>
      <c r="C2015" s="5">
        <v>1.5</v>
      </c>
      <c r="D2015" s="5">
        <v>1.7</v>
      </c>
      <c r="E2015" s="5">
        <v>1.2</v>
      </c>
      <c r="F2015" s="5">
        <v>1.4</v>
      </c>
      <c r="G2015" s="5">
        <v>3.6</v>
      </c>
      <c r="H2015" s="5">
        <v>1</v>
      </c>
      <c r="I2015" s="5">
        <v>0.4</v>
      </c>
      <c r="J2015" s="5">
        <v>3.4</v>
      </c>
      <c r="K2015" s="12">
        <v>1.1</v>
      </c>
      <c r="L2015" s="12">
        <v>1.3</v>
      </c>
      <c r="M2015" s="12">
        <v>0.4</v>
      </c>
      <c r="N2015" s="12">
        <v>0.6</v>
      </c>
      <c r="O2015" s="12">
        <v>0.4</v>
      </c>
      <c r="P2015" s="12">
        <v>1.5</v>
      </c>
      <c r="Q2015" s="12">
        <v>1</v>
      </c>
      <c r="R2015" s="12">
        <v>3.1</v>
      </c>
      <c r="S2015" s="12">
        <v>1</v>
      </c>
    </row>
    <row r="2016" spans="2:19" ht="15.75" hidden="1">
      <c r="B2016" s="5" t="s">
        <v>154</v>
      </c>
      <c r="C2016" s="5">
        <v>15.4</v>
      </c>
      <c r="D2016" s="5">
        <v>15.6</v>
      </c>
      <c r="E2016" s="5">
        <v>14.1</v>
      </c>
      <c r="F2016" s="5">
        <v>13.2</v>
      </c>
      <c r="G2016" s="5">
        <v>28.4</v>
      </c>
      <c r="H2016" s="5">
        <v>14.7</v>
      </c>
      <c r="I2016" s="5">
        <v>14.3</v>
      </c>
      <c r="J2016" s="5">
        <v>4.5</v>
      </c>
      <c r="K2016" s="12">
        <v>17.6</v>
      </c>
      <c r="L2016" s="12">
        <v>24.8</v>
      </c>
      <c r="M2016" s="12">
        <v>16.9</v>
      </c>
      <c r="N2016" s="12">
        <v>18</v>
      </c>
      <c r="O2016" s="12">
        <v>7</v>
      </c>
      <c r="P2016" s="12">
        <v>11.1</v>
      </c>
      <c r="Q2016" s="12">
        <v>6.8</v>
      </c>
      <c r="R2016" s="12">
        <v>11.7</v>
      </c>
      <c r="S2016" s="12">
        <v>11</v>
      </c>
    </row>
    <row r="2017" spans="2:19" ht="15.75" hidden="1">
      <c r="B2017" s="5" t="s">
        <v>155</v>
      </c>
      <c r="C2017" s="5">
        <v>8.3</v>
      </c>
      <c r="D2017" s="5">
        <v>7.8</v>
      </c>
      <c r="E2017" s="5">
        <v>8.3</v>
      </c>
      <c r="F2017" s="5">
        <v>10.5</v>
      </c>
      <c r="G2017" s="5">
        <v>12.8</v>
      </c>
      <c r="H2017" s="5">
        <v>5.7</v>
      </c>
      <c r="I2017" s="5">
        <v>8.7</v>
      </c>
      <c r="J2017" s="5">
        <v>12.9</v>
      </c>
      <c r="K2017" s="12">
        <v>8.1</v>
      </c>
      <c r="L2017" s="12">
        <v>7.8</v>
      </c>
      <c r="M2017" s="12">
        <v>3.4</v>
      </c>
      <c r="N2017" s="12">
        <v>13.1</v>
      </c>
      <c r="O2017" s="12">
        <v>2.2</v>
      </c>
      <c r="P2017" s="12">
        <v>5</v>
      </c>
      <c r="Q2017" s="12">
        <v>1.9</v>
      </c>
      <c r="R2017" s="12">
        <v>5.1</v>
      </c>
      <c r="S2017" s="12">
        <v>4.4</v>
      </c>
    </row>
    <row r="2018" spans="2:19" ht="15.75" hidden="1">
      <c r="B2018" s="5" t="s">
        <v>156</v>
      </c>
      <c r="C2018" s="5">
        <v>5.9</v>
      </c>
      <c r="D2018" s="5">
        <v>5.9</v>
      </c>
      <c r="E2018" s="5">
        <v>5.2</v>
      </c>
      <c r="F2018" s="5">
        <v>5.5</v>
      </c>
      <c r="G2018" s="5">
        <v>9.3</v>
      </c>
      <c r="H2018" s="5">
        <v>4.8</v>
      </c>
      <c r="I2018" s="5">
        <v>8.4</v>
      </c>
      <c r="J2018" s="5">
        <v>12.5</v>
      </c>
      <c r="K2018" s="12">
        <v>5.9</v>
      </c>
      <c r="L2018" s="12">
        <v>7.3</v>
      </c>
      <c r="M2018" s="12">
        <v>5.8</v>
      </c>
      <c r="N2018" s="12">
        <v>6.9</v>
      </c>
      <c r="O2018" s="12">
        <v>1.7</v>
      </c>
      <c r="P2018" s="12">
        <v>2.7</v>
      </c>
      <c r="Q2018" s="12">
        <v>1.5</v>
      </c>
      <c r="R2018" s="12">
        <v>3.7</v>
      </c>
      <c r="S2018" s="12">
        <v>4.1</v>
      </c>
    </row>
    <row r="2019" spans="2:19" ht="15.75" hidden="1">
      <c r="B2019" s="5" t="s">
        <v>157</v>
      </c>
      <c r="C2019" s="5">
        <v>7.5</v>
      </c>
      <c r="D2019" s="5">
        <v>6.9</v>
      </c>
      <c r="E2019" s="5">
        <v>6.1</v>
      </c>
      <c r="F2019" s="5">
        <v>3.7</v>
      </c>
      <c r="G2019" s="5">
        <v>6.7</v>
      </c>
      <c r="H2019" s="5">
        <v>5.8</v>
      </c>
      <c r="I2019" s="5">
        <v>3.7</v>
      </c>
      <c r="J2019" s="5">
        <v>15.6</v>
      </c>
      <c r="K2019" s="12">
        <v>6.7</v>
      </c>
      <c r="L2019" s="12">
        <v>6.7</v>
      </c>
      <c r="M2019" s="12">
        <v>3.9</v>
      </c>
      <c r="N2019" s="12">
        <v>4.4</v>
      </c>
      <c r="O2019" s="12">
        <v>3.7</v>
      </c>
      <c r="P2019" s="12">
        <v>5</v>
      </c>
      <c r="Q2019" s="12">
        <v>5.4</v>
      </c>
      <c r="R2019" s="12">
        <v>8.5</v>
      </c>
      <c r="S2019" s="12">
        <v>3.4</v>
      </c>
    </row>
    <row r="2020" spans="2:11" ht="12" customHeight="1" hidden="1">
      <c r="B2020" s="36"/>
      <c r="C2020" s="36"/>
      <c r="D2020" s="36"/>
      <c r="E2020" s="36"/>
      <c r="F2020" s="36"/>
      <c r="G2020" s="36"/>
      <c r="H2020" s="36"/>
      <c r="I2020" s="36"/>
      <c r="J2020" s="17"/>
      <c r="K2020" s="17"/>
    </row>
    <row r="2021" spans="2:11" s="72" customFormat="1" ht="15.75" hidden="1">
      <c r="B2021" s="58" t="s">
        <v>229</v>
      </c>
      <c r="C2021" s="70"/>
      <c r="D2021" s="70"/>
      <c r="E2021" s="70"/>
      <c r="F2021" s="70"/>
      <c r="G2021" s="70"/>
      <c r="H2021" s="70"/>
      <c r="I2021" s="70"/>
      <c r="J2021" s="70"/>
      <c r="K2021" s="70"/>
    </row>
    <row r="2022" spans="2:19" s="72" customFormat="1" ht="15.75" hidden="1">
      <c r="B2022" s="5"/>
      <c r="C2022" s="13" t="s">
        <v>52</v>
      </c>
      <c r="D2022" s="13" t="s">
        <v>137</v>
      </c>
      <c r="E2022" s="13" t="s">
        <v>138</v>
      </c>
      <c r="F2022" s="13" t="s">
        <v>142</v>
      </c>
      <c r="G2022" s="13" t="s">
        <v>131</v>
      </c>
      <c r="H2022" s="13" t="s">
        <v>132</v>
      </c>
      <c r="I2022" s="13" t="s">
        <v>23</v>
      </c>
      <c r="J2022" s="51" t="s">
        <v>17</v>
      </c>
      <c r="K2022" s="43" t="s">
        <v>49</v>
      </c>
      <c r="L2022" s="43" t="s">
        <v>18</v>
      </c>
      <c r="M2022" s="43" t="s">
        <v>19</v>
      </c>
      <c r="N2022" s="43" t="s">
        <v>51</v>
      </c>
      <c r="O2022" s="43" t="s">
        <v>139</v>
      </c>
      <c r="P2022" s="43" t="s">
        <v>20</v>
      </c>
      <c r="Q2022" s="43" t="s">
        <v>140</v>
      </c>
      <c r="R2022" s="43" t="s">
        <v>21</v>
      </c>
      <c r="S2022" s="43" t="s">
        <v>141</v>
      </c>
    </row>
    <row r="2023" spans="2:19" s="72" customFormat="1" ht="15.75" hidden="1">
      <c r="B2023" s="5" t="s">
        <v>151</v>
      </c>
      <c r="C2023" s="5">
        <v>1</v>
      </c>
      <c r="D2023" s="5">
        <v>0.8</v>
      </c>
      <c r="E2023" s="5">
        <v>0.7</v>
      </c>
      <c r="F2023" s="5">
        <v>0.4</v>
      </c>
      <c r="G2023" s="5">
        <v>1.6</v>
      </c>
      <c r="H2023" s="5">
        <v>0.9</v>
      </c>
      <c r="I2023" s="5">
        <v>1</v>
      </c>
      <c r="J2023" s="5">
        <v>1.1</v>
      </c>
      <c r="K2023" s="12">
        <v>0.4</v>
      </c>
      <c r="L2023" s="12">
        <v>0.4</v>
      </c>
      <c r="M2023" s="12">
        <v>3.7</v>
      </c>
      <c r="N2023" s="12">
        <v>0.5</v>
      </c>
      <c r="O2023" s="12">
        <v>0.1</v>
      </c>
      <c r="P2023" s="12">
        <v>0.7</v>
      </c>
      <c r="Q2023" s="12">
        <v>0.4</v>
      </c>
      <c r="R2023" s="12">
        <v>0.1</v>
      </c>
      <c r="S2023" s="12">
        <v>0.1</v>
      </c>
    </row>
    <row r="2024" spans="2:19" s="72" customFormat="1" ht="15.75" hidden="1">
      <c r="B2024" s="5" t="s">
        <v>152</v>
      </c>
      <c r="C2024" s="5">
        <v>1.5</v>
      </c>
      <c r="D2024" s="5">
        <v>1.6</v>
      </c>
      <c r="E2024" s="5">
        <v>1.3</v>
      </c>
      <c r="F2024" s="5">
        <v>2.7</v>
      </c>
      <c r="G2024" s="5">
        <v>3.2</v>
      </c>
      <c r="H2024" s="5">
        <v>0.8</v>
      </c>
      <c r="I2024" s="5">
        <v>2.6</v>
      </c>
      <c r="J2024" s="5">
        <v>2.5</v>
      </c>
      <c r="K2024" s="12">
        <v>1.1</v>
      </c>
      <c r="L2024" s="12">
        <v>0.8</v>
      </c>
      <c r="M2024" s="12">
        <v>4</v>
      </c>
      <c r="N2024" s="12">
        <v>1.6</v>
      </c>
      <c r="O2024" s="12">
        <v>0.1</v>
      </c>
      <c r="P2024" s="12">
        <v>1.1</v>
      </c>
      <c r="Q2024" s="12">
        <v>0.6</v>
      </c>
      <c r="R2024" s="12">
        <v>3.3</v>
      </c>
      <c r="S2024" s="12">
        <v>0.9</v>
      </c>
    </row>
    <row r="2025" spans="2:19" s="72" customFormat="1" ht="15.75" hidden="1">
      <c r="B2025" s="5" t="s">
        <v>153</v>
      </c>
      <c r="C2025" s="5">
        <v>1.9</v>
      </c>
      <c r="D2025" s="5">
        <v>2.2</v>
      </c>
      <c r="E2025" s="5">
        <v>1.4</v>
      </c>
      <c r="F2025" s="5">
        <v>2.6</v>
      </c>
      <c r="G2025" s="5">
        <v>3.9</v>
      </c>
      <c r="H2025" s="5">
        <v>1.6</v>
      </c>
      <c r="I2025" s="5">
        <v>1.9</v>
      </c>
      <c r="J2025" s="5">
        <v>2.7</v>
      </c>
      <c r="K2025" s="12">
        <v>1.1</v>
      </c>
      <c r="L2025" s="12">
        <v>0.8</v>
      </c>
      <c r="M2025" s="12">
        <v>3.4</v>
      </c>
      <c r="N2025" s="12">
        <v>5.7</v>
      </c>
      <c r="O2025" s="12">
        <v>2.5</v>
      </c>
      <c r="P2025" s="12">
        <v>1.4</v>
      </c>
      <c r="Q2025" s="12">
        <v>1.1</v>
      </c>
      <c r="R2025" s="12">
        <v>2.3</v>
      </c>
      <c r="S2025" s="12">
        <v>1.4</v>
      </c>
    </row>
    <row r="2026" spans="2:19" s="72" customFormat="1" ht="15.75" hidden="1">
      <c r="B2026" s="5" t="s">
        <v>154</v>
      </c>
      <c r="C2026" s="5">
        <v>14.7</v>
      </c>
      <c r="D2026" s="5">
        <v>14.4</v>
      </c>
      <c r="E2026" s="5">
        <v>13.4</v>
      </c>
      <c r="F2026" s="5">
        <v>12.2</v>
      </c>
      <c r="G2026" s="5">
        <v>26.2</v>
      </c>
      <c r="H2026" s="5">
        <v>14.5</v>
      </c>
      <c r="I2026" s="5">
        <v>14.9</v>
      </c>
      <c r="J2026" s="5">
        <v>5.4</v>
      </c>
      <c r="K2026" s="12">
        <v>15.2</v>
      </c>
      <c r="L2026" s="12">
        <v>19.1</v>
      </c>
      <c r="M2026" s="12">
        <v>11.7</v>
      </c>
      <c r="N2026" s="12">
        <v>10.3</v>
      </c>
      <c r="O2026" s="12">
        <v>11.7</v>
      </c>
      <c r="P2026" s="12">
        <v>11.8</v>
      </c>
      <c r="Q2026" s="12">
        <v>7.4</v>
      </c>
      <c r="R2026" s="12">
        <v>10.5</v>
      </c>
      <c r="S2026" s="12">
        <v>11.2</v>
      </c>
    </row>
    <row r="2027" spans="2:19" s="72" customFormat="1" ht="15.75" hidden="1">
      <c r="B2027" s="5" t="s">
        <v>155</v>
      </c>
      <c r="C2027" s="5">
        <v>7.2</v>
      </c>
      <c r="D2027" s="5">
        <v>7.5</v>
      </c>
      <c r="E2027" s="5">
        <v>7.1</v>
      </c>
      <c r="F2027" s="5">
        <v>12.1</v>
      </c>
      <c r="G2027" s="5">
        <v>11.2</v>
      </c>
      <c r="H2027" s="5">
        <v>2.9</v>
      </c>
      <c r="I2027" s="5">
        <v>14</v>
      </c>
      <c r="J2027" s="5">
        <v>19</v>
      </c>
      <c r="K2027" s="12">
        <v>6.7</v>
      </c>
      <c r="L2027" s="12">
        <v>7.1</v>
      </c>
      <c r="M2027" s="12">
        <v>5</v>
      </c>
      <c r="N2027" s="12">
        <v>11</v>
      </c>
      <c r="O2027" s="12">
        <v>4.6</v>
      </c>
      <c r="P2027" s="12">
        <v>5.1</v>
      </c>
      <c r="Q2027" s="12">
        <v>2</v>
      </c>
      <c r="R2027" s="12">
        <v>5.3</v>
      </c>
      <c r="S2027" s="12">
        <v>4.1</v>
      </c>
    </row>
    <row r="2028" spans="2:19" s="72" customFormat="1" ht="15.75" hidden="1">
      <c r="B2028" s="5" t="s">
        <v>156</v>
      </c>
      <c r="C2028" s="5">
        <v>5.7</v>
      </c>
      <c r="D2028" s="5">
        <v>6.7</v>
      </c>
      <c r="E2028" s="5">
        <v>4.7</v>
      </c>
      <c r="F2028" s="5">
        <v>7</v>
      </c>
      <c r="G2028" s="5">
        <v>7.9</v>
      </c>
      <c r="H2028" s="5">
        <v>6.8</v>
      </c>
      <c r="I2028" s="5">
        <v>16.5</v>
      </c>
      <c r="J2028" s="5">
        <v>7.3</v>
      </c>
      <c r="K2028" s="12">
        <v>3.3</v>
      </c>
      <c r="L2028" s="12">
        <v>5</v>
      </c>
      <c r="M2028" s="12">
        <v>2.6</v>
      </c>
      <c r="N2028" s="12">
        <v>6.3</v>
      </c>
      <c r="O2028" s="12">
        <v>2.8</v>
      </c>
      <c r="P2028" s="12">
        <v>2.3</v>
      </c>
      <c r="Q2028" s="12">
        <v>1.5</v>
      </c>
      <c r="R2028" s="12">
        <v>3.2</v>
      </c>
      <c r="S2028" s="12">
        <v>4.4</v>
      </c>
    </row>
    <row r="2029" spans="2:19" s="72" customFormat="1" ht="15.75" hidden="1">
      <c r="B2029" s="5" t="s">
        <v>157</v>
      </c>
      <c r="C2029" s="5">
        <v>8</v>
      </c>
      <c r="D2029" s="5">
        <v>7.1</v>
      </c>
      <c r="E2029" s="5">
        <v>7</v>
      </c>
      <c r="F2029" s="5">
        <v>5.6</v>
      </c>
      <c r="G2029" s="5">
        <v>9.1</v>
      </c>
      <c r="H2029" s="5">
        <v>8.4</v>
      </c>
      <c r="I2029" s="5">
        <v>8.8</v>
      </c>
      <c r="J2029" s="5">
        <v>18</v>
      </c>
      <c r="K2029" s="12">
        <v>8.5</v>
      </c>
      <c r="L2029" s="12">
        <v>8.4</v>
      </c>
      <c r="M2029" s="12">
        <v>8.8</v>
      </c>
      <c r="N2029" s="12">
        <v>3.7</v>
      </c>
      <c r="O2029" s="12">
        <v>5.4</v>
      </c>
      <c r="P2029" s="12">
        <v>3</v>
      </c>
      <c r="Q2029" s="12">
        <v>5.9</v>
      </c>
      <c r="R2029" s="12">
        <v>8.7</v>
      </c>
      <c r="S2029" s="12">
        <v>2.1</v>
      </c>
    </row>
    <row r="2030" spans="2:11" s="72" customFormat="1" ht="12" customHeight="1" hidden="1">
      <c r="B2030" s="36"/>
      <c r="C2030" s="36"/>
      <c r="D2030" s="36"/>
      <c r="E2030" s="36"/>
      <c r="F2030" s="36"/>
      <c r="G2030" s="36"/>
      <c r="H2030" s="36"/>
      <c r="I2030" s="36"/>
      <c r="J2030" s="17"/>
      <c r="K2030" s="17"/>
    </row>
    <row r="2031" spans="2:11" s="122" customFormat="1" ht="15.75" hidden="1">
      <c r="B2031" s="58" t="s">
        <v>279</v>
      </c>
      <c r="C2031" s="124"/>
      <c r="D2031" s="124"/>
      <c r="E2031" s="124"/>
      <c r="F2031" s="124"/>
      <c r="G2031" s="124"/>
      <c r="H2031" s="124"/>
      <c r="I2031" s="124"/>
      <c r="J2031" s="124"/>
      <c r="K2031" s="124"/>
    </row>
    <row r="2032" spans="2:19" s="122" customFormat="1" ht="15.75" hidden="1">
      <c r="B2032" s="5"/>
      <c r="C2032" s="13" t="s">
        <v>52</v>
      </c>
      <c r="D2032" s="13" t="s">
        <v>137</v>
      </c>
      <c r="E2032" s="13" t="s">
        <v>138</v>
      </c>
      <c r="F2032" s="13" t="s">
        <v>142</v>
      </c>
      <c r="G2032" s="13" t="s">
        <v>131</v>
      </c>
      <c r="H2032" s="13" t="s">
        <v>132</v>
      </c>
      <c r="I2032" s="13" t="s">
        <v>23</v>
      </c>
      <c r="J2032" s="51" t="s">
        <v>17</v>
      </c>
      <c r="K2032" s="43" t="s">
        <v>49</v>
      </c>
      <c r="L2032" s="43" t="s">
        <v>18</v>
      </c>
      <c r="M2032" s="43" t="s">
        <v>19</v>
      </c>
      <c r="N2032" s="43" t="s">
        <v>51</v>
      </c>
      <c r="O2032" s="43" t="s">
        <v>139</v>
      </c>
      <c r="P2032" s="43" t="s">
        <v>20</v>
      </c>
      <c r="Q2032" s="43" t="s">
        <v>140</v>
      </c>
      <c r="R2032" s="43" t="s">
        <v>21</v>
      </c>
      <c r="S2032" s="43" t="s">
        <v>141</v>
      </c>
    </row>
    <row r="2033" spans="2:19" s="122" customFormat="1" ht="15.75" hidden="1">
      <c r="B2033" s="5" t="s">
        <v>151</v>
      </c>
      <c r="C2033" s="18">
        <v>0.8</v>
      </c>
      <c r="D2033" s="18">
        <v>0.8</v>
      </c>
      <c r="E2033" s="128">
        <v>0.5</v>
      </c>
      <c r="F2033" s="129">
        <v>0.5</v>
      </c>
      <c r="G2033" s="129">
        <v>1.3</v>
      </c>
      <c r="H2033" s="129">
        <v>0.3</v>
      </c>
      <c r="I2033" s="129">
        <v>0.1</v>
      </c>
      <c r="J2033" s="129">
        <v>3.3</v>
      </c>
      <c r="K2033" s="129">
        <v>0.3</v>
      </c>
      <c r="L2033" s="129">
        <v>0.3</v>
      </c>
      <c r="M2033" s="129">
        <v>1.9</v>
      </c>
      <c r="N2033" s="129">
        <v>0.5</v>
      </c>
      <c r="O2033" s="129">
        <v>0.1</v>
      </c>
      <c r="P2033" s="129">
        <v>0.7</v>
      </c>
      <c r="Q2033" s="129">
        <v>0.4</v>
      </c>
      <c r="R2033" s="129">
        <v>0.3</v>
      </c>
      <c r="S2033" s="129">
        <v>0.8</v>
      </c>
    </row>
    <row r="2034" spans="2:19" s="122" customFormat="1" ht="15.75" hidden="1">
      <c r="B2034" s="5" t="s">
        <v>152</v>
      </c>
      <c r="C2034" s="18">
        <v>1.3</v>
      </c>
      <c r="D2034" s="18">
        <v>1.2</v>
      </c>
      <c r="E2034" s="128">
        <v>1.1</v>
      </c>
      <c r="F2034" s="129">
        <v>1.2</v>
      </c>
      <c r="G2034" s="129">
        <v>2.4</v>
      </c>
      <c r="H2034" s="129">
        <v>0.2</v>
      </c>
      <c r="I2034" s="129">
        <v>0.9</v>
      </c>
      <c r="J2034" s="129">
        <v>2.5</v>
      </c>
      <c r="K2034" s="129">
        <v>0.8</v>
      </c>
      <c r="L2034" s="129">
        <v>0.3</v>
      </c>
      <c r="M2034" s="129">
        <v>1.1</v>
      </c>
      <c r="N2034" s="129">
        <v>1.2</v>
      </c>
      <c r="O2034" s="129">
        <v>0.2</v>
      </c>
      <c r="P2034" s="129">
        <v>0.9</v>
      </c>
      <c r="Q2034" s="129">
        <v>0.3</v>
      </c>
      <c r="R2034" s="129">
        <v>1.9</v>
      </c>
      <c r="S2034" s="129">
        <v>0.6</v>
      </c>
    </row>
    <row r="2035" spans="2:19" s="122" customFormat="1" ht="15.75" hidden="1">
      <c r="B2035" s="5" t="s">
        <v>153</v>
      </c>
      <c r="C2035" s="18">
        <v>1.5</v>
      </c>
      <c r="D2035" s="18">
        <v>1.7</v>
      </c>
      <c r="E2035" s="128">
        <v>1.1</v>
      </c>
      <c r="F2035" s="129">
        <v>2.9</v>
      </c>
      <c r="G2035" s="129">
        <v>2.5</v>
      </c>
      <c r="H2035" s="129">
        <v>0.7</v>
      </c>
      <c r="I2035" s="129">
        <v>2.4</v>
      </c>
      <c r="J2035" s="129">
        <v>1.8</v>
      </c>
      <c r="K2035" s="129">
        <v>0.9</v>
      </c>
      <c r="L2035" s="129">
        <v>0.5</v>
      </c>
      <c r="M2035" s="129">
        <v>4</v>
      </c>
      <c r="N2035" s="129">
        <v>0</v>
      </c>
      <c r="O2035" s="129">
        <v>1.2</v>
      </c>
      <c r="P2035" s="129">
        <v>1.7</v>
      </c>
      <c r="Q2035" s="129">
        <v>0.6</v>
      </c>
      <c r="R2035" s="129">
        <v>1.1</v>
      </c>
      <c r="S2035" s="129">
        <v>0.8</v>
      </c>
    </row>
    <row r="2036" spans="2:19" s="122" customFormat="1" ht="15.75" hidden="1">
      <c r="B2036" s="5" t="s">
        <v>154</v>
      </c>
      <c r="C2036" s="18">
        <v>12.3</v>
      </c>
      <c r="D2036" s="18">
        <v>11.6</v>
      </c>
      <c r="E2036" s="128">
        <v>11.4</v>
      </c>
      <c r="F2036" s="129">
        <v>6.9</v>
      </c>
      <c r="G2036" s="129">
        <v>18.2</v>
      </c>
      <c r="H2036" s="129">
        <v>9.9</v>
      </c>
      <c r="I2036" s="129">
        <v>13</v>
      </c>
      <c r="J2036" s="129">
        <v>8.8</v>
      </c>
      <c r="K2036" s="129">
        <v>13.7</v>
      </c>
      <c r="L2036" s="129">
        <v>20.5</v>
      </c>
      <c r="M2036" s="129">
        <v>18.2</v>
      </c>
      <c r="N2036" s="129">
        <v>5.3</v>
      </c>
      <c r="O2036" s="129">
        <v>11.6</v>
      </c>
      <c r="P2036" s="129">
        <v>11.2</v>
      </c>
      <c r="Q2036" s="129">
        <v>4.8</v>
      </c>
      <c r="R2036" s="129">
        <v>9.4</v>
      </c>
      <c r="S2036" s="129">
        <v>9.4</v>
      </c>
    </row>
    <row r="2037" spans="2:19" s="122" customFormat="1" ht="15.75" hidden="1">
      <c r="B2037" s="5" t="s">
        <v>155</v>
      </c>
      <c r="C2037" s="18">
        <v>6.8</v>
      </c>
      <c r="D2037" s="18">
        <v>6.4</v>
      </c>
      <c r="E2037" s="128">
        <v>6.9</v>
      </c>
      <c r="F2037" s="129">
        <v>16.1</v>
      </c>
      <c r="G2037" s="129">
        <v>8.4</v>
      </c>
      <c r="H2037" s="129">
        <v>3.3</v>
      </c>
      <c r="I2037" s="129">
        <v>15</v>
      </c>
      <c r="J2037" s="129">
        <v>16.9</v>
      </c>
      <c r="K2037" s="129">
        <v>6.4</v>
      </c>
      <c r="L2037" s="129">
        <v>6.3</v>
      </c>
      <c r="M2037" s="129">
        <v>12.4</v>
      </c>
      <c r="N2037" s="129">
        <v>9.8</v>
      </c>
      <c r="O2037" s="129">
        <v>5.3</v>
      </c>
      <c r="P2037" s="129">
        <v>4.8</v>
      </c>
      <c r="Q2037" s="129">
        <v>1.9</v>
      </c>
      <c r="R2037" s="129">
        <v>5.8</v>
      </c>
      <c r="S2037" s="129">
        <v>2.1</v>
      </c>
    </row>
    <row r="2038" spans="2:19" s="122" customFormat="1" ht="15.75" hidden="1">
      <c r="B2038" s="5" t="s">
        <v>156</v>
      </c>
      <c r="C2038" s="18">
        <v>5.6</v>
      </c>
      <c r="D2038" s="18">
        <v>6.2</v>
      </c>
      <c r="E2038" s="128">
        <v>4.4</v>
      </c>
      <c r="F2038" s="129">
        <v>10.7</v>
      </c>
      <c r="G2038" s="129">
        <v>6.4</v>
      </c>
      <c r="H2038" s="129">
        <v>4.2</v>
      </c>
      <c r="I2038" s="129">
        <v>14</v>
      </c>
      <c r="J2038" s="129">
        <v>10.1</v>
      </c>
      <c r="K2038" s="129">
        <v>3.6</v>
      </c>
      <c r="L2038" s="129">
        <v>4.6</v>
      </c>
      <c r="M2038" s="129">
        <v>4.4</v>
      </c>
      <c r="N2038" s="129">
        <v>13</v>
      </c>
      <c r="O2038" s="129">
        <v>2.9</v>
      </c>
      <c r="P2038" s="129">
        <v>2.1</v>
      </c>
      <c r="Q2038" s="129">
        <v>1</v>
      </c>
      <c r="R2038" s="129">
        <v>1.8</v>
      </c>
      <c r="S2038" s="129">
        <v>1.9</v>
      </c>
    </row>
    <row r="2039" spans="2:19" s="122" customFormat="1" ht="16.5" hidden="1" thickBot="1">
      <c r="B2039" s="5" t="s">
        <v>157</v>
      </c>
      <c r="C2039" s="18">
        <v>7.8</v>
      </c>
      <c r="D2039" s="18">
        <v>7</v>
      </c>
      <c r="E2039" s="128">
        <v>6</v>
      </c>
      <c r="F2039" s="130">
        <v>4.9</v>
      </c>
      <c r="G2039" s="130">
        <v>8.4</v>
      </c>
      <c r="H2039" s="130">
        <v>6.2</v>
      </c>
      <c r="I2039" s="130">
        <v>3.5</v>
      </c>
      <c r="J2039" s="130">
        <v>9.7</v>
      </c>
      <c r="K2039" s="130">
        <v>6</v>
      </c>
      <c r="L2039" s="130">
        <v>6.6</v>
      </c>
      <c r="M2039" s="130">
        <v>4</v>
      </c>
      <c r="N2039" s="130">
        <v>3.3</v>
      </c>
      <c r="O2039" s="130">
        <v>5.7</v>
      </c>
      <c r="P2039" s="130">
        <v>6</v>
      </c>
      <c r="Q2039" s="130">
        <v>5</v>
      </c>
      <c r="R2039" s="130">
        <v>7.5</v>
      </c>
      <c r="S2039" s="130">
        <v>4</v>
      </c>
    </row>
    <row r="2040" spans="2:11" s="122" customFormat="1" ht="12" customHeight="1">
      <c r="B2040" s="36"/>
      <c r="C2040" s="36"/>
      <c r="D2040" s="36"/>
      <c r="E2040" s="36"/>
      <c r="F2040" s="36"/>
      <c r="G2040" s="36"/>
      <c r="H2040" s="36"/>
      <c r="I2040" s="36"/>
      <c r="J2040" s="17"/>
      <c r="K2040" s="17"/>
    </row>
    <row r="2041" spans="1:22" ht="132" customHeight="1">
      <c r="A2041" s="14"/>
      <c r="B2041" s="236" t="s">
        <v>467</v>
      </c>
      <c r="C2041" s="210"/>
      <c r="D2041" s="210"/>
      <c r="E2041" s="210"/>
      <c r="F2041" s="210"/>
      <c r="G2041" s="210"/>
      <c r="H2041" s="210"/>
      <c r="I2041" s="210"/>
      <c r="J2041" s="210"/>
      <c r="K2041" s="210"/>
      <c r="L2041" s="210"/>
      <c r="M2041" s="210"/>
      <c r="N2041" s="212"/>
      <c r="O2041" s="212"/>
      <c r="P2041" s="212"/>
      <c r="Q2041" s="212"/>
      <c r="R2041" s="212"/>
      <c r="S2041" s="212"/>
      <c r="T2041" s="212"/>
      <c r="U2041" s="212"/>
      <c r="V2041" s="212"/>
    </row>
    <row r="2042" spans="2:11" ht="15.75">
      <c r="B2042" s="36"/>
      <c r="C2042" s="36"/>
      <c r="D2042" s="36"/>
      <c r="E2042" s="36"/>
      <c r="F2042" s="36"/>
      <c r="G2042" s="36"/>
      <c r="H2042" s="36"/>
      <c r="I2042" s="36"/>
      <c r="J2042" s="17"/>
      <c r="K2042" s="17"/>
    </row>
    <row r="2043" spans="1:22" s="160" customFormat="1" ht="99.75" customHeight="1">
      <c r="A2043" s="14"/>
      <c r="B2043" s="236" t="s">
        <v>468</v>
      </c>
      <c r="C2043" s="210"/>
      <c r="D2043" s="210"/>
      <c r="E2043" s="210"/>
      <c r="F2043" s="210"/>
      <c r="G2043" s="210"/>
      <c r="H2043" s="210"/>
      <c r="I2043" s="210"/>
      <c r="J2043" s="210"/>
      <c r="K2043" s="210"/>
      <c r="L2043" s="210"/>
      <c r="M2043" s="210"/>
      <c r="N2043" s="212"/>
      <c r="O2043" s="212"/>
      <c r="P2043" s="212"/>
      <c r="Q2043" s="212"/>
      <c r="R2043" s="212"/>
      <c r="S2043" s="212"/>
      <c r="T2043" s="212"/>
      <c r="U2043" s="212"/>
      <c r="V2043" s="212"/>
    </row>
    <row r="2044" spans="2:11" s="160" customFormat="1" ht="15.75">
      <c r="B2044" s="36"/>
      <c r="C2044" s="36"/>
      <c r="D2044" s="36"/>
      <c r="E2044" s="36"/>
      <c r="F2044" s="36"/>
      <c r="G2044" s="36"/>
      <c r="H2044" s="36"/>
      <c r="I2044" s="36"/>
      <c r="J2044" s="17"/>
      <c r="K2044" s="17"/>
    </row>
    <row r="2045" spans="2:11" ht="15.75">
      <c r="B2045" s="119" t="s">
        <v>363</v>
      </c>
      <c r="C2045" s="36"/>
      <c r="D2045" s="36"/>
      <c r="E2045" s="36"/>
      <c r="F2045" s="36"/>
      <c r="G2045" s="36"/>
      <c r="H2045" s="36"/>
      <c r="I2045" s="36"/>
      <c r="J2045" s="17"/>
      <c r="K2045" s="17"/>
    </row>
    <row r="2046" spans="2:13" ht="15.75" hidden="1">
      <c r="B2046" s="240" t="s">
        <v>281</v>
      </c>
      <c r="C2046" s="235"/>
      <c r="D2046" s="235"/>
      <c r="E2046" s="235"/>
      <c r="F2046" s="235"/>
      <c r="G2046" s="235"/>
      <c r="H2046" s="235"/>
      <c r="I2046" s="235"/>
      <c r="J2046" s="235"/>
      <c r="K2046" s="235"/>
      <c r="L2046" s="235"/>
      <c r="M2046" s="235"/>
    </row>
    <row r="2047" spans="1:20" ht="15.75" hidden="1">
      <c r="A2047" s="19"/>
      <c r="B2047" s="5"/>
      <c r="C2047" s="13" t="s">
        <v>52</v>
      </c>
      <c r="D2047" s="13" t="s">
        <v>137</v>
      </c>
      <c r="E2047" s="13" t="s">
        <v>138</v>
      </c>
      <c r="F2047" s="13" t="s">
        <v>142</v>
      </c>
      <c r="G2047" s="20" t="s">
        <v>131</v>
      </c>
      <c r="H2047" s="20" t="s">
        <v>132</v>
      </c>
      <c r="I2047" s="20" t="s">
        <v>23</v>
      </c>
      <c r="J2047" s="5" t="s">
        <v>369</v>
      </c>
      <c r="K2047" s="12" t="s">
        <v>49</v>
      </c>
      <c r="L2047" s="12" t="s">
        <v>18</v>
      </c>
      <c r="M2047" s="12" t="s">
        <v>19</v>
      </c>
      <c r="N2047" s="12" t="s">
        <v>51</v>
      </c>
      <c r="O2047" s="12" t="s">
        <v>139</v>
      </c>
      <c r="P2047" s="12" t="s">
        <v>20</v>
      </c>
      <c r="Q2047" s="12" t="s">
        <v>140</v>
      </c>
      <c r="R2047" s="12" t="s">
        <v>21</v>
      </c>
      <c r="S2047" s="12" t="s">
        <v>141</v>
      </c>
      <c r="T2047" s="12"/>
    </row>
    <row r="2048" spans="1:20" ht="15.75" hidden="1">
      <c r="A2048" s="19">
        <v>2</v>
      </c>
      <c r="B2048" s="5" t="str">
        <f>INDEX(B2003:B2009,$A$2048)</f>
        <v>Grade 7</v>
      </c>
      <c r="C2048" s="93">
        <f>INDEX(C2003:C2009,$A$2048)/100</f>
        <v>0.022000000000000002</v>
      </c>
      <c r="D2048" s="93">
        <f aca="true" t="shared" si="224" ref="D2048:S2048">INDEX(D2003:D2009,$A$2048)/100</f>
        <v>0.022000000000000002</v>
      </c>
      <c r="E2048" s="93">
        <f t="shared" si="224"/>
        <v>0.018000000000000002</v>
      </c>
      <c r="F2048" s="93">
        <f t="shared" si="224"/>
        <v>0.005</v>
      </c>
      <c r="G2048" s="93">
        <f t="shared" si="224"/>
        <v>0.039</v>
      </c>
      <c r="H2048" s="93">
        <f t="shared" si="224"/>
        <v>0.013000000000000001</v>
      </c>
      <c r="I2048" s="93">
        <f t="shared" si="224"/>
        <v>0.01</v>
      </c>
      <c r="J2048" s="93">
        <f t="shared" si="224"/>
        <v>0.038</v>
      </c>
      <c r="K2048" s="93">
        <f t="shared" si="224"/>
        <v>0.021</v>
      </c>
      <c r="L2048" s="93">
        <f t="shared" si="224"/>
        <v>0.021</v>
      </c>
      <c r="M2048" s="93">
        <f t="shared" si="224"/>
        <v>0.01</v>
      </c>
      <c r="N2048" s="93">
        <f t="shared" si="224"/>
        <v>0.021</v>
      </c>
      <c r="O2048" s="93">
        <f t="shared" si="224"/>
        <v>0.003</v>
      </c>
      <c r="P2048" s="93">
        <f t="shared" si="224"/>
        <v>0.027999999999999997</v>
      </c>
      <c r="Q2048" s="93">
        <f t="shared" si="224"/>
        <v>0.006</v>
      </c>
      <c r="R2048" s="93">
        <f t="shared" si="224"/>
        <v>0.067</v>
      </c>
      <c r="S2048" s="93">
        <f t="shared" si="224"/>
        <v>0.011000000000000001</v>
      </c>
      <c r="T2048" s="12" t="s">
        <v>145</v>
      </c>
    </row>
    <row r="2049" spans="1:20" ht="15.75" hidden="1">
      <c r="A2049" s="6"/>
      <c r="B2049" s="5" t="str">
        <f>INDEX(B2013:B2019,$A$2048)</f>
        <v>Grade 7</v>
      </c>
      <c r="C2049" s="93">
        <f>INDEX(C2013:C2019,$A$2048)/100</f>
        <v>0.017</v>
      </c>
      <c r="D2049" s="93">
        <f aca="true" t="shared" si="225" ref="D2049:S2049">INDEX(D2013:D2019,$A$2048)/100</f>
        <v>0.018000000000000002</v>
      </c>
      <c r="E2049" s="93">
        <f t="shared" si="225"/>
        <v>0.013999999999999999</v>
      </c>
      <c r="F2049" s="93">
        <f t="shared" si="225"/>
        <v>0.002</v>
      </c>
      <c r="G2049" s="93">
        <f t="shared" si="225"/>
        <v>0.04</v>
      </c>
      <c r="H2049" s="93">
        <f t="shared" si="225"/>
        <v>0.009000000000000001</v>
      </c>
      <c r="I2049" s="93">
        <f t="shared" si="225"/>
        <v>0.011000000000000001</v>
      </c>
      <c r="J2049" s="93">
        <f t="shared" si="225"/>
        <v>0.042</v>
      </c>
      <c r="K2049" s="93">
        <f t="shared" si="225"/>
        <v>0.016</v>
      </c>
      <c r="L2049" s="93">
        <f t="shared" si="225"/>
        <v>0.009000000000000001</v>
      </c>
      <c r="M2049" s="93">
        <f t="shared" si="225"/>
        <v>0.027000000000000003</v>
      </c>
      <c r="N2049" s="93">
        <f t="shared" si="225"/>
        <v>0.021</v>
      </c>
      <c r="O2049" s="93">
        <f t="shared" si="225"/>
        <v>0.001</v>
      </c>
      <c r="P2049" s="93">
        <f t="shared" si="225"/>
        <v>0.02</v>
      </c>
      <c r="Q2049" s="93">
        <f t="shared" si="225"/>
        <v>0.002</v>
      </c>
      <c r="R2049" s="93">
        <f t="shared" si="225"/>
        <v>0.03</v>
      </c>
      <c r="S2049" s="93">
        <f t="shared" si="225"/>
        <v>0.01</v>
      </c>
      <c r="T2049" s="12" t="s">
        <v>129</v>
      </c>
    </row>
    <row r="2050" spans="1:20" s="72" customFormat="1" ht="15.75" hidden="1">
      <c r="A2050" s="6"/>
      <c r="B2050" s="5" t="str">
        <f>INDEX(B2023:B2029,$A$2048)</f>
        <v>Grade 7</v>
      </c>
      <c r="C2050" s="93">
        <f>INDEX(C2023:C2029,$A$2048)/100</f>
        <v>0.015</v>
      </c>
      <c r="D2050" s="93">
        <f aca="true" t="shared" si="226" ref="D2050:S2050">INDEX(D2023:D2029,$A$2048)/100</f>
        <v>0.016</v>
      </c>
      <c r="E2050" s="93">
        <f t="shared" si="226"/>
        <v>0.013000000000000001</v>
      </c>
      <c r="F2050" s="93">
        <f t="shared" si="226"/>
        <v>0.027000000000000003</v>
      </c>
      <c r="G2050" s="93">
        <f t="shared" si="226"/>
        <v>0.032</v>
      </c>
      <c r="H2050" s="93">
        <f t="shared" si="226"/>
        <v>0.008</v>
      </c>
      <c r="I2050" s="93">
        <f t="shared" si="226"/>
        <v>0.026000000000000002</v>
      </c>
      <c r="J2050" s="93">
        <f t="shared" si="226"/>
        <v>0.025</v>
      </c>
      <c r="K2050" s="93">
        <f t="shared" si="226"/>
        <v>0.011000000000000001</v>
      </c>
      <c r="L2050" s="93">
        <f t="shared" si="226"/>
        <v>0.008</v>
      </c>
      <c r="M2050" s="93">
        <f t="shared" si="226"/>
        <v>0.04</v>
      </c>
      <c r="N2050" s="93">
        <f t="shared" si="226"/>
        <v>0.016</v>
      </c>
      <c r="O2050" s="93">
        <f t="shared" si="226"/>
        <v>0.001</v>
      </c>
      <c r="P2050" s="93">
        <f t="shared" si="226"/>
        <v>0.011000000000000001</v>
      </c>
      <c r="Q2050" s="93">
        <f t="shared" si="226"/>
        <v>0.006</v>
      </c>
      <c r="R2050" s="93">
        <f t="shared" si="226"/>
        <v>0.033</v>
      </c>
      <c r="S2050" s="93">
        <f t="shared" si="226"/>
        <v>0.009000000000000001</v>
      </c>
      <c r="T2050" s="73" t="s">
        <v>230</v>
      </c>
    </row>
    <row r="2051" spans="1:20" s="122" customFormat="1" ht="15.75" hidden="1">
      <c r="A2051" s="6"/>
      <c r="B2051" s="5" t="str">
        <f>INDEX(B2033:B2039,$A$2048)</f>
        <v>Grade 7</v>
      </c>
      <c r="C2051" s="93">
        <f>INDEX(C2033:C2039,$A$2048)/100</f>
        <v>0.013000000000000001</v>
      </c>
      <c r="D2051" s="93">
        <f aca="true" t="shared" si="227" ref="D2051:S2051">INDEX(D2033:D2039,$A$2048)/100</f>
        <v>0.012</v>
      </c>
      <c r="E2051" s="93">
        <f t="shared" si="227"/>
        <v>0.011000000000000001</v>
      </c>
      <c r="F2051" s="93">
        <f t="shared" si="227"/>
        <v>0.012</v>
      </c>
      <c r="G2051" s="93">
        <f t="shared" si="227"/>
        <v>0.024</v>
      </c>
      <c r="H2051" s="93">
        <f t="shared" si="227"/>
        <v>0.002</v>
      </c>
      <c r="I2051" s="93">
        <f t="shared" si="227"/>
        <v>0.009000000000000001</v>
      </c>
      <c r="J2051" s="93">
        <f t="shared" si="227"/>
        <v>0.025</v>
      </c>
      <c r="K2051" s="93">
        <f t="shared" si="227"/>
        <v>0.008</v>
      </c>
      <c r="L2051" s="93">
        <f t="shared" si="227"/>
        <v>0.003</v>
      </c>
      <c r="M2051" s="93">
        <f t="shared" si="227"/>
        <v>0.011000000000000001</v>
      </c>
      <c r="N2051" s="93">
        <f t="shared" si="227"/>
        <v>0.012</v>
      </c>
      <c r="O2051" s="93">
        <f t="shared" si="227"/>
        <v>0.002</v>
      </c>
      <c r="P2051" s="93">
        <f t="shared" si="227"/>
        <v>0.009000000000000001</v>
      </c>
      <c r="Q2051" s="93">
        <f t="shared" si="227"/>
        <v>0.003</v>
      </c>
      <c r="R2051" s="93">
        <f t="shared" si="227"/>
        <v>0.019</v>
      </c>
      <c r="S2051" s="93">
        <f t="shared" si="227"/>
        <v>0.006</v>
      </c>
      <c r="T2051" s="73" t="s">
        <v>280</v>
      </c>
    </row>
    <row r="2052" ht="15.75"/>
    <row r="2053" ht="15.75"/>
    <row r="2073" ht="15.75">
      <c r="B2073" s="7" t="s">
        <v>374</v>
      </c>
    </row>
    <row r="2074" ht="15.75">
      <c r="B2074" s="7"/>
    </row>
    <row r="2075" spans="2:22" ht="95.25" customHeight="1">
      <c r="B2075" s="247" t="s">
        <v>469</v>
      </c>
      <c r="C2075" s="210"/>
      <c r="D2075" s="210"/>
      <c r="E2075" s="210"/>
      <c r="F2075" s="210"/>
      <c r="G2075" s="210"/>
      <c r="H2075" s="210"/>
      <c r="I2075" s="210"/>
      <c r="J2075" s="210"/>
      <c r="K2075" s="210"/>
      <c r="L2075" s="210"/>
      <c r="M2075" s="210"/>
      <c r="N2075" s="212"/>
      <c r="O2075" s="212"/>
      <c r="P2075" s="212"/>
      <c r="Q2075" s="212"/>
      <c r="R2075" s="212"/>
      <c r="S2075" s="212"/>
      <c r="T2075" s="212"/>
      <c r="U2075" s="212"/>
      <c r="V2075" s="212"/>
    </row>
    <row r="2076" ht="15.75">
      <c r="B2076" s="7"/>
    </row>
    <row r="2077" spans="2:22" s="160" customFormat="1" ht="50.25" customHeight="1">
      <c r="B2077" s="247" t="s">
        <v>470</v>
      </c>
      <c r="C2077" s="210"/>
      <c r="D2077" s="210"/>
      <c r="E2077" s="210"/>
      <c r="F2077" s="210"/>
      <c r="G2077" s="210"/>
      <c r="H2077" s="210"/>
      <c r="I2077" s="210"/>
      <c r="J2077" s="210"/>
      <c r="K2077" s="210"/>
      <c r="L2077" s="210"/>
      <c r="M2077" s="210"/>
      <c r="N2077" s="212"/>
      <c r="O2077" s="212"/>
      <c r="P2077" s="212"/>
      <c r="Q2077" s="212"/>
      <c r="R2077" s="212"/>
      <c r="S2077" s="212"/>
      <c r="T2077" s="212"/>
      <c r="U2077" s="212"/>
      <c r="V2077" s="212"/>
    </row>
    <row r="2078" s="160" customFormat="1" ht="15.75">
      <c r="B2078" s="7"/>
    </row>
    <row r="2079" spans="1:20" ht="22.5" customHeight="1">
      <c r="A2079" s="14"/>
      <c r="B2079" s="251" t="s">
        <v>12</v>
      </c>
      <c r="C2079" s="252"/>
      <c r="D2079" s="252"/>
      <c r="E2079" s="252"/>
      <c r="F2079" s="252"/>
      <c r="G2079" s="252"/>
      <c r="H2079" s="252"/>
      <c r="I2079" s="252"/>
      <c r="J2079" s="252"/>
      <c r="K2079" s="252"/>
      <c r="L2079" s="252"/>
      <c r="M2079" s="252"/>
      <c r="T2079" s="31"/>
    </row>
    <row r="2080" spans="1:22" ht="116.25" customHeight="1">
      <c r="A2080" s="14"/>
      <c r="B2080" s="236" t="s">
        <v>471</v>
      </c>
      <c r="C2080" s="238"/>
      <c r="D2080" s="238"/>
      <c r="E2080" s="238"/>
      <c r="F2080" s="238"/>
      <c r="G2080" s="238"/>
      <c r="H2080" s="238"/>
      <c r="I2080" s="238"/>
      <c r="J2080" s="238"/>
      <c r="K2080" s="238"/>
      <c r="L2080" s="238"/>
      <c r="M2080" s="238"/>
      <c r="N2080" s="212"/>
      <c r="O2080" s="212"/>
      <c r="P2080" s="212"/>
      <c r="Q2080" s="212"/>
      <c r="R2080" s="212"/>
      <c r="S2080" s="212"/>
      <c r="T2080" s="212"/>
      <c r="U2080" s="212"/>
      <c r="V2080" s="212"/>
    </row>
    <row r="2081" spans="1:20" ht="15.75">
      <c r="A2081" s="14"/>
      <c r="B2081" s="15"/>
      <c r="C2081" s="40"/>
      <c r="D2081" s="40"/>
      <c r="E2081" s="40"/>
      <c r="F2081" s="40"/>
      <c r="G2081" s="40"/>
      <c r="H2081" s="40"/>
      <c r="I2081" s="40"/>
      <c r="J2081" s="40"/>
      <c r="K2081" s="40"/>
      <c r="L2081" s="40"/>
      <c r="M2081" s="40"/>
      <c r="T2081" s="31"/>
    </row>
    <row r="2082" spans="1:20" ht="27.75" customHeight="1">
      <c r="A2082" s="14"/>
      <c r="B2082" s="246" t="s">
        <v>472</v>
      </c>
      <c r="C2082" s="246"/>
      <c r="D2082" s="246"/>
      <c r="E2082" s="246"/>
      <c r="F2082" s="246"/>
      <c r="G2082" s="246"/>
      <c r="H2082" s="246"/>
      <c r="I2082" s="246"/>
      <c r="J2082" s="246"/>
      <c r="K2082" s="246"/>
      <c r="L2082" s="246"/>
      <c r="M2082" s="246"/>
      <c r="T2082" s="31"/>
    </row>
    <row r="2083" spans="1:22" ht="86.25" customHeight="1">
      <c r="A2083" s="14"/>
      <c r="B2083" s="236" t="s">
        <v>473</v>
      </c>
      <c r="C2083" s="236"/>
      <c r="D2083" s="236"/>
      <c r="E2083" s="236"/>
      <c r="F2083" s="236"/>
      <c r="G2083" s="236"/>
      <c r="H2083" s="236"/>
      <c r="I2083" s="236"/>
      <c r="J2083" s="236"/>
      <c r="K2083" s="236"/>
      <c r="L2083" s="236"/>
      <c r="M2083" s="236"/>
      <c r="N2083" s="212"/>
      <c r="O2083" s="212"/>
      <c r="P2083" s="212"/>
      <c r="Q2083" s="212"/>
      <c r="R2083" s="212"/>
      <c r="S2083" s="212"/>
      <c r="T2083" s="212"/>
      <c r="U2083" s="212"/>
      <c r="V2083" s="212"/>
    </row>
    <row r="2084" spans="2:20" s="82" customFormat="1" ht="15.75" customHeight="1" hidden="1">
      <c r="B2084" s="245" t="s">
        <v>282</v>
      </c>
      <c r="C2084" s="245"/>
      <c r="D2084" s="245"/>
      <c r="E2084" s="245"/>
      <c r="F2084" s="245"/>
      <c r="G2084" s="245"/>
      <c r="H2084" s="245"/>
      <c r="I2084" s="245"/>
      <c r="J2084" s="245"/>
      <c r="K2084" s="245"/>
      <c r="L2084" s="245"/>
      <c r="M2084" s="245"/>
      <c r="N2084" s="245"/>
      <c r="O2084" s="245"/>
      <c r="P2084" s="245"/>
      <c r="Q2084" s="245"/>
      <c r="R2084" s="245"/>
      <c r="S2084" s="245"/>
      <c r="T2084" s="245"/>
    </row>
    <row r="2085" spans="2:19" s="81" customFormat="1" ht="15.75" hidden="1">
      <c r="B2085" s="90"/>
      <c r="C2085" s="91" t="s">
        <v>52</v>
      </c>
      <c r="D2085" s="90" t="s">
        <v>137</v>
      </c>
      <c r="E2085" s="90" t="s">
        <v>138</v>
      </c>
      <c r="F2085" s="90" t="s">
        <v>22</v>
      </c>
      <c r="G2085" s="90" t="s">
        <v>131</v>
      </c>
      <c r="H2085" s="90" t="s">
        <v>109</v>
      </c>
      <c r="I2085" s="90" t="s">
        <v>110</v>
      </c>
      <c r="J2085" s="90" t="s">
        <v>111</v>
      </c>
      <c r="K2085" s="90" t="s">
        <v>112</v>
      </c>
      <c r="L2085" s="90" t="s">
        <v>113</v>
      </c>
      <c r="M2085" s="90" t="s">
        <v>114</v>
      </c>
      <c r="N2085" s="90" t="s">
        <v>115</v>
      </c>
      <c r="O2085" s="90" t="s">
        <v>116</v>
      </c>
      <c r="P2085" s="90" t="s">
        <v>117</v>
      </c>
      <c r="Q2085" s="90" t="s">
        <v>118</v>
      </c>
      <c r="R2085" s="90" t="s">
        <v>119</v>
      </c>
      <c r="S2085" s="90" t="s">
        <v>120</v>
      </c>
    </row>
    <row r="2086" spans="2:19" s="81" customFormat="1" ht="15.75" hidden="1">
      <c r="B2086" s="90" t="s">
        <v>233</v>
      </c>
      <c r="C2086" s="91">
        <v>0.231</v>
      </c>
      <c r="D2086" s="91">
        <v>0.245</v>
      </c>
      <c r="E2086" s="91">
        <v>0.241</v>
      </c>
      <c r="F2086" s="91">
        <v>0.192</v>
      </c>
      <c r="G2086" s="91">
        <v>0.231</v>
      </c>
      <c r="H2086" s="91">
        <v>0.284</v>
      </c>
      <c r="I2086" s="91">
        <v>0.161</v>
      </c>
      <c r="J2086" s="91">
        <v>0.183</v>
      </c>
      <c r="K2086" s="91">
        <v>0.277</v>
      </c>
      <c r="L2086" s="91">
        <v>0.209</v>
      </c>
      <c r="M2086" s="91">
        <v>0.202</v>
      </c>
      <c r="N2086" s="91">
        <v>0.188</v>
      </c>
      <c r="O2086" s="91">
        <v>0.337</v>
      </c>
      <c r="P2086" s="91">
        <v>0.178</v>
      </c>
      <c r="Q2086" s="91">
        <v>0.408</v>
      </c>
      <c r="R2086" s="91">
        <v>0.337</v>
      </c>
      <c r="S2086" s="91">
        <v>0.231</v>
      </c>
    </row>
    <row r="2087" spans="2:19" s="81" customFormat="1" ht="15.75" hidden="1">
      <c r="B2087" s="90" t="s">
        <v>234</v>
      </c>
      <c r="C2087" s="91">
        <v>0.163</v>
      </c>
      <c r="D2087" s="91">
        <v>0.171</v>
      </c>
      <c r="E2087" s="91">
        <v>0.165</v>
      </c>
      <c r="F2087" s="91">
        <v>0.161</v>
      </c>
      <c r="G2087" s="91">
        <v>0.21</v>
      </c>
      <c r="H2087" s="91">
        <v>0.159</v>
      </c>
      <c r="I2087" s="91">
        <v>0.148</v>
      </c>
      <c r="J2087" s="91">
        <v>0.159</v>
      </c>
      <c r="K2087" s="91">
        <v>0.218</v>
      </c>
      <c r="L2087" s="91">
        <v>0.137</v>
      </c>
      <c r="M2087" s="91">
        <v>0.205</v>
      </c>
      <c r="N2087" s="91">
        <v>0.166</v>
      </c>
      <c r="O2087" s="91">
        <v>0.173</v>
      </c>
      <c r="P2087" s="91">
        <v>0.136</v>
      </c>
      <c r="Q2087" s="91">
        <v>0.211</v>
      </c>
      <c r="R2087" s="91">
        <v>0.16</v>
      </c>
      <c r="S2087" s="91">
        <v>0.198</v>
      </c>
    </row>
    <row r="2088" spans="2:19" s="81" customFormat="1" ht="15.75" hidden="1">
      <c r="B2088" s="90" t="s">
        <v>133</v>
      </c>
      <c r="C2088" s="91">
        <v>0.193</v>
      </c>
      <c r="D2088" s="91">
        <v>0.182</v>
      </c>
      <c r="E2088" s="91">
        <v>0.177</v>
      </c>
      <c r="F2088" s="91">
        <v>0.149</v>
      </c>
      <c r="G2088" s="91">
        <v>0.219</v>
      </c>
      <c r="H2088" s="91">
        <v>0.166</v>
      </c>
      <c r="I2088" s="91">
        <v>0.157</v>
      </c>
      <c r="J2088" s="91">
        <v>0.125</v>
      </c>
      <c r="K2088" s="91">
        <v>0.25</v>
      </c>
      <c r="L2088" s="91">
        <v>0.169</v>
      </c>
      <c r="M2088" s="91">
        <v>0.137</v>
      </c>
      <c r="N2088" s="91">
        <v>0.138</v>
      </c>
      <c r="O2088" s="91">
        <v>0.232</v>
      </c>
      <c r="P2088" s="91">
        <v>0.123</v>
      </c>
      <c r="Q2088" s="91">
        <v>0.241</v>
      </c>
      <c r="R2088" s="91">
        <v>0.201</v>
      </c>
      <c r="S2088" s="91">
        <v>0.167</v>
      </c>
    </row>
    <row r="2089" spans="2:19" s="81" customFormat="1" ht="15.75" hidden="1">
      <c r="B2089" s="90" t="s">
        <v>136</v>
      </c>
      <c r="C2089" s="91">
        <v>0.279</v>
      </c>
      <c r="D2089" s="91">
        <v>0.307</v>
      </c>
      <c r="E2089" s="91">
        <v>0.276</v>
      </c>
      <c r="F2089" s="91">
        <v>0.355</v>
      </c>
      <c r="G2089" s="91">
        <v>0.436</v>
      </c>
      <c r="H2089" s="91">
        <v>0.36</v>
      </c>
      <c r="I2089" s="91">
        <v>0.321</v>
      </c>
      <c r="J2089" s="91">
        <v>0.401</v>
      </c>
      <c r="K2089" s="91">
        <v>0.425</v>
      </c>
      <c r="L2089" s="91">
        <v>0.316</v>
      </c>
      <c r="M2089" s="91">
        <v>0.34</v>
      </c>
      <c r="N2089" s="91">
        <v>0.213</v>
      </c>
      <c r="O2089" s="91">
        <v>0.398</v>
      </c>
      <c r="P2089" s="91">
        <v>0.229</v>
      </c>
      <c r="Q2089" s="91">
        <v>0.416</v>
      </c>
      <c r="R2089" s="91">
        <v>0.493</v>
      </c>
      <c r="S2089" s="91">
        <v>0.247</v>
      </c>
    </row>
    <row r="2090" spans="2:19" s="81" customFormat="1" ht="15.75" hidden="1">
      <c r="B2090" s="90" t="s">
        <v>339</v>
      </c>
      <c r="C2090" s="91">
        <v>0.447</v>
      </c>
      <c r="D2090" s="91">
        <v>0.482</v>
      </c>
      <c r="E2090" s="91">
        <v>0.413</v>
      </c>
      <c r="F2090" s="91">
        <v>0.462</v>
      </c>
      <c r="G2090" s="91">
        <v>0.416</v>
      </c>
      <c r="H2090" s="91">
        <v>0.534</v>
      </c>
      <c r="I2090" s="91">
        <v>0.417</v>
      </c>
      <c r="J2090" s="91">
        <v>0.304</v>
      </c>
      <c r="K2090" s="91">
        <v>0.469</v>
      </c>
      <c r="L2090" s="91">
        <v>0.422</v>
      </c>
      <c r="M2090" s="91" t="e">
        <f>NA()</f>
        <v>#N/A</v>
      </c>
      <c r="N2090" s="91">
        <v>0.485</v>
      </c>
      <c r="O2090" s="91">
        <v>0.468</v>
      </c>
      <c r="P2090" s="91">
        <v>0.419</v>
      </c>
      <c r="Q2090" s="91">
        <v>0.637</v>
      </c>
      <c r="R2090" s="91">
        <v>0.474</v>
      </c>
      <c r="S2090" s="91">
        <v>0.335</v>
      </c>
    </row>
    <row r="2091" spans="2:19" s="123" customFormat="1" ht="15.75" hidden="1">
      <c r="B2091" s="90" t="s">
        <v>285</v>
      </c>
      <c r="C2091" s="91">
        <v>0.207</v>
      </c>
      <c r="D2091" s="91">
        <v>0.22</v>
      </c>
      <c r="E2091" s="91">
        <v>0.214</v>
      </c>
      <c r="F2091" s="91">
        <v>0.154</v>
      </c>
      <c r="G2091" s="91">
        <v>0.196</v>
      </c>
      <c r="H2091" s="91">
        <v>0.252</v>
      </c>
      <c r="I2091" s="91">
        <v>0.125</v>
      </c>
      <c r="J2091" s="91">
        <v>0.156</v>
      </c>
      <c r="K2091" s="91">
        <v>0.237</v>
      </c>
      <c r="L2091" s="91">
        <v>0.183</v>
      </c>
      <c r="M2091" s="91">
        <v>0.154</v>
      </c>
      <c r="N2091" s="91">
        <v>0.142</v>
      </c>
      <c r="O2091" s="91">
        <v>0.313</v>
      </c>
      <c r="P2091" s="91">
        <v>0.156</v>
      </c>
      <c r="Q2091" s="91">
        <v>0.392</v>
      </c>
      <c r="R2091" s="91">
        <v>0.319</v>
      </c>
      <c r="S2091" s="91">
        <v>0.202</v>
      </c>
    </row>
    <row r="2092" spans="2:19" s="123" customFormat="1" ht="15.75" hidden="1">
      <c r="B2092" s="90" t="s">
        <v>199</v>
      </c>
      <c r="C2092" s="91">
        <v>0.257</v>
      </c>
      <c r="D2092" s="91">
        <v>0.27</v>
      </c>
      <c r="E2092" s="91">
        <v>0.268</v>
      </c>
      <c r="F2092" s="91">
        <v>0.23</v>
      </c>
      <c r="G2092" s="91">
        <v>0.266</v>
      </c>
      <c r="H2092" s="91">
        <v>0.315</v>
      </c>
      <c r="I2092" s="91">
        <v>0.2</v>
      </c>
      <c r="J2092" s="91">
        <v>0.21</v>
      </c>
      <c r="K2092" s="91">
        <v>0.317</v>
      </c>
      <c r="L2092" s="91">
        <v>0.236</v>
      </c>
      <c r="M2092" s="91">
        <v>0.251</v>
      </c>
      <c r="N2092" s="91">
        <v>0.238</v>
      </c>
      <c r="O2092" s="91">
        <v>0.362</v>
      </c>
      <c r="P2092" s="91">
        <v>0.2</v>
      </c>
      <c r="Q2092" s="91">
        <v>0.425</v>
      </c>
      <c r="R2092" s="91">
        <v>0.356</v>
      </c>
      <c r="S2092" s="91">
        <v>0.26</v>
      </c>
    </row>
    <row r="2093" spans="2:19" s="81" customFormat="1" ht="15.75" hidden="1">
      <c r="B2093" s="90" t="s">
        <v>193</v>
      </c>
      <c r="C2093" s="91">
        <v>0.172</v>
      </c>
      <c r="D2093" s="91">
        <v>0.169</v>
      </c>
      <c r="E2093" s="91">
        <v>0.15</v>
      </c>
      <c r="F2093" s="91">
        <v>0.118</v>
      </c>
      <c r="G2093" s="91">
        <v>0.216</v>
      </c>
      <c r="H2093" s="91">
        <v>0.135</v>
      </c>
      <c r="I2093" s="91">
        <v>0.105</v>
      </c>
      <c r="J2093" s="91">
        <v>0.131</v>
      </c>
      <c r="K2093" s="91">
        <v>0.242</v>
      </c>
      <c r="L2093" s="91">
        <v>0.169</v>
      </c>
      <c r="M2093" s="91">
        <v>0.163</v>
      </c>
      <c r="N2093" s="91">
        <v>0.155</v>
      </c>
      <c r="O2093" s="91">
        <v>0.169</v>
      </c>
      <c r="P2093" s="91">
        <v>0.116</v>
      </c>
      <c r="Q2093" s="91">
        <v>0.213</v>
      </c>
      <c r="R2093" s="91">
        <v>0.184</v>
      </c>
      <c r="S2093" s="91">
        <v>0.142</v>
      </c>
    </row>
    <row r="2094" spans="2:11" s="133" customFormat="1" ht="15.75" hidden="1">
      <c r="B2094" s="135" t="s">
        <v>288</v>
      </c>
      <c r="K2094" s="34"/>
    </row>
    <row r="2095" spans="2:20" s="86" customFormat="1" ht="15.75" hidden="1">
      <c r="B2095" s="87"/>
      <c r="C2095" s="88"/>
      <c r="D2095" s="88"/>
      <c r="E2095" s="88"/>
      <c r="F2095" s="88"/>
      <c r="G2095" s="88"/>
      <c r="H2095" s="88"/>
      <c r="I2095" s="88"/>
      <c r="J2095" s="88"/>
      <c r="K2095" s="88"/>
      <c r="L2095" s="88"/>
      <c r="M2095" s="88"/>
      <c r="N2095" s="88"/>
      <c r="O2095" s="89"/>
      <c r="P2095" s="89"/>
      <c r="Q2095" s="89"/>
      <c r="R2095" s="89"/>
      <c r="S2095" s="89"/>
      <c r="T2095" s="89"/>
    </row>
    <row r="2096" spans="2:20" s="122" customFormat="1" ht="15.75" customHeight="1" hidden="1">
      <c r="B2096" s="245" t="s">
        <v>283</v>
      </c>
      <c r="C2096" s="245"/>
      <c r="D2096" s="245"/>
      <c r="E2096" s="245"/>
      <c r="F2096" s="245"/>
      <c r="G2096" s="245"/>
      <c r="H2096" s="245"/>
      <c r="I2096" s="245"/>
      <c r="J2096" s="245"/>
      <c r="K2096" s="245"/>
      <c r="L2096" s="245"/>
      <c r="M2096" s="245"/>
      <c r="N2096" s="245"/>
      <c r="O2096" s="245"/>
      <c r="P2096" s="245"/>
      <c r="Q2096" s="245"/>
      <c r="R2096" s="245"/>
      <c r="S2096" s="245"/>
      <c r="T2096" s="245"/>
    </row>
    <row r="2097" spans="2:19" s="81" customFormat="1" ht="15.75" hidden="1">
      <c r="B2097" s="90"/>
      <c r="C2097" s="91" t="s">
        <v>52</v>
      </c>
      <c r="D2097" s="90" t="s">
        <v>137</v>
      </c>
      <c r="E2097" s="90" t="s">
        <v>138</v>
      </c>
      <c r="F2097" s="90" t="s">
        <v>22</v>
      </c>
      <c r="G2097" s="90" t="s">
        <v>131</v>
      </c>
      <c r="H2097" s="90" t="s">
        <v>109</v>
      </c>
      <c r="I2097" s="90" t="s">
        <v>110</v>
      </c>
      <c r="J2097" s="90" t="s">
        <v>111</v>
      </c>
      <c r="K2097" s="90" t="s">
        <v>112</v>
      </c>
      <c r="L2097" s="90" t="s">
        <v>113</v>
      </c>
      <c r="M2097" s="90" t="s">
        <v>114</v>
      </c>
      <c r="N2097" s="90" t="s">
        <v>115</v>
      </c>
      <c r="O2097" s="90" t="s">
        <v>116</v>
      </c>
      <c r="P2097" s="90" t="s">
        <v>117</v>
      </c>
      <c r="Q2097" s="90" t="s">
        <v>118</v>
      </c>
      <c r="R2097" s="90" t="s">
        <v>119</v>
      </c>
      <c r="S2097" s="90" t="s">
        <v>120</v>
      </c>
    </row>
    <row r="2098" spans="2:19" s="81" customFormat="1" ht="15.75" hidden="1">
      <c r="B2098" s="90" t="s">
        <v>233</v>
      </c>
      <c r="C2098" s="91">
        <v>0.246</v>
      </c>
      <c r="D2098" s="91">
        <v>0.265</v>
      </c>
      <c r="E2098" s="91">
        <v>0.251</v>
      </c>
      <c r="F2098" s="91">
        <v>0.196</v>
      </c>
      <c r="G2098" s="91">
        <v>0.273</v>
      </c>
      <c r="H2098" s="91">
        <v>0.277</v>
      </c>
      <c r="I2098" s="91">
        <v>0.148</v>
      </c>
      <c r="J2098" s="91">
        <v>0.19</v>
      </c>
      <c r="K2098" s="91">
        <v>0.277</v>
      </c>
      <c r="L2098" s="91">
        <v>0.215</v>
      </c>
      <c r="M2098" s="91">
        <v>0.21</v>
      </c>
      <c r="N2098" s="91">
        <v>0.233</v>
      </c>
      <c r="O2098" s="91">
        <v>0.327</v>
      </c>
      <c r="P2098" s="91">
        <v>0.172</v>
      </c>
      <c r="Q2098" s="91">
        <v>0.411</v>
      </c>
      <c r="R2098" s="91">
        <v>0.383</v>
      </c>
      <c r="S2098" s="91">
        <v>0.254</v>
      </c>
    </row>
    <row r="2099" spans="2:19" s="81" customFormat="1" ht="15.75" hidden="1">
      <c r="B2099" s="90" t="s">
        <v>234</v>
      </c>
      <c r="C2099" s="91">
        <v>0.181</v>
      </c>
      <c r="D2099" s="91">
        <v>0.188</v>
      </c>
      <c r="E2099" s="91">
        <v>0.18</v>
      </c>
      <c r="F2099" s="91">
        <v>0.169</v>
      </c>
      <c r="G2099" s="91">
        <v>0.241</v>
      </c>
      <c r="H2099" s="91">
        <v>0.171</v>
      </c>
      <c r="I2099" s="91">
        <v>0.143</v>
      </c>
      <c r="J2099" s="91">
        <v>0.157</v>
      </c>
      <c r="K2099" s="91">
        <v>0.213</v>
      </c>
      <c r="L2099" s="91">
        <v>0.139</v>
      </c>
      <c r="M2099" s="91">
        <v>0.213</v>
      </c>
      <c r="N2099" s="91">
        <v>0.199</v>
      </c>
      <c r="O2099" s="91">
        <v>0.169</v>
      </c>
      <c r="P2099" s="91">
        <v>0.125</v>
      </c>
      <c r="Q2099" s="91">
        <v>0.206</v>
      </c>
      <c r="R2099" s="91">
        <v>0.175</v>
      </c>
      <c r="S2099" s="91">
        <v>0.223</v>
      </c>
    </row>
    <row r="2100" spans="2:19" s="81" customFormat="1" ht="15.75" hidden="1">
      <c r="B2100" s="90" t="s">
        <v>133</v>
      </c>
      <c r="C2100" s="91">
        <v>0.208</v>
      </c>
      <c r="D2100" s="91">
        <v>0.213</v>
      </c>
      <c r="E2100" s="91">
        <v>0.188</v>
      </c>
      <c r="F2100" s="91">
        <v>0.166</v>
      </c>
      <c r="G2100" s="91">
        <v>0.267</v>
      </c>
      <c r="H2100" s="91">
        <v>0.184</v>
      </c>
      <c r="I2100" s="91">
        <v>0.132</v>
      </c>
      <c r="J2100" s="91">
        <v>0.162</v>
      </c>
      <c r="K2100" s="91">
        <v>0.252</v>
      </c>
      <c r="L2100" s="91">
        <v>0.189</v>
      </c>
      <c r="M2100" s="91">
        <v>0.189</v>
      </c>
      <c r="N2100" s="91">
        <v>0.22</v>
      </c>
      <c r="O2100" s="91">
        <v>0.222</v>
      </c>
      <c r="P2100" s="91">
        <v>0.139</v>
      </c>
      <c r="Q2100" s="91">
        <v>0.239</v>
      </c>
      <c r="R2100" s="91">
        <v>0.228</v>
      </c>
      <c r="S2100" s="91">
        <v>0.19</v>
      </c>
    </row>
    <row r="2101" spans="2:19" s="81" customFormat="1" ht="15.75" hidden="1">
      <c r="B2101" s="90" t="s">
        <v>136</v>
      </c>
      <c r="C2101" s="91">
        <v>0.294</v>
      </c>
      <c r="D2101" s="91">
        <v>0.321</v>
      </c>
      <c r="E2101" s="91">
        <v>0.284</v>
      </c>
      <c r="F2101" s="91">
        <v>0.37</v>
      </c>
      <c r="G2101" s="91">
        <v>0.489</v>
      </c>
      <c r="H2101" s="91">
        <v>0.343</v>
      </c>
      <c r="I2101" s="91">
        <v>0.243</v>
      </c>
      <c r="J2101" s="91">
        <v>0.392</v>
      </c>
      <c r="K2101" s="91">
        <v>0.426</v>
      </c>
      <c r="L2101" s="91">
        <v>0.291</v>
      </c>
      <c r="M2101" s="91">
        <v>0.196</v>
      </c>
      <c r="N2101" s="91">
        <v>0.249</v>
      </c>
      <c r="O2101" s="91">
        <v>0.388</v>
      </c>
      <c r="P2101" s="91">
        <v>0.209</v>
      </c>
      <c r="Q2101" s="91">
        <v>0.425</v>
      </c>
      <c r="R2101" s="91">
        <v>0.574</v>
      </c>
      <c r="S2101" s="91">
        <v>0.266</v>
      </c>
    </row>
    <row r="2102" spans="2:19" s="81" customFormat="1" ht="15.75" hidden="1">
      <c r="B2102" s="90" t="s">
        <v>194</v>
      </c>
      <c r="C2102" s="91">
        <v>0.479</v>
      </c>
      <c r="D2102" s="91">
        <v>0.508</v>
      </c>
      <c r="E2102" s="91">
        <v>0.435</v>
      </c>
      <c r="F2102" s="91">
        <v>0.395</v>
      </c>
      <c r="G2102" s="91">
        <v>0.407</v>
      </c>
      <c r="H2102" s="91">
        <v>0.439</v>
      </c>
      <c r="I2102" s="91">
        <v>0.308</v>
      </c>
      <c r="J2102" s="91">
        <v>0.327</v>
      </c>
      <c r="K2102" s="91">
        <v>0.522</v>
      </c>
      <c r="L2102" s="91">
        <v>0.444</v>
      </c>
      <c r="M2102" s="91" t="e">
        <f>NA()</f>
        <v>#N/A</v>
      </c>
      <c r="N2102" s="91">
        <v>0.342</v>
      </c>
      <c r="O2102" s="91">
        <v>0.464</v>
      </c>
      <c r="P2102" s="91">
        <v>0.467</v>
      </c>
      <c r="Q2102" s="91">
        <v>0.638</v>
      </c>
      <c r="R2102" s="91">
        <v>0.547</v>
      </c>
      <c r="S2102" s="91">
        <v>0.388</v>
      </c>
    </row>
    <row r="2103" spans="2:19" s="123" customFormat="1" ht="15.75" hidden="1">
      <c r="B2103" s="90" t="s">
        <v>285</v>
      </c>
      <c r="C2103" s="91">
        <v>0.222</v>
      </c>
      <c r="D2103" s="91">
        <v>0.238</v>
      </c>
      <c r="E2103" s="91">
        <v>0.226</v>
      </c>
      <c r="F2103" s="91">
        <v>0.153</v>
      </c>
      <c r="G2103" s="91">
        <v>0.227</v>
      </c>
      <c r="H2103" s="91">
        <v>0.251</v>
      </c>
      <c r="I2103" s="91">
        <v>0.124</v>
      </c>
      <c r="J2103" s="91">
        <v>0.183</v>
      </c>
      <c r="K2103" s="91">
        <v>0.247</v>
      </c>
      <c r="L2103" s="91">
        <v>0.189</v>
      </c>
      <c r="M2103" s="91">
        <v>0.191</v>
      </c>
      <c r="N2103" s="91">
        <v>0.193</v>
      </c>
      <c r="O2103" s="91">
        <v>0.297</v>
      </c>
      <c r="P2103" s="91">
        <v>0.147</v>
      </c>
      <c r="Q2103" s="91">
        <v>0.393</v>
      </c>
      <c r="R2103" s="91">
        <v>0.356</v>
      </c>
      <c r="S2103" s="91">
        <v>0.225</v>
      </c>
    </row>
    <row r="2104" spans="2:19" s="123" customFormat="1" ht="15.75" hidden="1">
      <c r="B2104" s="90" t="s">
        <v>199</v>
      </c>
      <c r="C2104" s="91">
        <v>0.272</v>
      </c>
      <c r="D2104" s="91">
        <v>0.294</v>
      </c>
      <c r="E2104" s="91">
        <v>0.277</v>
      </c>
      <c r="F2104" s="91">
        <v>0.241</v>
      </c>
      <c r="G2104" s="91">
        <v>0.318</v>
      </c>
      <c r="H2104" s="91">
        <v>0.305</v>
      </c>
      <c r="I2104" s="91">
        <v>0.172</v>
      </c>
      <c r="J2104" s="91">
        <v>0.196</v>
      </c>
      <c r="K2104" s="91">
        <v>0.305</v>
      </c>
      <c r="L2104" s="91">
        <v>0.243</v>
      </c>
      <c r="M2104" s="91">
        <v>0.23</v>
      </c>
      <c r="N2104" s="91">
        <v>0.28</v>
      </c>
      <c r="O2104" s="91">
        <v>0.361</v>
      </c>
      <c r="P2104" s="91">
        <v>0.198</v>
      </c>
      <c r="Q2104" s="91">
        <v>0.43</v>
      </c>
      <c r="R2104" s="91">
        <v>0.408</v>
      </c>
      <c r="S2104" s="91">
        <v>0.286</v>
      </c>
    </row>
    <row r="2105" spans="2:19" s="81" customFormat="1" ht="15.75" hidden="1">
      <c r="B2105" s="90" t="s">
        <v>193</v>
      </c>
      <c r="C2105" s="91">
        <v>0.187</v>
      </c>
      <c r="D2105" s="91">
        <v>0.195</v>
      </c>
      <c r="E2105" s="91">
        <v>0.161</v>
      </c>
      <c r="F2105" s="91">
        <v>0.151</v>
      </c>
      <c r="G2105" s="91">
        <v>0.259</v>
      </c>
      <c r="H2105" s="91">
        <v>0.157</v>
      </c>
      <c r="I2105" s="91">
        <v>0.117</v>
      </c>
      <c r="J2105" s="91">
        <v>0.135</v>
      </c>
      <c r="K2105" s="91">
        <v>0.235</v>
      </c>
      <c r="L2105" s="91">
        <v>0.192</v>
      </c>
      <c r="M2105" s="91">
        <v>0.191</v>
      </c>
      <c r="N2105" s="91">
        <v>0.19</v>
      </c>
      <c r="O2105" s="91">
        <v>0.147</v>
      </c>
      <c r="P2105" s="91">
        <v>0.12</v>
      </c>
      <c r="Q2105" s="91">
        <v>0.204</v>
      </c>
      <c r="R2105" s="91">
        <v>0.211</v>
      </c>
      <c r="S2105" s="91">
        <v>0.16</v>
      </c>
    </row>
    <row r="2106" spans="2:11" s="133" customFormat="1" ht="15.75" hidden="1">
      <c r="B2106" s="135" t="s">
        <v>288</v>
      </c>
      <c r="K2106" s="34"/>
    </row>
    <row r="2107" spans="2:20" s="86" customFormat="1" ht="15.75" hidden="1">
      <c r="B2107" s="87"/>
      <c r="C2107" s="88"/>
      <c r="D2107" s="88"/>
      <c r="E2107" s="88"/>
      <c r="F2107" s="88"/>
      <c r="G2107" s="88"/>
      <c r="H2107" s="88"/>
      <c r="I2107" s="88"/>
      <c r="J2107" s="88"/>
      <c r="K2107" s="88"/>
      <c r="L2107" s="88"/>
      <c r="M2107" s="88"/>
      <c r="N2107" s="88"/>
      <c r="O2107" s="89"/>
      <c r="P2107" s="89"/>
      <c r="Q2107" s="89"/>
      <c r="R2107" s="89"/>
      <c r="S2107" s="89"/>
      <c r="T2107" s="89"/>
    </row>
    <row r="2108" spans="2:20" s="122" customFormat="1" ht="15.75" customHeight="1" hidden="1">
      <c r="B2108" s="245" t="s">
        <v>284</v>
      </c>
      <c r="C2108" s="245"/>
      <c r="D2108" s="245"/>
      <c r="E2108" s="245"/>
      <c r="F2108" s="245"/>
      <c r="G2108" s="245"/>
      <c r="H2108" s="245"/>
      <c r="I2108" s="245"/>
      <c r="J2108" s="245"/>
      <c r="K2108" s="245"/>
      <c r="L2108" s="245"/>
      <c r="M2108" s="245"/>
      <c r="N2108" s="245"/>
      <c r="O2108" s="245"/>
      <c r="P2108" s="245"/>
      <c r="Q2108" s="245"/>
      <c r="R2108" s="245"/>
      <c r="S2108" s="245"/>
      <c r="T2108" s="245"/>
    </row>
    <row r="2109" spans="2:19" s="123" customFormat="1" ht="15.75" hidden="1">
      <c r="B2109" s="90"/>
      <c r="C2109" s="91" t="s">
        <v>52</v>
      </c>
      <c r="D2109" s="90" t="s">
        <v>137</v>
      </c>
      <c r="E2109" s="90" t="s">
        <v>138</v>
      </c>
      <c r="F2109" s="90" t="s">
        <v>22</v>
      </c>
      <c r="G2109" s="90" t="s">
        <v>131</v>
      </c>
      <c r="H2109" s="90" t="s">
        <v>109</v>
      </c>
      <c r="I2109" s="90" t="s">
        <v>110</v>
      </c>
      <c r="J2109" s="90" t="s">
        <v>111</v>
      </c>
      <c r="K2109" s="90" t="s">
        <v>112</v>
      </c>
      <c r="L2109" s="90" t="s">
        <v>113</v>
      </c>
      <c r="M2109" s="90" t="s">
        <v>114</v>
      </c>
      <c r="N2109" s="90" t="s">
        <v>115</v>
      </c>
      <c r="O2109" s="90" t="s">
        <v>116</v>
      </c>
      <c r="P2109" s="90" t="s">
        <v>117</v>
      </c>
      <c r="Q2109" s="90" t="s">
        <v>118</v>
      </c>
      <c r="R2109" s="90" t="s">
        <v>119</v>
      </c>
      <c r="S2109" s="90" t="s">
        <v>120</v>
      </c>
    </row>
    <row r="2110" spans="2:19" s="123" customFormat="1" ht="15.75" hidden="1">
      <c r="B2110" s="90" t="s">
        <v>233</v>
      </c>
      <c r="C2110" s="91">
        <v>0.209</v>
      </c>
      <c r="D2110" s="91">
        <v>0.265</v>
      </c>
      <c r="E2110" s="91">
        <v>0.235</v>
      </c>
      <c r="F2110" s="91">
        <v>0.14</v>
      </c>
      <c r="G2110" s="91">
        <v>0.301</v>
      </c>
      <c r="H2110" s="91">
        <v>0.369</v>
      </c>
      <c r="I2110" s="91">
        <v>0.154</v>
      </c>
      <c r="J2110" s="91">
        <v>0.09</v>
      </c>
      <c r="K2110" s="91">
        <v>0.268</v>
      </c>
      <c r="L2110" s="91">
        <v>0.266</v>
      </c>
      <c r="M2110" s="91">
        <v>0.131</v>
      </c>
      <c r="N2110" s="91">
        <v>0.226</v>
      </c>
      <c r="O2110" s="91">
        <v>0.451</v>
      </c>
      <c r="P2110" s="91">
        <v>0.135</v>
      </c>
      <c r="Q2110" s="91">
        <v>0.438</v>
      </c>
      <c r="R2110" s="91">
        <v>0.345</v>
      </c>
      <c r="S2110" s="91">
        <v>0.184</v>
      </c>
    </row>
    <row r="2111" spans="2:19" s="123" customFormat="1" ht="15.75" hidden="1">
      <c r="B2111" s="90" t="s">
        <v>234</v>
      </c>
      <c r="C2111" s="91">
        <v>0.122</v>
      </c>
      <c r="D2111" s="91">
        <v>0.157</v>
      </c>
      <c r="E2111" s="91">
        <v>0.129</v>
      </c>
      <c r="F2111" s="91">
        <v>0.079</v>
      </c>
      <c r="G2111" s="91">
        <v>0.254</v>
      </c>
      <c r="H2111" s="91">
        <v>0.182</v>
      </c>
      <c r="I2111" s="91">
        <v>0.127</v>
      </c>
      <c r="J2111" s="91">
        <v>0.026</v>
      </c>
      <c r="K2111" s="91">
        <v>0.159</v>
      </c>
      <c r="L2111" s="91">
        <v>0.163</v>
      </c>
      <c r="M2111" s="91">
        <v>0.127</v>
      </c>
      <c r="N2111" s="91">
        <v>0.135</v>
      </c>
      <c r="O2111" s="91">
        <v>0.232</v>
      </c>
      <c r="P2111" s="91">
        <v>0.07</v>
      </c>
      <c r="Q2111" s="91">
        <v>0.204</v>
      </c>
      <c r="R2111" s="91">
        <v>0.134</v>
      </c>
      <c r="S2111" s="91">
        <v>0.115</v>
      </c>
    </row>
    <row r="2112" spans="2:19" s="123" customFormat="1" ht="15.75" hidden="1">
      <c r="B2112" s="90" t="s">
        <v>133</v>
      </c>
      <c r="C2112" s="91">
        <v>0.167</v>
      </c>
      <c r="D2112" s="91">
        <v>0.199</v>
      </c>
      <c r="E2112" s="91">
        <v>0.176</v>
      </c>
      <c r="F2112" s="91">
        <v>0.202</v>
      </c>
      <c r="G2112" s="91">
        <v>0.284</v>
      </c>
      <c r="H2112" s="91">
        <v>0.223</v>
      </c>
      <c r="I2112" s="91">
        <v>0.156</v>
      </c>
      <c r="J2112" s="91">
        <v>0.057</v>
      </c>
      <c r="K2112" s="91">
        <v>0.237</v>
      </c>
      <c r="L2112" s="91">
        <v>0.206</v>
      </c>
      <c r="M2112" s="91">
        <v>0.124</v>
      </c>
      <c r="N2112" s="91">
        <v>0.175</v>
      </c>
      <c r="O2112" s="91">
        <v>0.3</v>
      </c>
      <c r="P2112" s="91">
        <v>0.11</v>
      </c>
      <c r="Q2112" s="91">
        <v>0.192</v>
      </c>
      <c r="R2112" s="91">
        <v>0.193</v>
      </c>
      <c r="S2112" s="91">
        <v>0.134</v>
      </c>
    </row>
    <row r="2113" spans="2:19" s="123" customFormat="1" ht="15.75" hidden="1">
      <c r="B2113" s="90" t="s">
        <v>136</v>
      </c>
      <c r="C2113" s="91">
        <v>0.25</v>
      </c>
      <c r="D2113" s="91">
        <v>0.323</v>
      </c>
      <c r="E2113" s="91">
        <v>0.264</v>
      </c>
      <c r="F2113" s="91">
        <v>0.309</v>
      </c>
      <c r="G2113" s="91">
        <v>0.631</v>
      </c>
      <c r="H2113" s="91">
        <v>0.452</v>
      </c>
      <c r="I2113" s="91">
        <v>0.407</v>
      </c>
      <c r="J2113" s="91">
        <v>0.311</v>
      </c>
      <c r="K2113" s="91">
        <v>0.451</v>
      </c>
      <c r="L2113" s="91">
        <v>0.378</v>
      </c>
      <c r="M2113" s="91">
        <v>0.286</v>
      </c>
      <c r="N2113" s="91">
        <v>0.259</v>
      </c>
      <c r="O2113" s="91">
        <v>0.524</v>
      </c>
      <c r="P2113" s="91">
        <v>0.155</v>
      </c>
      <c r="Q2113" s="91">
        <v>0.433</v>
      </c>
      <c r="R2113" s="91">
        <v>0.464</v>
      </c>
      <c r="S2113" s="91">
        <v>0.211</v>
      </c>
    </row>
    <row r="2114" spans="2:19" s="123" customFormat="1" ht="15.75" hidden="1">
      <c r="B2114" s="90" t="s">
        <v>194</v>
      </c>
      <c r="C2114" s="91">
        <v>0.483</v>
      </c>
      <c r="D2114" s="91">
        <v>0.55</v>
      </c>
      <c r="E2114" s="91">
        <v>0.438</v>
      </c>
      <c r="F2114" s="91">
        <v>0.368</v>
      </c>
      <c r="G2114" s="91">
        <v>0.611</v>
      </c>
      <c r="H2114" s="91">
        <v>0.66</v>
      </c>
      <c r="I2114" s="91">
        <v>0.429</v>
      </c>
      <c r="J2114" s="91">
        <v>0.256</v>
      </c>
      <c r="K2114" s="91">
        <v>0.556</v>
      </c>
      <c r="L2114" s="91">
        <v>0.585</v>
      </c>
      <c r="M2114" s="91" t="e">
        <f>NA()</f>
        <v>#N/A</v>
      </c>
      <c r="N2114" s="91">
        <v>0.5</v>
      </c>
      <c r="O2114" s="91">
        <v>0.651</v>
      </c>
      <c r="P2114" s="91">
        <v>0.418</v>
      </c>
      <c r="Q2114" s="91">
        <v>0.72</v>
      </c>
      <c r="R2114" s="91">
        <v>0.501</v>
      </c>
      <c r="S2114" s="91">
        <v>0.217</v>
      </c>
    </row>
    <row r="2115" spans="2:19" s="123" customFormat="1" ht="15.75" hidden="1">
      <c r="B2115" s="90" t="s">
        <v>285</v>
      </c>
      <c r="C2115" s="91">
        <v>0.186</v>
      </c>
      <c r="D2115" s="91">
        <v>0.242</v>
      </c>
      <c r="E2115" s="91">
        <v>0.206</v>
      </c>
      <c r="F2115" s="91">
        <v>0.124</v>
      </c>
      <c r="G2115" s="91">
        <v>0.261</v>
      </c>
      <c r="H2115" s="91">
        <v>0.321</v>
      </c>
      <c r="I2115" s="91">
        <v>0.127</v>
      </c>
      <c r="J2115" s="91">
        <v>0.089</v>
      </c>
      <c r="K2115" s="91">
        <v>0.227</v>
      </c>
      <c r="L2115" s="91">
        <v>0.244</v>
      </c>
      <c r="M2115" s="91">
        <v>0.095</v>
      </c>
      <c r="N2115" s="91">
        <v>0.162</v>
      </c>
      <c r="O2115" s="91">
        <v>0.421</v>
      </c>
      <c r="P2115" s="91">
        <v>0.112</v>
      </c>
      <c r="Q2115" s="91">
        <v>0.419</v>
      </c>
      <c r="R2115" s="91">
        <v>0.328</v>
      </c>
      <c r="S2115" s="91">
        <v>0.15</v>
      </c>
    </row>
    <row r="2116" spans="2:19" s="123" customFormat="1" ht="15.75" hidden="1">
      <c r="B2116" s="90" t="s">
        <v>199</v>
      </c>
      <c r="C2116" s="91">
        <v>0.23</v>
      </c>
      <c r="D2116" s="91">
        <v>0.285</v>
      </c>
      <c r="E2116" s="91">
        <v>0.262</v>
      </c>
      <c r="F2116" s="91">
        <v>0.153</v>
      </c>
      <c r="G2116" s="91">
        <v>0.334</v>
      </c>
      <c r="H2116" s="91">
        <v>0.412</v>
      </c>
      <c r="I2116" s="91">
        <v>0.178</v>
      </c>
      <c r="J2116" s="91">
        <v>0.09</v>
      </c>
      <c r="K2116" s="91">
        <v>0.304</v>
      </c>
      <c r="L2116" s="91">
        <v>0.288</v>
      </c>
      <c r="M2116" s="91">
        <v>0.16</v>
      </c>
      <c r="N2116" s="91">
        <v>0.283</v>
      </c>
      <c r="O2116" s="91">
        <v>0.481</v>
      </c>
      <c r="P2116" s="91">
        <v>0.155</v>
      </c>
      <c r="Q2116" s="91">
        <v>0.456</v>
      </c>
      <c r="R2116" s="91">
        <v>0.36</v>
      </c>
      <c r="S2116" s="91">
        <v>0.216</v>
      </c>
    </row>
    <row r="2117" spans="2:11" s="133" customFormat="1" ht="15.75" hidden="1">
      <c r="B2117" s="135" t="s">
        <v>288</v>
      </c>
      <c r="K2117" s="34"/>
    </row>
    <row r="2118" spans="2:11" s="133" customFormat="1" ht="15.75" hidden="1">
      <c r="B2118" s="135" t="s">
        <v>289</v>
      </c>
      <c r="K2118" s="34"/>
    </row>
    <row r="2119" spans="2:20" s="86" customFormat="1" ht="15.75" hidden="1">
      <c r="B2119" s="87"/>
      <c r="C2119" s="88"/>
      <c r="D2119" s="88"/>
      <c r="E2119" s="88"/>
      <c r="F2119" s="88"/>
      <c r="G2119" s="88"/>
      <c r="H2119" s="88"/>
      <c r="I2119" s="88"/>
      <c r="J2119" s="88"/>
      <c r="K2119" s="88"/>
      <c r="L2119" s="88"/>
      <c r="M2119" s="88"/>
      <c r="N2119" s="88"/>
      <c r="O2119" s="89"/>
      <c r="P2119" s="89"/>
      <c r="Q2119" s="89"/>
      <c r="R2119" s="89"/>
      <c r="S2119" s="89"/>
      <c r="T2119" s="89"/>
    </row>
    <row r="2120" spans="2:20" s="122" customFormat="1" ht="15.75" customHeight="1" hidden="1">
      <c r="B2120" s="245" t="s">
        <v>286</v>
      </c>
      <c r="C2120" s="245"/>
      <c r="D2120" s="245"/>
      <c r="E2120" s="245"/>
      <c r="F2120" s="245"/>
      <c r="G2120" s="245"/>
      <c r="H2120" s="245"/>
      <c r="I2120" s="245"/>
      <c r="J2120" s="245"/>
      <c r="K2120" s="245"/>
      <c r="L2120" s="245"/>
      <c r="M2120" s="245"/>
      <c r="N2120" s="245"/>
      <c r="O2120" s="245"/>
      <c r="P2120" s="245"/>
      <c r="Q2120" s="245"/>
      <c r="R2120" s="245"/>
      <c r="S2120" s="245"/>
      <c r="T2120" s="245"/>
    </row>
    <row r="2121" spans="2:19" s="123" customFormat="1" ht="15.75" hidden="1">
      <c r="B2121" s="90"/>
      <c r="C2121" s="91" t="s">
        <v>52</v>
      </c>
      <c r="D2121" s="90" t="s">
        <v>137</v>
      </c>
      <c r="E2121" s="90" t="s">
        <v>138</v>
      </c>
      <c r="F2121" s="90" t="s">
        <v>22</v>
      </c>
      <c r="G2121" s="90" t="s">
        <v>131</v>
      </c>
      <c r="H2121" s="90" t="s">
        <v>109</v>
      </c>
      <c r="I2121" s="90" t="s">
        <v>110</v>
      </c>
      <c r="J2121" s="90" t="s">
        <v>111</v>
      </c>
      <c r="K2121" s="90" t="s">
        <v>112</v>
      </c>
      <c r="L2121" s="90" t="s">
        <v>113</v>
      </c>
      <c r="M2121" s="90" t="s">
        <v>114</v>
      </c>
      <c r="N2121" s="90" t="s">
        <v>115</v>
      </c>
      <c r="O2121" s="90" t="s">
        <v>116</v>
      </c>
      <c r="P2121" s="90" t="s">
        <v>117</v>
      </c>
      <c r="Q2121" s="90" t="s">
        <v>118</v>
      </c>
      <c r="R2121" s="90" t="s">
        <v>119</v>
      </c>
      <c r="S2121" s="90" t="s">
        <v>120</v>
      </c>
    </row>
    <row r="2122" spans="2:19" s="123" customFormat="1" ht="15.75" hidden="1">
      <c r="B2122" s="90" t="s">
        <v>233</v>
      </c>
      <c r="C2122" s="91">
        <v>0.212</v>
      </c>
      <c r="D2122" s="91">
        <v>0.265</v>
      </c>
      <c r="E2122" s="91">
        <v>0.234</v>
      </c>
      <c r="F2122" s="91">
        <v>0.086</v>
      </c>
      <c r="G2122" s="91">
        <v>0.338</v>
      </c>
      <c r="H2122" s="91">
        <v>0.387</v>
      </c>
      <c r="I2122" s="91">
        <v>0.134</v>
      </c>
      <c r="J2122" s="91">
        <v>0.083</v>
      </c>
      <c r="K2122" s="91">
        <v>0.228</v>
      </c>
      <c r="L2122" s="91">
        <v>0.236</v>
      </c>
      <c r="M2122" s="91">
        <v>0.157</v>
      </c>
      <c r="N2122" s="91">
        <v>0.214</v>
      </c>
      <c r="O2122" s="91">
        <v>0.438</v>
      </c>
      <c r="P2122" s="91">
        <v>0.142</v>
      </c>
      <c r="Q2122" s="91">
        <v>0.425</v>
      </c>
      <c r="R2122" s="91">
        <v>0.381</v>
      </c>
      <c r="S2122" s="91">
        <v>0.215</v>
      </c>
    </row>
    <row r="2123" spans="2:19" s="123" customFormat="1" ht="15.75" hidden="1">
      <c r="B2123" s="90" t="s">
        <v>234</v>
      </c>
      <c r="C2123" s="91">
        <v>0.129</v>
      </c>
      <c r="D2123" s="91">
        <v>0.16</v>
      </c>
      <c r="E2123" s="91">
        <v>0.132</v>
      </c>
      <c r="F2123" s="91">
        <v>0.043</v>
      </c>
      <c r="G2123" s="91">
        <v>0.281</v>
      </c>
      <c r="H2123" s="91">
        <v>0.21</v>
      </c>
      <c r="I2123" s="91">
        <v>0.115</v>
      </c>
      <c r="J2123" s="91">
        <v>0.033</v>
      </c>
      <c r="K2123" s="91">
        <v>0.146</v>
      </c>
      <c r="L2123" s="91">
        <v>0.141</v>
      </c>
      <c r="M2123" s="91">
        <v>0.146</v>
      </c>
      <c r="N2123" s="91">
        <v>0.198</v>
      </c>
      <c r="O2123" s="91">
        <v>0.243</v>
      </c>
      <c r="P2123" s="91">
        <v>0.071</v>
      </c>
      <c r="Q2123" s="91">
        <v>0.209</v>
      </c>
      <c r="R2123" s="91">
        <v>0.162</v>
      </c>
      <c r="S2123" s="91">
        <v>0.142</v>
      </c>
    </row>
    <row r="2124" spans="2:19" s="123" customFormat="1" ht="15.75" hidden="1">
      <c r="B2124" s="90" t="s">
        <v>133</v>
      </c>
      <c r="C2124" s="91">
        <v>0.173</v>
      </c>
      <c r="D2124" s="91">
        <v>0.211</v>
      </c>
      <c r="E2124" s="91">
        <v>0.171</v>
      </c>
      <c r="F2124" s="91">
        <v>0.104</v>
      </c>
      <c r="G2124" s="91">
        <v>0.328</v>
      </c>
      <c r="H2124" s="91">
        <v>0.264</v>
      </c>
      <c r="I2124" s="91">
        <v>0.125</v>
      </c>
      <c r="J2124" s="91">
        <v>0.063</v>
      </c>
      <c r="K2124" s="91">
        <v>0.19</v>
      </c>
      <c r="L2124" s="91">
        <v>0.195</v>
      </c>
      <c r="M2124" s="91">
        <v>0.241</v>
      </c>
      <c r="N2124" s="91">
        <v>0.18</v>
      </c>
      <c r="O2124" s="91">
        <v>0.302</v>
      </c>
      <c r="P2124" s="91">
        <v>0.114</v>
      </c>
      <c r="Q2124" s="91">
        <v>0.214</v>
      </c>
      <c r="R2124" s="91">
        <v>0.225</v>
      </c>
      <c r="S2124" s="91">
        <v>0.154</v>
      </c>
    </row>
    <row r="2125" spans="2:19" s="123" customFormat="1" ht="15.75" hidden="1">
      <c r="B2125" s="90" t="s">
        <v>136</v>
      </c>
      <c r="C2125" s="91">
        <v>0.251</v>
      </c>
      <c r="D2125" s="91">
        <v>0.319</v>
      </c>
      <c r="E2125" s="91">
        <v>0.267</v>
      </c>
      <c r="F2125" s="91">
        <v>0.263</v>
      </c>
      <c r="G2125" s="91">
        <v>0.66</v>
      </c>
      <c r="H2125" s="91">
        <v>0.472</v>
      </c>
      <c r="I2125" s="91">
        <v>0.379</v>
      </c>
      <c r="J2125" s="91">
        <v>0.28</v>
      </c>
      <c r="K2125" s="91">
        <v>0.41</v>
      </c>
      <c r="L2125" s="91">
        <v>0.327</v>
      </c>
      <c r="M2125" s="91">
        <v>0.118</v>
      </c>
      <c r="N2125" s="91">
        <v>0.238</v>
      </c>
      <c r="O2125" s="91">
        <v>0.501</v>
      </c>
      <c r="P2125" s="91">
        <v>0.165</v>
      </c>
      <c r="Q2125" s="91">
        <v>0.417</v>
      </c>
      <c r="R2125" s="91">
        <v>0.521</v>
      </c>
      <c r="S2125" s="91">
        <v>0.233</v>
      </c>
    </row>
    <row r="2126" spans="2:19" s="123" customFormat="1" ht="15.75" hidden="1">
      <c r="B2126" s="90" t="s">
        <v>194</v>
      </c>
      <c r="C2126" s="91">
        <v>0.486</v>
      </c>
      <c r="D2126" s="91">
        <v>0.536</v>
      </c>
      <c r="E2126" s="91">
        <v>0.44</v>
      </c>
      <c r="F2126" s="91">
        <v>0.4</v>
      </c>
      <c r="G2126" s="91">
        <v>0.603</v>
      </c>
      <c r="H2126" s="91">
        <v>0.571</v>
      </c>
      <c r="I2126" s="91">
        <v>0.6</v>
      </c>
      <c r="J2126" s="91">
        <v>0.186</v>
      </c>
      <c r="K2126" s="91">
        <v>0.524</v>
      </c>
      <c r="L2126" s="91">
        <v>0.526</v>
      </c>
      <c r="M2126" s="91" t="e">
        <f>NA()</f>
        <v>#N/A</v>
      </c>
      <c r="N2126" s="91">
        <v>0.188</v>
      </c>
      <c r="O2126" s="91">
        <v>0.568</v>
      </c>
      <c r="P2126" s="91">
        <v>0.464</v>
      </c>
      <c r="Q2126" s="91">
        <v>0.689</v>
      </c>
      <c r="R2126" s="91">
        <v>0.551</v>
      </c>
      <c r="S2126" s="91">
        <v>0.354</v>
      </c>
    </row>
    <row r="2127" spans="2:19" s="123" customFormat="1" ht="15.75" hidden="1">
      <c r="B2127" s="90" t="s">
        <v>285</v>
      </c>
      <c r="C2127" s="91">
        <v>0.189</v>
      </c>
      <c r="D2127" s="91">
        <v>0.239</v>
      </c>
      <c r="E2127" s="91">
        <v>0.208</v>
      </c>
      <c r="F2127" s="91">
        <v>0.096</v>
      </c>
      <c r="G2127" s="91">
        <v>0.284</v>
      </c>
      <c r="H2127" s="91">
        <v>0.332</v>
      </c>
      <c r="I2127" s="91">
        <v>0.108</v>
      </c>
      <c r="J2127" s="91">
        <v>0.074</v>
      </c>
      <c r="K2127" s="91">
        <v>0.198</v>
      </c>
      <c r="L2127" s="91">
        <v>0.22</v>
      </c>
      <c r="M2127" s="91">
        <v>0.132</v>
      </c>
      <c r="N2127" s="91">
        <v>0.164</v>
      </c>
      <c r="O2127" s="91">
        <v>0.422</v>
      </c>
      <c r="P2127" s="91">
        <v>0.119</v>
      </c>
      <c r="Q2127" s="91">
        <v>0.417</v>
      </c>
      <c r="R2127" s="91">
        <v>0.362</v>
      </c>
      <c r="S2127" s="91">
        <v>0.16</v>
      </c>
    </row>
    <row r="2128" spans="2:19" s="123" customFormat="1" ht="15.75" hidden="1">
      <c r="B2128" s="90" t="s">
        <v>199</v>
      </c>
      <c r="C2128" s="91">
        <v>0.233</v>
      </c>
      <c r="D2128" s="91">
        <v>0.29</v>
      </c>
      <c r="E2128" s="91">
        <v>0.259</v>
      </c>
      <c r="F2128" s="91">
        <v>0.079</v>
      </c>
      <c r="G2128" s="91">
        <v>0.382</v>
      </c>
      <c r="H2128" s="91">
        <v>0.441</v>
      </c>
      <c r="I2128" s="91">
        <v>0.156</v>
      </c>
      <c r="J2128" s="91">
        <v>0.09</v>
      </c>
      <c r="K2128" s="91">
        <v>0.254</v>
      </c>
      <c r="L2128" s="91">
        <v>0.253</v>
      </c>
      <c r="M2128" s="91">
        <v>0.182</v>
      </c>
      <c r="N2128" s="91">
        <v>0.269</v>
      </c>
      <c r="O2128" s="91">
        <v>0.454</v>
      </c>
      <c r="P2128" s="91">
        <v>0.163</v>
      </c>
      <c r="Q2128" s="91">
        <v>0.433</v>
      </c>
      <c r="R2128" s="91">
        <v>0.399</v>
      </c>
      <c r="S2128" s="91">
        <v>0.268</v>
      </c>
    </row>
    <row r="2129" spans="2:11" s="133" customFormat="1" ht="15.75" hidden="1">
      <c r="B2129" s="159" t="s">
        <v>288</v>
      </c>
      <c r="K2129" s="34"/>
    </row>
    <row r="2130" spans="2:11" s="133" customFormat="1" ht="15.75" hidden="1">
      <c r="B2130" s="159" t="s">
        <v>289</v>
      </c>
      <c r="K2130" s="34"/>
    </row>
    <row r="2131" spans="2:20" s="86" customFormat="1" ht="15.75">
      <c r="B2131" s="87"/>
      <c r="C2131" s="88"/>
      <c r="D2131" s="88"/>
      <c r="E2131" s="88"/>
      <c r="F2131" s="88"/>
      <c r="G2131" s="88"/>
      <c r="H2131" s="88"/>
      <c r="I2131" s="88"/>
      <c r="J2131" s="88"/>
      <c r="K2131" s="88"/>
      <c r="L2131" s="88"/>
      <c r="M2131" s="88"/>
      <c r="N2131" s="88"/>
      <c r="O2131" s="89"/>
      <c r="P2131" s="89"/>
      <c r="Q2131" s="89"/>
      <c r="R2131" s="89"/>
      <c r="S2131" s="89"/>
      <c r="T2131" s="89"/>
    </row>
    <row r="2132" spans="2:11" s="63" customFormat="1" ht="15.75">
      <c r="B2132" s="115" t="s">
        <v>364</v>
      </c>
      <c r="K2132" s="34"/>
    </row>
    <row r="2133" spans="2:20" s="4" customFormat="1" ht="15" customHeight="1" hidden="1">
      <c r="B2133" s="245" t="s">
        <v>297</v>
      </c>
      <c r="C2133" s="245"/>
      <c r="D2133" s="245"/>
      <c r="E2133" s="245"/>
      <c r="F2133" s="245"/>
      <c r="G2133" s="245"/>
      <c r="H2133" s="245"/>
      <c r="I2133" s="245"/>
      <c r="J2133" s="245"/>
      <c r="K2133" s="245"/>
      <c r="L2133" s="245"/>
      <c r="M2133" s="245"/>
      <c r="N2133" s="245"/>
      <c r="O2133" s="245"/>
      <c r="P2133" s="245"/>
      <c r="Q2133" s="245"/>
      <c r="R2133" s="245"/>
      <c r="S2133" s="245"/>
      <c r="T2133" s="245"/>
    </row>
    <row r="2134" spans="2:21" s="4" customFormat="1" ht="31.5" hidden="1">
      <c r="B2134" s="37"/>
      <c r="C2134" s="142" t="s">
        <v>294</v>
      </c>
      <c r="D2134" s="142" t="s">
        <v>246</v>
      </c>
      <c r="E2134" s="142" t="s">
        <v>292</v>
      </c>
      <c r="F2134" s="142" t="s">
        <v>295</v>
      </c>
      <c r="G2134" s="142" t="s">
        <v>293</v>
      </c>
      <c r="H2134" s="142" t="s">
        <v>296</v>
      </c>
      <c r="K2134" s="143"/>
      <c r="L2134" s="143"/>
      <c r="M2134" s="143"/>
      <c r="N2134" s="143"/>
      <c r="O2134" s="143"/>
      <c r="P2134" s="143"/>
      <c r="Q2134" s="143"/>
      <c r="R2134" s="143"/>
      <c r="S2134" s="143"/>
      <c r="T2134" s="143"/>
      <c r="U2134" s="144"/>
    </row>
    <row r="2135" spans="2:21" s="4" customFormat="1" ht="15.75" hidden="1">
      <c r="B2135" s="90" t="s">
        <v>233</v>
      </c>
      <c r="C2135" s="147">
        <v>0.231</v>
      </c>
      <c r="D2135" s="147">
        <v>0.246</v>
      </c>
      <c r="E2135" s="147">
        <v>0.245</v>
      </c>
      <c r="F2135" s="147">
        <v>0.265</v>
      </c>
      <c r="G2135" s="147">
        <v>0.241</v>
      </c>
      <c r="H2135" s="147">
        <v>0.251</v>
      </c>
      <c r="K2135" s="145"/>
      <c r="L2135" s="145"/>
      <c r="M2135" s="145"/>
      <c r="N2135" s="145"/>
      <c r="O2135" s="140"/>
      <c r="P2135" s="140"/>
      <c r="Q2135" s="140"/>
      <c r="R2135" s="140"/>
      <c r="S2135" s="140"/>
      <c r="T2135" s="140"/>
      <c r="U2135" s="141"/>
    </row>
    <row r="2136" spans="2:21" s="4" customFormat="1" ht="15.75" hidden="1">
      <c r="B2136" s="90" t="s">
        <v>234</v>
      </c>
      <c r="C2136" s="147">
        <v>0.163</v>
      </c>
      <c r="D2136" s="147">
        <v>0.181</v>
      </c>
      <c r="E2136" s="147">
        <v>0.171</v>
      </c>
      <c r="F2136" s="147">
        <v>0.188</v>
      </c>
      <c r="G2136" s="147">
        <v>0.165</v>
      </c>
      <c r="H2136" s="147">
        <v>0.18</v>
      </c>
      <c r="K2136" s="146"/>
      <c r="L2136" s="146"/>
      <c r="M2136" s="146"/>
      <c r="N2136" s="146"/>
      <c r="O2136" s="140"/>
      <c r="P2136" s="140"/>
      <c r="Q2136" s="140"/>
      <c r="R2136" s="140"/>
      <c r="S2136" s="140"/>
      <c r="T2136" s="140"/>
      <c r="U2136" s="141"/>
    </row>
    <row r="2137" spans="2:21" s="4" customFormat="1" ht="15.75" hidden="1">
      <c r="B2137" s="90" t="s">
        <v>133</v>
      </c>
      <c r="C2137" s="147">
        <v>0.193</v>
      </c>
      <c r="D2137" s="147">
        <v>0.208</v>
      </c>
      <c r="E2137" s="147">
        <v>0.182</v>
      </c>
      <c r="F2137" s="147">
        <v>0.213</v>
      </c>
      <c r="G2137" s="147">
        <v>0.177</v>
      </c>
      <c r="H2137" s="147">
        <v>0.188</v>
      </c>
      <c r="K2137" s="139"/>
      <c r="L2137" s="139"/>
      <c r="M2137" s="139"/>
      <c r="N2137" s="139"/>
      <c r="O2137" s="140"/>
      <c r="P2137" s="140"/>
      <c r="Q2137" s="140"/>
      <c r="R2137" s="140"/>
      <c r="S2137" s="140"/>
      <c r="T2137" s="140"/>
      <c r="U2137" s="141"/>
    </row>
    <row r="2138" spans="2:21" s="4" customFormat="1" ht="15.75" hidden="1">
      <c r="B2138" s="90" t="s">
        <v>136</v>
      </c>
      <c r="C2138" s="147">
        <v>0.279</v>
      </c>
      <c r="D2138" s="147">
        <v>0.294</v>
      </c>
      <c r="E2138" s="147">
        <v>0.307</v>
      </c>
      <c r="F2138" s="147">
        <v>0.321</v>
      </c>
      <c r="G2138" s="147">
        <v>0.276</v>
      </c>
      <c r="H2138" s="147">
        <v>0.284</v>
      </c>
      <c r="K2138" s="139"/>
      <c r="L2138" s="139"/>
      <c r="M2138" s="139"/>
      <c r="N2138" s="139"/>
      <c r="O2138" s="140"/>
      <c r="P2138" s="140"/>
      <c r="Q2138" s="140"/>
      <c r="R2138" s="140"/>
      <c r="S2138" s="140"/>
      <c r="T2138" s="140"/>
      <c r="U2138" s="141"/>
    </row>
    <row r="2139" spans="2:21" s="4" customFormat="1" ht="15.75" hidden="1">
      <c r="B2139" s="90" t="s">
        <v>194</v>
      </c>
      <c r="C2139" s="147">
        <v>0.447</v>
      </c>
      <c r="D2139" s="147">
        <v>0.479</v>
      </c>
      <c r="E2139" s="147">
        <v>0.482</v>
      </c>
      <c r="F2139" s="147">
        <v>0.508</v>
      </c>
      <c r="G2139" s="147">
        <v>0.413</v>
      </c>
      <c r="H2139" s="147">
        <v>0.435</v>
      </c>
      <c r="K2139" s="139"/>
      <c r="L2139" s="139"/>
      <c r="M2139" s="139"/>
      <c r="N2139" s="139"/>
      <c r="O2139" s="140"/>
      <c r="P2139" s="140"/>
      <c r="Q2139" s="140"/>
      <c r="R2139" s="140"/>
      <c r="S2139" s="140"/>
      <c r="T2139" s="140"/>
      <c r="U2139" s="141"/>
    </row>
    <row r="2140" spans="2:21" s="4" customFormat="1" ht="15.75" hidden="1">
      <c r="B2140" s="90" t="s">
        <v>285</v>
      </c>
      <c r="C2140" s="147">
        <v>0.207</v>
      </c>
      <c r="D2140" s="147">
        <v>0.222</v>
      </c>
      <c r="E2140" s="147">
        <v>0.22</v>
      </c>
      <c r="F2140" s="147">
        <v>0.238</v>
      </c>
      <c r="G2140" s="147">
        <v>0.214</v>
      </c>
      <c r="H2140" s="147">
        <v>0.226</v>
      </c>
      <c r="K2140" s="139"/>
      <c r="L2140" s="139"/>
      <c r="M2140" s="139"/>
      <c r="N2140" s="139"/>
      <c r="O2140" s="140"/>
      <c r="P2140" s="140"/>
      <c r="Q2140" s="140"/>
      <c r="R2140" s="140"/>
      <c r="S2140" s="140"/>
      <c r="T2140" s="140"/>
      <c r="U2140" s="141"/>
    </row>
    <row r="2141" spans="2:21" s="4" customFormat="1" ht="15.75" hidden="1">
      <c r="B2141" s="90" t="s">
        <v>199</v>
      </c>
      <c r="C2141" s="147">
        <v>0.257</v>
      </c>
      <c r="D2141" s="147">
        <v>0.272</v>
      </c>
      <c r="E2141" s="147">
        <v>0.27</v>
      </c>
      <c r="F2141" s="147">
        <v>0.294</v>
      </c>
      <c r="G2141" s="147">
        <v>0.268</v>
      </c>
      <c r="H2141" s="147">
        <v>0.277</v>
      </c>
      <c r="K2141" s="139"/>
      <c r="L2141" s="139"/>
      <c r="M2141" s="139"/>
      <c r="N2141" s="139"/>
      <c r="O2141" s="140"/>
      <c r="P2141" s="140"/>
      <c r="Q2141" s="140"/>
      <c r="R2141" s="140"/>
      <c r="S2141" s="140"/>
      <c r="T2141" s="140"/>
      <c r="U2141" s="141"/>
    </row>
    <row r="2142" spans="2:21" s="4" customFormat="1" ht="15.75" hidden="1">
      <c r="B2142" s="90" t="s">
        <v>193</v>
      </c>
      <c r="C2142" s="147">
        <v>0.172</v>
      </c>
      <c r="D2142" s="147">
        <v>0.187</v>
      </c>
      <c r="E2142" s="147">
        <v>0.169</v>
      </c>
      <c r="F2142" s="147">
        <v>0.195</v>
      </c>
      <c r="G2142" s="147">
        <v>0.15</v>
      </c>
      <c r="H2142" s="147">
        <v>0.161</v>
      </c>
      <c r="K2142" s="139"/>
      <c r="L2142" s="139"/>
      <c r="M2142" s="139"/>
      <c r="N2142" s="139"/>
      <c r="O2142" s="140"/>
      <c r="P2142" s="140"/>
      <c r="Q2142" s="140"/>
      <c r="R2142" s="140"/>
      <c r="S2142" s="140"/>
      <c r="T2142" s="140"/>
      <c r="U2142" s="141"/>
    </row>
    <row r="2143" spans="2:21" s="4" customFormat="1" ht="15.75">
      <c r="B2143" s="137"/>
      <c r="C2143" s="85"/>
      <c r="D2143" s="85"/>
      <c r="E2143" s="85"/>
      <c r="F2143" s="85"/>
      <c r="G2143" s="85"/>
      <c r="H2143" s="85"/>
      <c r="I2143" s="139"/>
      <c r="J2143" s="139"/>
      <c r="K2143" s="139"/>
      <c r="L2143" s="139"/>
      <c r="M2143" s="139"/>
      <c r="N2143" s="139"/>
      <c r="O2143" s="140"/>
      <c r="P2143" s="140"/>
      <c r="Q2143" s="140"/>
      <c r="R2143" s="140"/>
      <c r="S2143" s="140"/>
      <c r="T2143" s="140"/>
      <c r="U2143" s="141"/>
    </row>
    <row r="2144" spans="2:21" s="4" customFormat="1" ht="15.75">
      <c r="B2144" s="137"/>
      <c r="C2144" s="85"/>
      <c r="D2144" s="85"/>
      <c r="E2144" s="85"/>
      <c r="F2144" s="85"/>
      <c r="G2144" s="85"/>
      <c r="H2144" s="85"/>
      <c r="I2144" s="139"/>
      <c r="J2144" s="139"/>
      <c r="K2144" s="139"/>
      <c r="L2144" s="139"/>
      <c r="M2144" s="139"/>
      <c r="N2144" s="139"/>
      <c r="O2144" s="140"/>
      <c r="P2144" s="140"/>
      <c r="Q2144" s="140"/>
      <c r="R2144" s="140"/>
      <c r="S2144" s="140"/>
      <c r="T2144" s="140"/>
      <c r="U2144" s="141"/>
    </row>
    <row r="2145" spans="2:21" s="4" customFormat="1" ht="15.75">
      <c r="B2145" s="137"/>
      <c r="C2145" s="85"/>
      <c r="D2145" s="85"/>
      <c r="E2145" s="85"/>
      <c r="F2145" s="85"/>
      <c r="G2145" s="85"/>
      <c r="H2145" s="85"/>
      <c r="I2145" s="139"/>
      <c r="J2145" s="139"/>
      <c r="K2145" s="139"/>
      <c r="L2145" s="139"/>
      <c r="M2145" s="139"/>
      <c r="N2145" s="139"/>
      <c r="O2145" s="140"/>
      <c r="P2145" s="140"/>
      <c r="Q2145" s="140"/>
      <c r="R2145" s="140"/>
      <c r="S2145" s="140"/>
      <c r="T2145" s="140"/>
      <c r="U2145" s="141"/>
    </row>
    <row r="2146" spans="2:21" s="4" customFormat="1" ht="15.75">
      <c r="B2146" s="137"/>
      <c r="C2146" s="85"/>
      <c r="D2146" s="85"/>
      <c r="E2146" s="85"/>
      <c r="F2146" s="85"/>
      <c r="G2146" s="85"/>
      <c r="H2146" s="85"/>
      <c r="I2146" s="139"/>
      <c r="J2146" s="139"/>
      <c r="K2146" s="139"/>
      <c r="L2146" s="139"/>
      <c r="M2146" s="139"/>
      <c r="N2146" s="139"/>
      <c r="O2146" s="140"/>
      <c r="P2146" s="140"/>
      <c r="Q2146" s="140"/>
      <c r="R2146" s="140"/>
      <c r="S2146" s="140"/>
      <c r="T2146" s="140"/>
      <c r="U2146" s="141"/>
    </row>
    <row r="2147" spans="2:21" s="4" customFormat="1" ht="15.75">
      <c r="B2147" s="137"/>
      <c r="C2147" s="85"/>
      <c r="D2147" s="85"/>
      <c r="E2147" s="85"/>
      <c r="F2147" s="85"/>
      <c r="G2147" s="85"/>
      <c r="H2147" s="85"/>
      <c r="I2147" s="139"/>
      <c r="J2147" s="139"/>
      <c r="K2147" s="139"/>
      <c r="L2147" s="139"/>
      <c r="M2147" s="139"/>
      <c r="N2147" s="139"/>
      <c r="O2147" s="140"/>
      <c r="P2147" s="140"/>
      <c r="Q2147" s="140"/>
      <c r="R2147" s="140"/>
      <c r="S2147" s="140"/>
      <c r="T2147" s="140"/>
      <c r="U2147" s="141"/>
    </row>
    <row r="2148" spans="2:21" s="4" customFormat="1" ht="15.75">
      <c r="B2148" s="137"/>
      <c r="C2148" s="85"/>
      <c r="D2148" s="85"/>
      <c r="E2148" s="85"/>
      <c r="F2148" s="85"/>
      <c r="G2148" s="85"/>
      <c r="H2148" s="85"/>
      <c r="I2148" s="139"/>
      <c r="J2148" s="139"/>
      <c r="K2148" s="139"/>
      <c r="L2148" s="139"/>
      <c r="M2148" s="139"/>
      <c r="N2148" s="139"/>
      <c r="O2148" s="140"/>
      <c r="P2148" s="140"/>
      <c r="Q2148" s="140"/>
      <c r="R2148" s="140"/>
      <c r="S2148" s="140"/>
      <c r="T2148" s="140"/>
      <c r="U2148" s="141"/>
    </row>
    <row r="2149" spans="2:21" s="4" customFormat="1" ht="15.75">
      <c r="B2149" s="137"/>
      <c r="C2149" s="85"/>
      <c r="D2149" s="85"/>
      <c r="E2149" s="85"/>
      <c r="F2149" s="85"/>
      <c r="G2149" s="85"/>
      <c r="H2149" s="85"/>
      <c r="I2149" s="139"/>
      <c r="J2149" s="139"/>
      <c r="K2149" s="139"/>
      <c r="L2149" s="139"/>
      <c r="M2149" s="139"/>
      <c r="N2149" s="139"/>
      <c r="O2149" s="140"/>
      <c r="P2149" s="140"/>
      <c r="Q2149" s="140"/>
      <c r="R2149" s="140"/>
      <c r="S2149" s="140"/>
      <c r="T2149" s="140"/>
      <c r="U2149" s="141"/>
    </row>
    <row r="2150" spans="2:21" s="4" customFormat="1" ht="15.75">
      <c r="B2150" s="137"/>
      <c r="C2150" s="85"/>
      <c r="D2150" s="85"/>
      <c r="E2150" s="85"/>
      <c r="F2150" s="85"/>
      <c r="G2150" s="85"/>
      <c r="H2150" s="85"/>
      <c r="I2150" s="139"/>
      <c r="J2150" s="139"/>
      <c r="K2150" s="139"/>
      <c r="L2150" s="139"/>
      <c r="M2150" s="139"/>
      <c r="N2150" s="139"/>
      <c r="O2150" s="140"/>
      <c r="P2150" s="140"/>
      <c r="Q2150" s="140"/>
      <c r="R2150" s="140"/>
      <c r="S2150" s="140"/>
      <c r="T2150" s="140"/>
      <c r="U2150" s="141"/>
    </row>
    <row r="2151" spans="2:21" s="4" customFormat="1" ht="15.75">
      <c r="B2151" s="137"/>
      <c r="C2151" s="85"/>
      <c r="D2151" s="85"/>
      <c r="E2151" s="85"/>
      <c r="F2151" s="85"/>
      <c r="G2151" s="85"/>
      <c r="H2151" s="85"/>
      <c r="I2151" s="139"/>
      <c r="J2151" s="139"/>
      <c r="K2151" s="139"/>
      <c r="L2151" s="139"/>
      <c r="M2151" s="139"/>
      <c r="N2151" s="139"/>
      <c r="O2151" s="140"/>
      <c r="P2151" s="140"/>
      <c r="Q2151" s="140"/>
      <c r="R2151" s="140"/>
      <c r="S2151" s="140"/>
      <c r="T2151" s="140"/>
      <c r="U2151" s="141"/>
    </row>
    <row r="2152" spans="2:21" s="4" customFormat="1" ht="15.75">
      <c r="B2152" s="137"/>
      <c r="C2152" s="85"/>
      <c r="D2152" s="85"/>
      <c r="E2152" s="85"/>
      <c r="F2152" s="85"/>
      <c r="G2152" s="85"/>
      <c r="H2152" s="85"/>
      <c r="I2152" s="139"/>
      <c r="J2152" s="139"/>
      <c r="K2152" s="139"/>
      <c r="L2152" s="139"/>
      <c r="M2152" s="139"/>
      <c r="N2152" s="139"/>
      <c r="O2152" s="140"/>
      <c r="P2152" s="140"/>
      <c r="Q2152" s="140"/>
      <c r="R2152" s="140"/>
      <c r="S2152" s="140"/>
      <c r="T2152" s="140"/>
      <c r="U2152" s="141"/>
    </row>
    <row r="2153" spans="2:21" s="4" customFormat="1" ht="15.75">
      <c r="B2153" s="137"/>
      <c r="C2153" s="85"/>
      <c r="D2153" s="85"/>
      <c r="E2153" s="85"/>
      <c r="F2153" s="85"/>
      <c r="G2153" s="85"/>
      <c r="H2153" s="85"/>
      <c r="I2153" s="139"/>
      <c r="J2153" s="139"/>
      <c r="K2153" s="139"/>
      <c r="L2153" s="139"/>
      <c r="M2153" s="139"/>
      <c r="N2153" s="139"/>
      <c r="O2153" s="140"/>
      <c r="P2153" s="140"/>
      <c r="Q2153" s="140"/>
      <c r="R2153" s="140"/>
      <c r="S2153" s="140"/>
      <c r="T2153" s="140"/>
      <c r="U2153" s="141"/>
    </row>
    <row r="2154" spans="2:21" s="4" customFormat="1" ht="15.75">
      <c r="B2154" s="137"/>
      <c r="C2154" s="85"/>
      <c r="D2154" s="85"/>
      <c r="E2154" s="85"/>
      <c r="F2154" s="85"/>
      <c r="G2154" s="85"/>
      <c r="H2154" s="85"/>
      <c r="I2154" s="139"/>
      <c r="J2154" s="139"/>
      <c r="K2154" s="139"/>
      <c r="L2154" s="139"/>
      <c r="M2154" s="139"/>
      <c r="N2154" s="139"/>
      <c r="O2154" s="140"/>
      <c r="P2154" s="140"/>
      <c r="Q2154" s="140"/>
      <c r="R2154" s="140"/>
      <c r="S2154" s="140"/>
      <c r="T2154" s="140"/>
      <c r="U2154" s="141"/>
    </row>
    <row r="2155" spans="2:21" s="4" customFormat="1" ht="15.75">
      <c r="B2155" s="137"/>
      <c r="C2155" s="85"/>
      <c r="D2155" s="85"/>
      <c r="E2155" s="85"/>
      <c r="F2155" s="85"/>
      <c r="G2155" s="85"/>
      <c r="H2155" s="85"/>
      <c r="I2155" s="139"/>
      <c r="J2155" s="139"/>
      <c r="K2155" s="139"/>
      <c r="L2155" s="139"/>
      <c r="M2155" s="139"/>
      <c r="N2155" s="139"/>
      <c r="O2155" s="140"/>
      <c r="P2155" s="140"/>
      <c r="Q2155" s="140"/>
      <c r="R2155" s="140"/>
      <c r="S2155" s="140"/>
      <c r="T2155" s="140"/>
      <c r="U2155" s="141"/>
    </row>
    <row r="2156" spans="2:21" s="4" customFormat="1" ht="15.75">
      <c r="B2156" s="137"/>
      <c r="C2156" s="85"/>
      <c r="D2156" s="85"/>
      <c r="E2156" s="85"/>
      <c r="F2156" s="85"/>
      <c r="G2156" s="85"/>
      <c r="H2156" s="85"/>
      <c r="I2156" s="139"/>
      <c r="J2156" s="139"/>
      <c r="K2156" s="139"/>
      <c r="L2156" s="139"/>
      <c r="M2156" s="139"/>
      <c r="N2156" s="139"/>
      <c r="O2156" s="140"/>
      <c r="P2156" s="140"/>
      <c r="Q2156" s="140"/>
      <c r="R2156" s="140"/>
      <c r="S2156" s="140"/>
      <c r="T2156" s="140"/>
      <c r="U2156" s="141"/>
    </row>
    <row r="2157" spans="2:21" s="4" customFormat="1" ht="15.75">
      <c r="B2157" s="137"/>
      <c r="C2157" s="85"/>
      <c r="D2157" s="85"/>
      <c r="E2157" s="85"/>
      <c r="F2157" s="85"/>
      <c r="G2157" s="85"/>
      <c r="H2157" s="85"/>
      <c r="I2157" s="139"/>
      <c r="J2157" s="139"/>
      <c r="K2157" s="139"/>
      <c r="L2157" s="139"/>
      <c r="M2157" s="139"/>
      <c r="N2157" s="139"/>
      <c r="O2157" s="140"/>
      <c r="P2157" s="140"/>
      <c r="Q2157" s="140"/>
      <c r="R2157" s="140"/>
      <c r="S2157" s="140"/>
      <c r="T2157" s="140"/>
      <c r="U2157" s="141"/>
    </row>
    <row r="2158" spans="2:21" s="4" customFormat="1" ht="15.75">
      <c r="B2158" s="137"/>
      <c r="C2158" s="85"/>
      <c r="D2158" s="85"/>
      <c r="E2158" s="85"/>
      <c r="F2158" s="85"/>
      <c r="G2158" s="85"/>
      <c r="H2158" s="85"/>
      <c r="I2158" s="139"/>
      <c r="J2158" s="139"/>
      <c r="K2158" s="139"/>
      <c r="L2158" s="139"/>
      <c r="M2158" s="139"/>
      <c r="N2158" s="139"/>
      <c r="O2158" s="140"/>
      <c r="P2158" s="140"/>
      <c r="Q2158" s="140"/>
      <c r="R2158" s="140"/>
      <c r="S2158" s="140"/>
      <c r="T2158" s="140"/>
      <c r="U2158" s="141"/>
    </row>
    <row r="2159" spans="2:21" s="4" customFormat="1" ht="15.75">
      <c r="B2159" s="137"/>
      <c r="C2159" s="85"/>
      <c r="D2159" s="85"/>
      <c r="E2159" s="85"/>
      <c r="F2159" s="85"/>
      <c r="G2159" s="85"/>
      <c r="H2159" s="85"/>
      <c r="I2159" s="139"/>
      <c r="J2159" s="139"/>
      <c r="K2159" s="139"/>
      <c r="L2159" s="139"/>
      <c r="M2159" s="139"/>
      <c r="N2159" s="139"/>
      <c r="O2159" s="140"/>
      <c r="P2159" s="140"/>
      <c r="Q2159" s="140"/>
      <c r="R2159" s="140"/>
      <c r="S2159" s="140"/>
      <c r="T2159" s="140"/>
      <c r="U2159" s="141"/>
    </row>
    <row r="2160" spans="2:21" s="4" customFormat="1" ht="15.75">
      <c r="B2160" s="137"/>
      <c r="C2160" s="85"/>
      <c r="D2160" s="85"/>
      <c r="E2160" s="85"/>
      <c r="F2160" s="85"/>
      <c r="G2160" s="85"/>
      <c r="H2160" s="85"/>
      <c r="I2160" s="139"/>
      <c r="J2160" s="139"/>
      <c r="K2160" s="139"/>
      <c r="L2160" s="139"/>
      <c r="M2160" s="139"/>
      <c r="N2160" s="139"/>
      <c r="O2160" s="140"/>
      <c r="P2160" s="140"/>
      <c r="Q2160" s="140"/>
      <c r="R2160" s="140"/>
      <c r="S2160" s="140"/>
      <c r="T2160" s="140"/>
      <c r="U2160" s="141"/>
    </row>
    <row r="2161" spans="2:21" s="4" customFormat="1" ht="15.75">
      <c r="B2161" s="137"/>
      <c r="C2161" s="85"/>
      <c r="D2161" s="85"/>
      <c r="E2161" s="85"/>
      <c r="F2161" s="85"/>
      <c r="G2161" s="85"/>
      <c r="H2161" s="85"/>
      <c r="I2161" s="139"/>
      <c r="J2161" s="139"/>
      <c r="K2161" s="139"/>
      <c r="L2161" s="139"/>
      <c r="M2161" s="139"/>
      <c r="N2161" s="139"/>
      <c r="O2161" s="140"/>
      <c r="P2161" s="140"/>
      <c r="Q2161" s="140"/>
      <c r="R2161" s="140"/>
      <c r="S2161" s="140"/>
      <c r="T2161" s="140"/>
      <c r="U2161" s="141"/>
    </row>
    <row r="2162" spans="2:21" s="4" customFormat="1" ht="15.75">
      <c r="B2162" s="137"/>
      <c r="C2162" s="85"/>
      <c r="D2162" s="85"/>
      <c r="E2162" s="85"/>
      <c r="F2162" s="85"/>
      <c r="G2162" s="85"/>
      <c r="H2162" s="85"/>
      <c r="I2162" s="139"/>
      <c r="J2162" s="139"/>
      <c r="K2162" s="139"/>
      <c r="L2162" s="139"/>
      <c r="M2162" s="139"/>
      <c r="N2162" s="139"/>
      <c r="O2162" s="140"/>
      <c r="P2162" s="140"/>
      <c r="Q2162" s="140"/>
      <c r="R2162" s="140"/>
      <c r="S2162" s="140"/>
      <c r="T2162" s="140"/>
      <c r="U2162" s="141"/>
    </row>
    <row r="2163" spans="2:11" s="160" customFormat="1" ht="15.75">
      <c r="B2163" s="159" t="s">
        <v>290</v>
      </c>
      <c r="K2163" s="34"/>
    </row>
    <row r="2164" spans="2:21" s="4" customFormat="1" ht="15.75">
      <c r="B2164" s="137"/>
      <c r="C2164" s="85"/>
      <c r="D2164" s="85"/>
      <c r="E2164" s="85"/>
      <c r="F2164" s="85"/>
      <c r="G2164" s="85"/>
      <c r="H2164" s="85"/>
      <c r="I2164" s="139"/>
      <c r="J2164" s="139"/>
      <c r="K2164" s="139"/>
      <c r="L2164" s="139"/>
      <c r="M2164" s="139"/>
      <c r="N2164" s="139"/>
      <c r="O2164" s="140"/>
      <c r="P2164" s="140"/>
      <c r="Q2164" s="140"/>
      <c r="R2164" s="140"/>
      <c r="S2164" s="140"/>
      <c r="T2164" s="140"/>
      <c r="U2164" s="141"/>
    </row>
    <row r="2165" spans="2:22" s="160" customFormat="1" ht="65.25" customHeight="1">
      <c r="B2165" s="247" t="s">
        <v>474</v>
      </c>
      <c r="C2165" s="210"/>
      <c r="D2165" s="210"/>
      <c r="E2165" s="210"/>
      <c r="F2165" s="210"/>
      <c r="G2165" s="210"/>
      <c r="H2165" s="210"/>
      <c r="I2165" s="210"/>
      <c r="J2165" s="210"/>
      <c r="K2165" s="210"/>
      <c r="L2165" s="210"/>
      <c r="M2165" s="210"/>
      <c r="N2165" s="212"/>
      <c r="O2165" s="212"/>
      <c r="P2165" s="212"/>
      <c r="Q2165" s="212"/>
      <c r="R2165" s="212"/>
      <c r="S2165" s="212"/>
      <c r="T2165" s="212"/>
      <c r="U2165" s="212"/>
      <c r="V2165" s="212"/>
    </row>
    <row r="2166" s="160" customFormat="1" ht="15.75">
      <c r="B2166" s="7"/>
    </row>
    <row r="2167" spans="2:22" s="160" customFormat="1" ht="49.5" customHeight="1">
      <c r="B2167" s="247" t="s">
        <v>475</v>
      </c>
      <c r="C2167" s="210"/>
      <c r="D2167" s="210"/>
      <c r="E2167" s="210"/>
      <c r="F2167" s="210"/>
      <c r="G2167" s="210"/>
      <c r="H2167" s="210"/>
      <c r="I2167" s="210"/>
      <c r="J2167" s="210"/>
      <c r="K2167" s="210"/>
      <c r="L2167" s="210"/>
      <c r="M2167" s="210"/>
      <c r="N2167" s="212"/>
      <c r="O2167" s="212"/>
      <c r="P2167" s="212"/>
      <c r="Q2167" s="212"/>
      <c r="R2167" s="212"/>
      <c r="S2167" s="212"/>
      <c r="T2167" s="212"/>
      <c r="U2167" s="212"/>
      <c r="V2167" s="212"/>
    </row>
    <row r="2168" s="160" customFormat="1" ht="15.75">
      <c r="B2168" s="7"/>
    </row>
    <row r="2169" spans="2:22" s="160" customFormat="1" ht="69.75" customHeight="1">
      <c r="B2169" s="247" t="s">
        <v>476</v>
      </c>
      <c r="C2169" s="210"/>
      <c r="D2169" s="210"/>
      <c r="E2169" s="210"/>
      <c r="F2169" s="210"/>
      <c r="G2169" s="210"/>
      <c r="H2169" s="210"/>
      <c r="I2169" s="210"/>
      <c r="J2169" s="210"/>
      <c r="K2169" s="210"/>
      <c r="L2169" s="210"/>
      <c r="M2169" s="210"/>
      <c r="N2169" s="212"/>
      <c r="O2169" s="212"/>
      <c r="P2169" s="212"/>
      <c r="Q2169" s="212"/>
      <c r="R2169" s="212"/>
      <c r="S2169" s="212"/>
      <c r="T2169" s="212"/>
      <c r="U2169" s="212"/>
      <c r="V2169" s="212"/>
    </row>
    <row r="2170" s="160" customFormat="1" ht="15.75">
      <c r="B2170" s="7"/>
    </row>
    <row r="2171" spans="2:22" s="160" customFormat="1" ht="84.75" customHeight="1">
      <c r="B2171" s="247" t="s">
        <v>477</v>
      </c>
      <c r="C2171" s="210"/>
      <c r="D2171" s="210"/>
      <c r="E2171" s="210"/>
      <c r="F2171" s="210"/>
      <c r="G2171" s="210"/>
      <c r="H2171" s="210"/>
      <c r="I2171" s="210"/>
      <c r="J2171" s="210"/>
      <c r="K2171" s="210"/>
      <c r="L2171" s="210"/>
      <c r="M2171" s="210"/>
      <c r="N2171" s="212"/>
      <c r="O2171" s="212"/>
      <c r="P2171" s="212"/>
      <c r="Q2171" s="212"/>
      <c r="R2171" s="212"/>
      <c r="S2171" s="212"/>
      <c r="T2171" s="212"/>
      <c r="U2171" s="212"/>
      <c r="V2171" s="212"/>
    </row>
    <row r="2172" s="160" customFormat="1" ht="15.75">
      <c r="B2172" s="7"/>
    </row>
    <row r="2173" spans="2:22" s="160" customFormat="1" ht="69" customHeight="1">
      <c r="B2173" s="247" t="s">
        <v>478</v>
      </c>
      <c r="C2173" s="210"/>
      <c r="D2173" s="210"/>
      <c r="E2173" s="210"/>
      <c r="F2173" s="210"/>
      <c r="G2173" s="210"/>
      <c r="H2173" s="210"/>
      <c r="I2173" s="210"/>
      <c r="J2173" s="210"/>
      <c r="K2173" s="210"/>
      <c r="L2173" s="210"/>
      <c r="M2173" s="210"/>
      <c r="N2173" s="212"/>
      <c r="O2173" s="212"/>
      <c r="P2173" s="212"/>
      <c r="Q2173" s="212"/>
      <c r="R2173" s="212"/>
      <c r="S2173" s="212"/>
      <c r="T2173" s="212"/>
      <c r="U2173" s="212"/>
      <c r="V2173" s="212"/>
    </row>
    <row r="2174" s="160" customFormat="1" ht="15.75">
      <c r="B2174" s="7"/>
    </row>
    <row r="2175" spans="2:22" s="160" customFormat="1" ht="49.5" customHeight="1">
      <c r="B2175" s="247" t="s">
        <v>479</v>
      </c>
      <c r="C2175" s="210"/>
      <c r="D2175" s="210"/>
      <c r="E2175" s="210"/>
      <c r="F2175" s="210"/>
      <c r="G2175" s="210"/>
      <c r="H2175" s="210"/>
      <c r="I2175" s="210"/>
      <c r="J2175" s="210"/>
      <c r="K2175" s="210"/>
      <c r="L2175" s="210"/>
      <c r="M2175" s="210"/>
      <c r="N2175" s="212"/>
      <c r="O2175" s="212"/>
      <c r="P2175" s="212"/>
      <c r="Q2175" s="212"/>
      <c r="R2175" s="212"/>
      <c r="S2175" s="212"/>
      <c r="T2175" s="212"/>
      <c r="U2175" s="212"/>
      <c r="V2175" s="212"/>
    </row>
    <row r="2176" s="160" customFormat="1" ht="15.75">
      <c r="B2176" s="7"/>
    </row>
    <row r="2177" spans="2:22" s="160" customFormat="1" ht="66.75" customHeight="1">
      <c r="B2177" s="247" t="s">
        <v>480</v>
      </c>
      <c r="C2177" s="210"/>
      <c r="D2177" s="210"/>
      <c r="E2177" s="210"/>
      <c r="F2177" s="210"/>
      <c r="G2177" s="210"/>
      <c r="H2177" s="210"/>
      <c r="I2177" s="210"/>
      <c r="J2177" s="210"/>
      <c r="K2177" s="210"/>
      <c r="L2177" s="210"/>
      <c r="M2177" s="210"/>
      <c r="N2177" s="212"/>
      <c r="O2177" s="212"/>
      <c r="P2177" s="212"/>
      <c r="Q2177" s="212"/>
      <c r="R2177" s="212"/>
      <c r="S2177" s="212"/>
      <c r="T2177" s="212"/>
      <c r="U2177" s="212"/>
      <c r="V2177" s="212"/>
    </row>
    <row r="2178" s="160" customFormat="1" ht="15.75">
      <c r="B2178" s="7"/>
    </row>
    <row r="2179" spans="2:16" s="160" customFormat="1" ht="15.75">
      <c r="B2179" s="115" t="s">
        <v>365</v>
      </c>
      <c r="K2179" s="34"/>
      <c r="P2179" s="179"/>
    </row>
    <row r="2180" spans="2:20" s="82" customFormat="1" ht="15.75" customHeight="1" hidden="1">
      <c r="B2180" s="245" t="s">
        <v>287</v>
      </c>
      <c r="C2180" s="245"/>
      <c r="D2180" s="245"/>
      <c r="E2180" s="245"/>
      <c r="F2180" s="245"/>
      <c r="G2180" s="245"/>
      <c r="H2180" s="245"/>
      <c r="I2180" s="245"/>
      <c r="J2180" s="245"/>
      <c r="K2180" s="245"/>
      <c r="L2180" s="245"/>
      <c r="M2180" s="245"/>
      <c r="N2180" s="245"/>
      <c r="O2180" s="245"/>
      <c r="P2180" s="245"/>
      <c r="Q2180" s="245"/>
      <c r="R2180" s="245"/>
      <c r="S2180" s="245"/>
      <c r="T2180" s="245"/>
    </row>
    <row r="2181" spans="1:20" s="82" customFormat="1" ht="15.75" hidden="1">
      <c r="A2181" s="14"/>
      <c r="B2181" s="83"/>
      <c r="C2181" s="84" t="s">
        <v>52</v>
      </c>
      <c r="D2181" s="84" t="s">
        <v>137</v>
      </c>
      <c r="E2181" s="84" t="s">
        <v>138</v>
      </c>
      <c r="F2181" s="83" t="s">
        <v>22</v>
      </c>
      <c r="G2181" s="83" t="s">
        <v>131</v>
      </c>
      <c r="H2181" s="83" t="s">
        <v>109</v>
      </c>
      <c r="I2181" s="83" t="s">
        <v>110</v>
      </c>
      <c r="J2181" s="83" t="s">
        <v>111</v>
      </c>
      <c r="K2181" s="83" t="s">
        <v>231</v>
      </c>
      <c r="L2181" s="83" t="s">
        <v>113</v>
      </c>
      <c r="M2181" s="83" t="s">
        <v>114</v>
      </c>
      <c r="N2181" s="83" t="s">
        <v>51</v>
      </c>
      <c r="O2181" s="83" t="s">
        <v>116</v>
      </c>
      <c r="P2181" s="83" t="s">
        <v>117</v>
      </c>
      <c r="Q2181" s="83" t="s">
        <v>118</v>
      </c>
      <c r="R2181" s="83" t="s">
        <v>119</v>
      </c>
      <c r="S2181" s="83" t="s">
        <v>120</v>
      </c>
      <c r="T2181" s="133"/>
    </row>
    <row r="2182" spans="1:20" s="82" customFormat="1" ht="15.75" hidden="1">
      <c r="A2182" s="82">
        <v>4</v>
      </c>
      <c r="B2182" s="84" t="str">
        <f aca="true" t="shared" si="228" ref="B2182:S2182">INDEX(B2086:B2093,$A$2182)</f>
        <v>White</v>
      </c>
      <c r="C2182" s="138">
        <f t="shared" si="228"/>
        <v>0.279</v>
      </c>
      <c r="D2182" s="138">
        <f t="shared" si="228"/>
        <v>0.307</v>
      </c>
      <c r="E2182" s="138">
        <f t="shared" si="228"/>
        <v>0.276</v>
      </c>
      <c r="F2182" s="138">
        <f t="shared" si="228"/>
        <v>0.355</v>
      </c>
      <c r="G2182" s="138">
        <f t="shared" si="228"/>
        <v>0.436</v>
      </c>
      <c r="H2182" s="138">
        <f t="shared" si="228"/>
        <v>0.36</v>
      </c>
      <c r="I2182" s="138">
        <f t="shared" si="228"/>
        <v>0.321</v>
      </c>
      <c r="J2182" s="138">
        <f t="shared" si="228"/>
        <v>0.401</v>
      </c>
      <c r="K2182" s="138">
        <f t="shared" si="228"/>
        <v>0.425</v>
      </c>
      <c r="L2182" s="138">
        <f t="shared" si="228"/>
        <v>0.316</v>
      </c>
      <c r="M2182" s="138">
        <f t="shared" si="228"/>
        <v>0.34</v>
      </c>
      <c r="N2182" s="138">
        <f t="shared" si="228"/>
        <v>0.213</v>
      </c>
      <c r="O2182" s="138">
        <f t="shared" si="228"/>
        <v>0.398</v>
      </c>
      <c r="P2182" s="138">
        <f t="shared" si="228"/>
        <v>0.229</v>
      </c>
      <c r="Q2182" s="138">
        <f t="shared" si="228"/>
        <v>0.416</v>
      </c>
      <c r="R2182" s="138">
        <f t="shared" si="228"/>
        <v>0.493</v>
      </c>
      <c r="S2182" s="138">
        <f t="shared" si="228"/>
        <v>0.247</v>
      </c>
      <c r="T2182" s="135" t="s">
        <v>212</v>
      </c>
    </row>
    <row r="2183" spans="2:20" s="82" customFormat="1" ht="15.75" hidden="1">
      <c r="B2183" s="84" t="str">
        <f aca="true" t="shared" si="229" ref="B2183:S2183">INDEX(B2098:B2105,$A$2182)</f>
        <v>White</v>
      </c>
      <c r="C2183" s="138">
        <f t="shared" si="229"/>
        <v>0.294</v>
      </c>
      <c r="D2183" s="138">
        <f t="shared" si="229"/>
        <v>0.321</v>
      </c>
      <c r="E2183" s="138">
        <f t="shared" si="229"/>
        <v>0.284</v>
      </c>
      <c r="F2183" s="138">
        <f t="shared" si="229"/>
        <v>0.37</v>
      </c>
      <c r="G2183" s="138">
        <f t="shared" si="229"/>
        <v>0.489</v>
      </c>
      <c r="H2183" s="138">
        <f t="shared" si="229"/>
        <v>0.343</v>
      </c>
      <c r="I2183" s="138">
        <f t="shared" si="229"/>
        <v>0.243</v>
      </c>
      <c r="J2183" s="138">
        <f t="shared" si="229"/>
        <v>0.392</v>
      </c>
      <c r="K2183" s="138">
        <f t="shared" si="229"/>
        <v>0.426</v>
      </c>
      <c r="L2183" s="138">
        <f t="shared" si="229"/>
        <v>0.291</v>
      </c>
      <c r="M2183" s="138">
        <f t="shared" si="229"/>
        <v>0.196</v>
      </c>
      <c r="N2183" s="138">
        <f t="shared" si="229"/>
        <v>0.249</v>
      </c>
      <c r="O2183" s="138">
        <f t="shared" si="229"/>
        <v>0.388</v>
      </c>
      <c r="P2183" s="138">
        <f t="shared" si="229"/>
        <v>0.209</v>
      </c>
      <c r="Q2183" s="138">
        <f t="shared" si="229"/>
        <v>0.425</v>
      </c>
      <c r="R2183" s="138">
        <f t="shared" si="229"/>
        <v>0.574</v>
      </c>
      <c r="S2183" s="138">
        <f t="shared" si="229"/>
        <v>0.266</v>
      </c>
      <c r="T2183" s="135" t="s">
        <v>232</v>
      </c>
    </row>
    <row r="2184" spans="1:26" s="4" customFormat="1" ht="15.75">
      <c r="A2184" s="6"/>
      <c r="B2184" s="6"/>
      <c r="C2184" s="6"/>
      <c r="D2184" s="6"/>
      <c r="E2184" s="6"/>
      <c r="F2184" s="6"/>
      <c r="G2184" s="6"/>
      <c r="H2184" s="6"/>
      <c r="I2184" s="6"/>
      <c r="J2184" s="6"/>
      <c r="K2184" s="6"/>
      <c r="U2184" s="21"/>
      <c r="V2184" s="21"/>
      <c r="W2184" s="21"/>
      <c r="X2184" s="21"/>
      <c r="Y2184" s="21"/>
      <c r="Z2184" s="21"/>
    </row>
    <row r="2185" spans="2:26" s="82" customFormat="1" ht="15.75">
      <c r="B2185" s="6"/>
      <c r="C2185" s="6"/>
      <c r="D2185" s="6"/>
      <c r="E2185" s="6"/>
      <c r="F2185" s="6"/>
      <c r="G2185" s="6"/>
      <c r="H2185" s="6"/>
      <c r="I2185" s="6"/>
      <c r="U2185" s="21"/>
      <c r="V2185" s="21"/>
      <c r="W2185" s="21"/>
      <c r="X2185" s="21"/>
      <c r="Y2185" s="21"/>
      <c r="Z2185" s="21"/>
    </row>
    <row r="2186" spans="21:26" s="82" customFormat="1" ht="15.75">
      <c r="U2186" s="21"/>
      <c r="V2186" s="21"/>
      <c r="W2186" s="21"/>
      <c r="X2186" s="21"/>
      <c r="Y2186" s="21"/>
      <c r="Z2186" s="21"/>
    </row>
    <row r="2187" spans="21:26" s="82" customFormat="1" ht="15.75">
      <c r="U2187" s="21"/>
      <c r="V2187" s="21"/>
      <c r="W2187" s="21"/>
      <c r="X2187" s="21"/>
      <c r="Y2187" s="21"/>
      <c r="Z2187" s="21"/>
    </row>
    <row r="2188" spans="21:26" s="82" customFormat="1" ht="15.75">
      <c r="U2188" s="21"/>
      <c r="V2188" s="21"/>
      <c r="W2188" s="21"/>
      <c r="X2188" s="21"/>
      <c r="Y2188" s="21"/>
      <c r="Z2188" s="21"/>
    </row>
    <row r="2189" spans="21:26" s="82" customFormat="1" ht="15.75">
      <c r="U2189" s="21"/>
      <c r="V2189" s="21"/>
      <c r="W2189" s="21"/>
      <c r="X2189" s="21"/>
      <c r="Y2189" s="21"/>
      <c r="Z2189" s="21"/>
    </row>
    <row r="2190" spans="21:26" s="82" customFormat="1" ht="15.75">
      <c r="U2190" s="21"/>
      <c r="V2190" s="21"/>
      <c r="W2190" s="21"/>
      <c r="X2190" s="21"/>
      <c r="Y2190" s="21"/>
      <c r="Z2190" s="21"/>
    </row>
    <row r="2191" spans="21:26" s="82" customFormat="1" ht="15.75">
      <c r="U2191" s="21"/>
      <c r="V2191" s="21"/>
      <c r="W2191" s="21"/>
      <c r="X2191" s="21"/>
      <c r="Y2191" s="21"/>
      <c r="Z2191" s="21"/>
    </row>
    <row r="2192" spans="21:26" s="82" customFormat="1" ht="15.75">
      <c r="U2192" s="21"/>
      <c r="V2192" s="21"/>
      <c r="W2192" s="21"/>
      <c r="X2192" s="21"/>
      <c r="Y2192" s="21"/>
      <c r="Z2192" s="21"/>
    </row>
    <row r="2193" spans="21:26" s="82" customFormat="1" ht="15.75">
      <c r="U2193" s="21"/>
      <c r="V2193" s="21"/>
      <c r="W2193" s="21"/>
      <c r="X2193" s="21"/>
      <c r="Y2193" s="21"/>
      <c r="Z2193" s="21"/>
    </row>
    <row r="2194" spans="21:26" s="82" customFormat="1" ht="15.75">
      <c r="U2194" s="21"/>
      <c r="V2194" s="21"/>
      <c r="W2194" s="21"/>
      <c r="X2194" s="21"/>
      <c r="Y2194" s="21"/>
      <c r="Z2194" s="21"/>
    </row>
    <row r="2195" spans="21:26" s="82" customFormat="1" ht="15.75">
      <c r="U2195" s="21"/>
      <c r="V2195" s="21"/>
      <c r="W2195" s="21"/>
      <c r="X2195" s="21"/>
      <c r="Y2195" s="21"/>
      <c r="Z2195" s="21"/>
    </row>
    <row r="2196" spans="21:26" s="82" customFormat="1" ht="15.75">
      <c r="U2196" s="21"/>
      <c r="V2196" s="21"/>
      <c r="W2196" s="21"/>
      <c r="X2196" s="21"/>
      <c r="Y2196" s="21"/>
      <c r="Z2196" s="21"/>
    </row>
    <row r="2197" spans="2:11" s="110" customFormat="1" ht="15.75">
      <c r="B2197" s="159" t="s">
        <v>290</v>
      </c>
      <c r="K2197" s="34"/>
    </row>
    <row r="2198" spans="2:11" s="110" customFormat="1" ht="15.75">
      <c r="B2198" s="99"/>
      <c r="K2198" s="34"/>
    </row>
    <row r="2199" spans="2:22" s="160" customFormat="1" ht="162.75" customHeight="1">
      <c r="B2199" s="247" t="s">
        <v>481</v>
      </c>
      <c r="C2199" s="210"/>
      <c r="D2199" s="210"/>
      <c r="E2199" s="210"/>
      <c r="F2199" s="210"/>
      <c r="G2199" s="210"/>
      <c r="H2199" s="210"/>
      <c r="I2199" s="210"/>
      <c r="J2199" s="210"/>
      <c r="K2199" s="210"/>
      <c r="L2199" s="210"/>
      <c r="M2199" s="210"/>
      <c r="N2199" s="212"/>
      <c r="O2199" s="212"/>
      <c r="P2199" s="212"/>
      <c r="Q2199" s="212"/>
      <c r="R2199" s="212"/>
      <c r="S2199" s="212"/>
      <c r="T2199" s="212"/>
      <c r="U2199" s="212"/>
      <c r="V2199" s="212"/>
    </row>
    <row r="2200" s="160" customFormat="1" ht="15.75">
      <c r="B2200" s="7"/>
    </row>
    <row r="2201" spans="1:20" s="160" customFormat="1" ht="27.75" customHeight="1">
      <c r="A2201" s="14"/>
      <c r="B2201" s="246" t="s">
        <v>482</v>
      </c>
      <c r="C2201" s="246"/>
      <c r="D2201" s="246"/>
      <c r="E2201" s="246"/>
      <c r="F2201" s="246"/>
      <c r="G2201" s="246"/>
      <c r="H2201" s="246"/>
      <c r="I2201" s="246"/>
      <c r="J2201" s="246"/>
      <c r="K2201" s="246"/>
      <c r="L2201" s="246"/>
      <c r="M2201" s="246"/>
      <c r="T2201" s="31"/>
    </row>
    <row r="2202" spans="1:22" s="160" customFormat="1" ht="120" customHeight="1">
      <c r="A2202" s="14"/>
      <c r="B2202" s="236" t="s">
        <v>483</v>
      </c>
      <c r="C2202" s="236"/>
      <c r="D2202" s="236"/>
      <c r="E2202" s="236"/>
      <c r="F2202" s="236"/>
      <c r="G2202" s="236"/>
      <c r="H2202" s="236"/>
      <c r="I2202" s="236"/>
      <c r="J2202" s="236"/>
      <c r="K2202" s="236"/>
      <c r="L2202" s="236"/>
      <c r="M2202" s="236"/>
      <c r="N2202" s="212"/>
      <c r="O2202" s="212"/>
      <c r="P2202" s="212"/>
      <c r="Q2202" s="212"/>
      <c r="R2202" s="212"/>
      <c r="S2202" s="212"/>
      <c r="T2202" s="212"/>
      <c r="U2202" s="212"/>
      <c r="V2202" s="212"/>
    </row>
    <row r="2203" spans="2:11" s="160" customFormat="1" ht="15.75">
      <c r="B2203" s="115" t="s">
        <v>366</v>
      </c>
      <c r="K2203" s="34"/>
    </row>
    <row r="2204" spans="2:20" s="4" customFormat="1" ht="15" customHeight="1" hidden="1">
      <c r="B2204" s="245" t="s">
        <v>370</v>
      </c>
      <c r="C2204" s="245"/>
      <c r="D2204" s="245"/>
      <c r="E2204" s="245"/>
      <c r="F2204" s="245"/>
      <c r="G2204" s="245"/>
      <c r="H2204" s="245"/>
      <c r="I2204" s="245"/>
      <c r="J2204" s="245"/>
      <c r="K2204" s="245"/>
      <c r="L2204" s="245"/>
      <c r="M2204" s="245"/>
      <c r="N2204" s="245"/>
      <c r="O2204" s="245"/>
      <c r="P2204" s="245"/>
      <c r="Q2204" s="245"/>
      <c r="R2204" s="245"/>
      <c r="S2204" s="245"/>
      <c r="T2204" s="245"/>
    </row>
    <row r="2205" spans="2:21" s="4" customFormat="1" ht="31.5" hidden="1">
      <c r="B2205" s="37"/>
      <c r="C2205" s="142" t="s">
        <v>294</v>
      </c>
      <c r="D2205" s="142" t="s">
        <v>246</v>
      </c>
      <c r="E2205" s="142" t="s">
        <v>292</v>
      </c>
      <c r="F2205" s="142" t="s">
        <v>295</v>
      </c>
      <c r="G2205" s="142" t="s">
        <v>293</v>
      </c>
      <c r="H2205" s="142" t="s">
        <v>296</v>
      </c>
      <c r="J2205" s="143"/>
      <c r="K2205" s="143"/>
      <c r="L2205" s="143"/>
      <c r="M2205" s="143"/>
      <c r="N2205" s="143"/>
      <c r="O2205" s="143"/>
      <c r="P2205" s="143"/>
      <c r="Q2205" s="143"/>
      <c r="R2205" s="143"/>
      <c r="S2205" s="143"/>
      <c r="T2205" s="143"/>
      <c r="U2205" s="144"/>
    </row>
    <row r="2206" spans="2:21" s="4" customFormat="1" ht="15.75" hidden="1">
      <c r="B2206" s="90" t="s">
        <v>233</v>
      </c>
      <c r="C2206" s="147">
        <v>0.209</v>
      </c>
      <c r="D2206" s="147">
        <v>0.212</v>
      </c>
      <c r="E2206" s="147">
        <v>0.265</v>
      </c>
      <c r="F2206" s="147">
        <v>0.265</v>
      </c>
      <c r="G2206" s="147">
        <v>0.235</v>
      </c>
      <c r="H2206" s="147">
        <v>0.234</v>
      </c>
      <c r="J2206" s="145"/>
      <c r="K2206" s="145"/>
      <c r="L2206" s="145"/>
      <c r="M2206" s="145"/>
      <c r="N2206" s="145"/>
      <c r="O2206" s="140"/>
      <c r="P2206" s="140"/>
      <c r="Q2206" s="140"/>
      <c r="R2206" s="140"/>
      <c r="S2206" s="140"/>
      <c r="T2206" s="140"/>
      <c r="U2206" s="141"/>
    </row>
    <row r="2207" spans="2:21" s="4" customFormat="1" ht="15.75" hidden="1">
      <c r="B2207" s="90" t="s">
        <v>234</v>
      </c>
      <c r="C2207" s="147">
        <v>0.122</v>
      </c>
      <c r="D2207" s="147">
        <v>0.129</v>
      </c>
      <c r="E2207" s="147">
        <v>0.157</v>
      </c>
      <c r="F2207" s="147">
        <v>0.16</v>
      </c>
      <c r="G2207" s="147">
        <v>0.129</v>
      </c>
      <c r="H2207" s="147">
        <v>0.132</v>
      </c>
      <c r="J2207" s="146"/>
      <c r="K2207" s="146"/>
      <c r="L2207" s="146"/>
      <c r="M2207" s="146"/>
      <c r="N2207" s="146"/>
      <c r="O2207" s="140"/>
      <c r="P2207" s="140"/>
      <c r="Q2207" s="140"/>
      <c r="R2207" s="140"/>
      <c r="S2207" s="140"/>
      <c r="T2207" s="140"/>
      <c r="U2207" s="141"/>
    </row>
    <row r="2208" spans="2:21" s="4" customFormat="1" ht="15.75" hidden="1">
      <c r="B2208" s="90" t="s">
        <v>133</v>
      </c>
      <c r="C2208" s="147">
        <v>0.167</v>
      </c>
      <c r="D2208" s="147">
        <v>0.173</v>
      </c>
      <c r="E2208" s="147">
        <v>0.199</v>
      </c>
      <c r="F2208" s="147">
        <v>0.211</v>
      </c>
      <c r="G2208" s="147">
        <v>0.176</v>
      </c>
      <c r="H2208" s="147">
        <v>0.171</v>
      </c>
      <c r="J2208" s="139"/>
      <c r="K2208" s="139"/>
      <c r="L2208" s="139"/>
      <c r="M2208" s="139"/>
      <c r="N2208" s="139"/>
      <c r="O2208" s="140"/>
      <c r="P2208" s="140"/>
      <c r="Q2208" s="140"/>
      <c r="R2208" s="140"/>
      <c r="S2208" s="140"/>
      <c r="T2208" s="140"/>
      <c r="U2208" s="141"/>
    </row>
    <row r="2209" spans="2:21" s="4" customFormat="1" ht="15.75" hidden="1">
      <c r="B2209" s="90" t="s">
        <v>136</v>
      </c>
      <c r="C2209" s="147">
        <v>0.25</v>
      </c>
      <c r="D2209" s="147">
        <v>0.251</v>
      </c>
      <c r="E2209" s="147">
        <v>0.323</v>
      </c>
      <c r="F2209" s="147">
        <v>0.319</v>
      </c>
      <c r="G2209" s="147">
        <v>0.264</v>
      </c>
      <c r="H2209" s="147">
        <v>0.267</v>
      </c>
      <c r="J2209" s="139"/>
      <c r="K2209" s="139"/>
      <c r="L2209" s="139"/>
      <c r="M2209" s="139"/>
      <c r="N2209" s="139"/>
      <c r="O2209" s="140"/>
      <c r="P2209" s="140"/>
      <c r="Q2209" s="140"/>
      <c r="R2209" s="140"/>
      <c r="S2209" s="140"/>
      <c r="T2209" s="140"/>
      <c r="U2209" s="141"/>
    </row>
    <row r="2210" spans="2:21" s="4" customFormat="1" ht="15.75" hidden="1">
      <c r="B2210" s="90" t="s">
        <v>194</v>
      </c>
      <c r="C2210" s="147">
        <v>0.483</v>
      </c>
      <c r="D2210" s="147">
        <v>0.486</v>
      </c>
      <c r="E2210" s="147">
        <v>0.55</v>
      </c>
      <c r="F2210" s="147">
        <v>0.536</v>
      </c>
      <c r="G2210" s="147">
        <v>0.438</v>
      </c>
      <c r="H2210" s="147">
        <v>0.44</v>
      </c>
      <c r="J2210" s="139"/>
      <c r="K2210" s="139"/>
      <c r="L2210" s="139"/>
      <c r="M2210" s="139"/>
      <c r="N2210" s="139"/>
      <c r="O2210" s="140"/>
      <c r="P2210" s="140"/>
      <c r="Q2210" s="140"/>
      <c r="R2210" s="140"/>
      <c r="S2210" s="140"/>
      <c r="T2210" s="140"/>
      <c r="U2210" s="141"/>
    </row>
    <row r="2211" spans="2:21" s="4" customFormat="1" ht="15.75" hidden="1">
      <c r="B2211" s="90" t="s">
        <v>285</v>
      </c>
      <c r="C2211" s="147">
        <v>0.186</v>
      </c>
      <c r="D2211" s="147">
        <v>0.189</v>
      </c>
      <c r="E2211" s="147">
        <v>0.242</v>
      </c>
      <c r="F2211" s="147">
        <v>0.239</v>
      </c>
      <c r="G2211" s="147">
        <v>0.206</v>
      </c>
      <c r="H2211" s="147">
        <v>0.208</v>
      </c>
      <c r="J2211" s="139"/>
      <c r="K2211" s="139"/>
      <c r="L2211" s="139"/>
      <c r="M2211" s="139"/>
      <c r="N2211" s="139"/>
      <c r="O2211" s="140"/>
      <c r="P2211" s="140"/>
      <c r="Q2211" s="140"/>
      <c r="R2211" s="140"/>
      <c r="S2211" s="140"/>
      <c r="T2211" s="140"/>
      <c r="U2211" s="141"/>
    </row>
    <row r="2212" spans="2:21" s="4" customFormat="1" ht="15.75" hidden="1">
      <c r="B2212" s="90" t="s">
        <v>199</v>
      </c>
      <c r="C2212" s="147">
        <v>0.23</v>
      </c>
      <c r="D2212" s="147">
        <v>0.233</v>
      </c>
      <c r="E2212" s="147">
        <v>0.285</v>
      </c>
      <c r="F2212" s="147">
        <v>0.29</v>
      </c>
      <c r="G2212" s="147">
        <v>0.262</v>
      </c>
      <c r="H2212" s="147">
        <v>0.259</v>
      </c>
      <c r="J2212" s="139"/>
      <c r="K2212" s="139"/>
      <c r="L2212" s="139"/>
      <c r="M2212" s="139"/>
      <c r="N2212" s="139"/>
      <c r="O2212" s="140"/>
      <c r="P2212" s="140"/>
      <c r="Q2212" s="140"/>
      <c r="R2212" s="140"/>
      <c r="S2212" s="140"/>
      <c r="T2212" s="140"/>
      <c r="U2212" s="141"/>
    </row>
    <row r="2213" spans="2:21" s="4" customFormat="1" ht="15.75">
      <c r="B2213" s="137"/>
      <c r="C2213" s="85"/>
      <c r="D2213" s="85"/>
      <c r="E2213" s="85"/>
      <c r="F2213" s="85"/>
      <c r="G2213" s="85"/>
      <c r="H2213" s="85"/>
      <c r="I2213" s="139"/>
      <c r="J2213" s="139"/>
      <c r="K2213" s="139"/>
      <c r="L2213" s="139"/>
      <c r="M2213" s="139"/>
      <c r="N2213" s="139"/>
      <c r="O2213" s="140"/>
      <c r="P2213" s="140"/>
      <c r="Q2213" s="140"/>
      <c r="R2213" s="140"/>
      <c r="S2213" s="140"/>
      <c r="T2213" s="140"/>
      <c r="U2213" s="141"/>
    </row>
    <row r="2214" spans="2:21" s="4" customFormat="1" ht="15.75">
      <c r="B2214" s="137"/>
      <c r="C2214" s="85"/>
      <c r="D2214" s="85"/>
      <c r="E2214" s="85"/>
      <c r="F2214" s="85"/>
      <c r="G2214" s="85"/>
      <c r="H2214" s="85"/>
      <c r="I2214" s="139"/>
      <c r="J2214" s="139"/>
      <c r="K2214" s="139"/>
      <c r="L2214" s="139"/>
      <c r="M2214" s="139"/>
      <c r="N2214" s="139"/>
      <c r="O2214" s="140"/>
      <c r="P2214" s="140"/>
      <c r="Q2214" s="140"/>
      <c r="R2214" s="140"/>
      <c r="S2214" s="140"/>
      <c r="T2214" s="140"/>
      <c r="U2214" s="141"/>
    </row>
    <row r="2215" spans="2:21" s="4" customFormat="1" ht="15.75">
      <c r="B2215" s="137"/>
      <c r="C2215" s="85"/>
      <c r="D2215" s="85"/>
      <c r="E2215" s="85"/>
      <c r="F2215" s="85"/>
      <c r="G2215" s="85"/>
      <c r="H2215" s="85"/>
      <c r="I2215" s="139"/>
      <c r="J2215" s="139"/>
      <c r="K2215" s="139"/>
      <c r="L2215" s="139"/>
      <c r="M2215" s="139"/>
      <c r="N2215" s="139"/>
      <c r="O2215" s="140"/>
      <c r="P2215" s="140"/>
      <c r="Q2215" s="140"/>
      <c r="R2215" s="140"/>
      <c r="S2215" s="140"/>
      <c r="T2215" s="140"/>
      <c r="U2215" s="141"/>
    </row>
    <row r="2216" spans="2:21" s="4" customFormat="1" ht="15.75">
      <c r="B2216" s="137"/>
      <c r="C2216" s="85"/>
      <c r="D2216" s="85"/>
      <c r="E2216" s="85"/>
      <c r="F2216" s="85"/>
      <c r="G2216" s="85"/>
      <c r="H2216" s="85"/>
      <c r="I2216" s="139"/>
      <c r="J2216" s="139"/>
      <c r="K2216" s="139"/>
      <c r="L2216" s="139"/>
      <c r="M2216" s="139"/>
      <c r="N2216" s="139"/>
      <c r="O2216" s="140"/>
      <c r="P2216" s="140"/>
      <c r="Q2216" s="140"/>
      <c r="R2216" s="140"/>
      <c r="S2216" s="140"/>
      <c r="T2216" s="140"/>
      <c r="U2216" s="141"/>
    </row>
    <row r="2217" spans="2:21" s="4" customFormat="1" ht="15.75">
      <c r="B2217" s="137"/>
      <c r="C2217" s="85"/>
      <c r="D2217" s="85"/>
      <c r="E2217" s="85"/>
      <c r="F2217" s="85"/>
      <c r="G2217" s="85"/>
      <c r="H2217" s="85"/>
      <c r="I2217" s="139"/>
      <c r="J2217" s="139"/>
      <c r="K2217" s="139"/>
      <c r="L2217" s="139"/>
      <c r="M2217" s="139"/>
      <c r="N2217" s="139"/>
      <c r="O2217" s="140"/>
      <c r="P2217" s="140"/>
      <c r="Q2217" s="140"/>
      <c r="R2217" s="140"/>
      <c r="S2217" s="140"/>
      <c r="T2217" s="140"/>
      <c r="U2217" s="141"/>
    </row>
    <row r="2218" spans="2:21" s="4" customFormat="1" ht="15.75">
      <c r="B2218" s="137"/>
      <c r="C2218" s="85"/>
      <c r="D2218" s="85"/>
      <c r="E2218" s="85"/>
      <c r="F2218" s="85"/>
      <c r="G2218" s="85"/>
      <c r="H2218" s="85"/>
      <c r="I2218" s="139"/>
      <c r="J2218" s="139"/>
      <c r="K2218" s="139"/>
      <c r="L2218" s="139"/>
      <c r="M2218" s="139"/>
      <c r="N2218" s="139"/>
      <c r="O2218" s="140"/>
      <c r="P2218" s="140"/>
      <c r="Q2218" s="140"/>
      <c r="R2218" s="140"/>
      <c r="S2218" s="140"/>
      <c r="T2218" s="140"/>
      <c r="U2218" s="141"/>
    </row>
    <row r="2219" spans="2:21" s="4" customFormat="1" ht="15.75">
      <c r="B2219" s="137"/>
      <c r="C2219" s="85"/>
      <c r="D2219" s="85"/>
      <c r="E2219" s="85"/>
      <c r="F2219" s="85"/>
      <c r="G2219" s="85"/>
      <c r="H2219" s="85"/>
      <c r="I2219" s="139"/>
      <c r="J2219" s="139"/>
      <c r="K2219" s="139"/>
      <c r="L2219" s="139"/>
      <c r="M2219" s="139"/>
      <c r="N2219" s="139"/>
      <c r="O2219" s="140"/>
      <c r="P2219" s="140"/>
      <c r="Q2219" s="140"/>
      <c r="R2219" s="140"/>
      <c r="S2219" s="140"/>
      <c r="T2219" s="140"/>
      <c r="U2219" s="141"/>
    </row>
    <row r="2220" spans="2:21" s="4" customFormat="1" ht="15.75">
      <c r="B2220" s="137"/>
      <c r="C2220" s="85"/>
      <c r="D2220" s="85"/>
      <c r="E2220" s="85"/>
      <c r="F2220" s="85"/>
      <c r="G2220" s="85"/>
      <c r="H2220" s="85"/>
      <c r="I2220" s="139"/>
      <c r="J2220" s="139"/>
      <c r="K2220" s="139"/>
      <c r="L2220" s="139"/>
      <c r="M2220" s="139"/>
      <c r="N2220" s="139"/>
      <c r="O2220" s="140"/>
      <c r="P2220" s="140"/>
      <c r="Q2220" s="140"/>
      <c r="R2220" s="140"/>
      <c r="S2220" s="140"/>
      <c r="T2220" s="140"/>
      <c r="U2220" s="141"/>
    </row>
    <row r="2221" spans="2:21" s="4" customFormat="1" ht="15.75">
      <c r="B2221" s="137"/>
      <c r="C2221" s="85"/>
      <c r="D2221" s="85"/>
      <c r="E2221" s="85"/>
      <c r="F2221" s="85"/>
      <c r="G2221" s="85"/>
      <c r="H2221" s="85"/>
      <c r="I2221" s="139"/>
      <c r="J2221" s="139"/>
      <c r="K2221" s="139"/>
      <c r="L2221" s="139"/>
      <c r="M2221" s="139"/>
      <c r="N2221" s="139"/>
      <c r="O2221" s="140"/>
      <c r="P2221" s="140"/>
      <c r="Q2221" s="140"/>
      <c r="R2221" s="140"/>
      <c r="S2221" s="140"/>
      <c r="T2221" s="140"/>
      <c r="U2221" s="141"/>
    </row>
    <row r="2222" spans="2:21" s="4" customFormat="1" ht="15.75">
      <c r="B2222" s="137"/>
      <c r="C2222" s="85"/>
      <c r="D2222" s="85"/>
      <c r="E2222" s="85"/>
      <c r="F2222" s="85"/>
      <c r="G2222" s="85"/>
      <c r="H2222" s="85"/>
      <c r="I2222" s="139"/>
      <c r="J2222" s="139"/>
      <c r="K2222" s="139"/>
      <c r="L2222" s="139"/>
      <c r="M2222" s="139"/>
      <c r="N2222" s="139"/>
      <c r="O2222" s="140"/>
      <c r="P2222" s="140"/>
      <c r="Q2222" s="140"/>
      <c r="R2222" s="140"/>
      <c r="S2222" s="140"/>
      <c r="T2222" s="140"/>
      <c r="U2222" s="141"/>
    </row>
    <row r="2223" spans="2:21" s="4" customFormat="1" ht="15.75">
      <c r="B2223" s="137"/>
      <c r="C2223" s="85"/>
      <c r="D2223" s="85"/>
      <c r="E2223" s="85"/>
      <c r="F2223" s="85"/>
      <c r="G2223" s="85"/>
      <c r="H2223" s="85"/>
      <c r="I2223" s="139"/>
      <c r="J2223" s="139"/>
      <c r="K2223" s="139"/>
      <c r="L2223" s="139"/>
      <c r="M2223" s="139"/>
      <c r="N2223" s="139"/>
      <c r="O2223" s="140"/>
      <c r="P2223" s="140"/>
      <c r="Q2223" s="140"/>
      <c r="R2223" s="140"/>
      <c r="S2223" s="140"/>
      <c r="T2223" s="140"/>
      <c r="U2223" s="141"/>
    </row>
    <row r="2224" spans="2:21" s="4" customFormat="1" ht="15.75">
      <c r="B2224" s="137"/>
      <c r="C2224" s="85"/>
      <c r="D2224" s="85"/>
      <c r="E2224" s="85"/>
      <c r="F2224" s="85"/>
      <c r="G2224" s="85"/>
      <c r="H2224" s="85"/>
      <c r="I2224" s="139"/>
      <c r="J2224" s="139"/>
      <c r="K2224" s="139"/>
      <c r="L2224" s="139"/>
      <c r="M2224" s="139"/>
      <c r="N2224" s="139"/>
      <c r="O2224" s="140"/>
      <c r="P2224" s="140"/>
      <c r="Q2224" s="140"/>
      <c r="R2224" s="140"/>
      <c r="S2224" s="140"/>
      <c r="T2224" s="140"/>
      <c r="U2224" s="141"/>
    </row>
    <row r="2225" spans="2:21" s="4" customFormat="1" ht="15.75">
      <c r="B2225" s="137"/>
      <c r="C2225" s="85"/>
      <c r="D2225" s="85"/>
      <c r="E2225" s="85"/>
      <c r="F2225" s="85"/>
      <c r="G2225" s="85"/>
      <c r="H2225" s="85"/>
      <c r="I2225" s="139"/>
      <c r="J2225" s="139"/>
      <c r="K2225" s="139"/>
      <c r="L2225" s="139"/>
      <c r="M2225" s="139"/>
      <c r="N2225" s="139"/>
      <c r="O2225" s="140"/>
      <c r="P2225" s="140"/>
      <c r="Q2225" s="140"/>
      <c r="R2225" s="140"/>
      <c r="S2225" s="140"/>
      <c r="T2225" s="140"/>
      <c r="U2225" s="141"/>
    </row>
    <row r="2226" spans="2:21" s="4" customFormat="1" ht="15.75">
      <c r="B2226" s="137"/>
      <c r="C2226" s="85"/>
      <c r="D2226" s="85"/>
      <c r="E2226" s="85"/>
      <c r="F2226" s="85"/>
      <c r="G2226" s="85"/>
      <c r="H2226" s="85"/>
      <c r="I2226" s="139"/>
      <c r="J2226" s="139"/>
      <c r="K2226" s="139"/>
      <c r="L2226" s="139"/>
      <c r="M2226" s="139"/>
      <c r="N2226" s="139"/>
      <c r="O2226" s="140"/>
      <c r="P2226" s="140"/>
      <c r="Q2226" s="140"/>
      <c r="R2226" s="140"/>
      <c r="S2226" s="140"/>
      <c r="T2226" s="140"/>
      <c r="U2226" s="141"/>
    </row>
    <row r="2227" spans="2:21" s="4" customFormat="1" ht="15.75">
      <c r="B2227" s="137"/>
      <c r="C2227" s="85"/>
      <c r="D2227" s="85"/>
      <c r="E2227" s="85"/>
      <c r="F2227" s="85"/>
      <c r="G2227" s="85"/>
      <c r="H2227" s="85"/>
      <c r="I2227" s="139"/>
      <c r="J2227" s="139"/>
      <c r="K2227" s="139"/>
      <c r="L2227" s="139"/>
      <c r="M2227" s="139"/>
      <c r="N2227" s="139"/>
      <c r="O2227" s="140"/>
      <c r="P2227" s="140"/>
      <c r="Q2227" s="140"/>
      <c r="R2227" s="140"/>
      <c r="S2227" s="140"/>
      <c r="T2227" s="140"/>
      <c r="U2227" s="141"/>
    </row>
    <row r="2228" spans="2:21" s="4" customFormat="1" ht="15.75">
      <c r="B2228" s="137"/>
      <c r="C2228" s="85"/>
      <c r="D2228" s="85"/>
      <c r="E2228" s="85"/>
      <c r="F2228" s="85"/>
      <c r="G2228" s="85"/>
      <c r="H2228" s="85"/>
      <c r="I2228" s="139"/>
      <c r="J2228" s="139"/>
      <c r="K2228" s="139"/>
      <c r="L2228" s="139"/>
      <c r="M2228" s="139"/>
      <c r="N2228" s="139"/>
      <c r="O2228" s="140"/>
      <c r="P2228" s="140"/>
      <c r="Q2228" s="140"/>
      <c r="R2228" s="140"/>
      <c r="S2228" s="140"/>
      <c r="T2228" s="140"/>
      <c r="U2228" s="141"/>
    </row>
    <row r="2229" spans="2:21" s="4" customFormat="1" ht="15.75">
      <c r="B2229" s="137"/>
      <c r="C2229" s="85"/>
      <c r="D2229" s="85"/>
      <c r="E2229" s="85"/>
      <c r="F2229" s="85"/>
      <c r="G2229" s="85"/>
      <c r="H2229" s="85"/>
      <c r="I2229" s="139"/>
      <c r="J2229" s="139"/>
      <c r="K2229" s="139"/>
      <c r="L2229" s="139"/>
      <c r="M2229" s="139"/>
      <c r="N2229" s="139"/>
      <c r="O2229" s="140"/>
      <c r="P2229" s="140"/>
      <c r="Q2229" s="140"/>
      <c r="R2229" s="140"/>
      <c r="S2229" s="140"/>
      <c r="T2229" s="140"/>
      <c r="U2229" s="141"/>
    </row>
    <row r="2230" spans="2:21" s="4" customFormat="1" ht="15.75">
      <c r="B2230" s="137"/>
      <c r="C2230" s="85"/>
      <c r="D2230" s="85"/>
      <c r="E2230" s="85"/>
      <c r="F2230" s="85"/>
      <c r="G2230" s="85"/>
      <c r="H2230" s="85"/>
      <c r="I2230" s="139"/>
      <c r="J2230" s="139"/>
      <c r="K2230" s="139"/>
      <c r="L2230" s="139"/>
      <c r="M2230" s="139"/>
      <c r="N2230" s="139"/>
      <c r="O2230" s="140"/>
      <c r="P2230" s="140"/>
      <c r="Q2230" s="140"/>
      <c r="R2230" s="140"/>
      <c r="S2230" s="140"/>
      <c r="T2230" s="140"/>
      <c r="U2230" s="141"/>
    </row>
    <row r="2231" spans="2:21" s="4" customFormat="1" ht="15.75">
      <c r="B2231" s="137"/>
      <c r="C2231" s="85"/>
      <c r="D2231" s="85"/>
      <c r="E2231" s="85"/>
      <c r="F2231" s="85"/>
      <c r="G2231" s="85"/>
      <c r="H2231" s="85"/>
      <c r="I2231" s="139"/>
      <c r="J2231" s="139"/>
      <c r="K2231" s="139"/>
      <c r="L2231" s="139"/>
      <c r="M2231" s="139"/>
      <c r="N2231" s="139"/>
      <c r="O2231" s="140"/>
      <c r="P2231" s="140"/>
      <c r="Q2231" s="140"/>
      <c r="R2231" s="140"/>
      <c r="S2231" s="140"/>
      <c r="T2231" s="140"/>
      <c r="U2231" s="141"/>
    </row>
    <row r="2232" spans="2:21" s="4" customFormat="1" ht="15.75">
      <c r="B2232" s="137"/>
      <c r="C2232" s="85"/>
      <c r="D2232" s="85"/>
      <c r="E2232" s="85"/>
      <c r="F2232" s="85"/>
      <c r="G2232" s="85"/>
      <c r="H2232" s="85"/>
      <c r="I2232" s="139"/>
      <c r="J2232" s="139"/>
      <c r="K2232" s="139"/>
      <c r="L2232" s="139"/>
      <c r="M2232" s="139"/>
      <c r="N2232" s="139"/>
      <c r="O2232" s="140"/>
      <c r="P2232" s="140"/>
      <c r="Q2232" s="140"/>
      <c r="R2232" s="140"/>
      <c r="S2232" s="140"/>
      <c r="T2232" s="140"/>
      <c r="U2232" s="141"/>
    </row>
    <row r="2233" spans="2:21" s="4" customFormat="1" ht="15.75">
      <c r="B2233" s="137"/>
      <c r="C2233" s="85"/>
      <c r="D2233" s="85"/>
      <c r="E2233" s="85"/>
      <c r="F2233" s="85"/>
      <c r="G2233" s="85"/>
      <c r="H2233" s="85"/>
      <c r="I2233" s="139"/>
      <c r="J2233" s="139"/>
      <c r="K2233" s="139"/>
      <c r="L2233" s="139"/>
      <c r="M2233" s="139"/>
      <c r="N2233" s="139"/>
      <c r="O2233" s="140"/>
      <c r="P2233" s="140"/>
      <c r="Q2233" s="140"/>
      <c r="R2233" s="140"/>
      <c r="S2233" s="140"/>
      <c r="T2233" s="140"/>
      <c r="U2233" s="141"/>
    </row>
    <row r="2234" spans="2:21" s="4" customFormat="1" ht="15.75">
      <c r="B2234" s="137"/>
      <c r="C2234" s="85"/>
      <c r="D2234" s="85"/>
      <c r="E2234" s="85"/>
      <c r="F2234" s="85"/>
      <c r="G2234" s="85"/>
      <c r="H2234" s="85"/>
      <c r="I2234" s="139"/>
      <c r="J2234" s="139"/>
      <c r="K2234" s="139"/>
      <c r="L2234" s="139"/>
      <c r="M2234" s="139"/>
      <c r="N2234" s="139"/>
      <c r="O2234" s="140"/>
      <c r="P2234" s="140"/>
      <c r="Q2234" s="140"/>
      <c r="R2234" s="140"/>
      <c r="S2234" s="140"/>
      <c r="T2234" s="140"/>
      <c r="U2234" s="141"/>
    </row>
    <row r="2235" spans="2:21" s="4" customFormat="1" ht="15.75">
      <c r="B2235" s="137"/>
      <c r="C2235" s="85"/>
      <c r="D2235" s="85"/>
      <c r="E2235" s="85"/>
      <c r="F2235" s="85"/>
      <c r="G2235" s="85"/>
      <c r="H2235" s="85"/>
      <c r="I2235" s="139"/>
      <c r="J2235" s="139"/>
      <c r="K2235" s="139"/>
      <c r="L2235" s="139"/>
      <c r="M2235" s="139"/>
      <c r="N2235" s="139"/>
      <c r="O2235" s="140"/>
      <c r="P2235" s="140"/>
      <c r="Q2235" s="140"/>
      <c r="R2235" s="140"/>
      <c r="S2235" s="140"/>
      <c r="T2235" s="140"/>
      <c r="U2235" s="141"/>
    </row>
    <row r="2236" spans="2:11" s="160" customFormat="1" ht="15.75">
      <c r="B2236" s="159" t="s">
        <v>291</v>
      </c>
      <c r="K2236" s="34"/>
    </row>
    <row r="2237" spans="2:21" s="4" customFormat="1" ht="15.75">
      <c r="B2237" s="137"/>
      <c r="C2237" s="85"/>
      <c r="D2237" s="85"/>
      <c r="E2237" s="85"/>
      <c r="F2237" s="85"/>
      <c r="G2237" s="85"/>
      <c r="H2237" s="85"/>
      <c r="I2237" s="139"/>
      <c r="J2237" s="139"/>
      <c r="K2237" s="139"/>
      <c r="L2237" s="139"/>
      <c r="M2237" s="139"/>
      <c r="N2237" s="139"/>
      <c r="O2237" s="140"/>
      <c r="P2237" s="140"/>
      <c r="Q2237" s="140"/>
      <c r="R2237" s="140"/>
      <c r="S2237" s="140"/>
      <c r="T2237" s="140"/>
      <c r="U2237" s="141"/>
    </row>
    <row r="2238" spans="2:22" s="160" customFormat="1" ht="65.25" customHeight="1">
      <c r="B2238" s="247" t="s">
        <v>484</v>
      </c>
      <c r="C2238" s="210"/>
      <c r="D2238" s="210"/>
      <c r="E2238" s="210"/>
      <c r="F2238" s="210"/>
      <c r="G2238" s="210"/>
      <c r="H2238" s="210"/>
      <c r="I2238" s="210"/>
      <c r="J2238" s="210"/>
      <c r="K2238" s="210"/>
      <c r="L2238" s="210"/>
      <c r="M2238" s="210"/>
      <c r="N2238" s="212"/>
      <c r="O2238" s="212"/>
      <c r="P2238" s="212"/>
      <c r="Q2238" s="212"/>
      <c r="R2238" s="212"/>
      <c r="S2238" s="212"/>
      <c r="T2238" s="212"/>
      <c r="U2238" s="212"/>
      <c r="V2238" s="212"/>
    </row>
    <row r="2239" s="160" customFormat="1" ht="15.75">
      <c r="B2239" s="7"/>
    </row>
    <row r="2240" spans="2:22" s="160" customFormat="1" ht="49.5" customHeight="1">
      <c r="B2240" s="247" t="s">
        <v>485</v>
      </c>
      <c r="C2240" s="210"/>
      <c r="D2240" s="210"/>
      <c r="E2240" s="210"/>
      <c r="F2240" s="210"/>
      <c r="G2240" s="210"/>
      <c r="H2240" s="210"/>
      <c r="I2240" s="210"/>
      <c r="J2240" s="210"/>
      <c r="K2240" s="210"/>
      <c r="L2240" s="210"/>
      <c r="M2240" s="210"/>
      <c r="N2240" s="212"/>
      <c r="O2240" s="212"/>
      <c r="P2240" s="212"/>
      <c r="Q2240" s="212"/>
      <c r="R2240" s="212"/>
      <c r="S2240" s="212"/>
      <c r="T2240" s="212"/>
      <c r="U2240" s="212"/>
      <c r="V2240" s="212"/>
    </row>
    <row r="2241" s="160" customFormat="1" ht="15.75">
      <c r="B2241" s="7"/>
    </row>
    <row r="2242" spans="2:22" s="160" customFormat="1" ht="69.75" customHeight="1">
      <c r="B2242" s="247" t="s">
        <v>486</v>
      </c>
      <c r="C2242" s="210"/>
      <c r="D2242" s="210"/>
      <c r="E2242" s="210"/>
      <c r="F2242" s="210"/>
      <c r="G2242" s="210"/>
      <c r="H2242" s="210"/>
      <c r="I2242" s="210"/>
      <c r="J2242" s="210"/>
      <c r="K2242" s="210"/>
      <c r="L2242" s="210"/>
      <c r="M2242" s="210"/>
      <c r="N2242" s="212"/>
      <c r="O2242" s="212"/>
      <c r="P2242" s="212"/>
      <c r="Q2242" s="212"/>
      <c r="R2242" s="212"/>
      <c r="S2242" s="212"/>
      <c r="T2242" s="212"/>
      <c r="U2242" s="212"/>
      <c r="V2242" s="212"/>
    </row>
    <row r="2243" s="160" customFormat="1" ht="15.75">
      <c r="B2243" s="7"/>
    </row>
    <row r="2244" spans="2:22" s="160" customFormat="1" ht="64.5" customHeight="1">
      <c r="B2244" s="247" t="s">
        <v>487</v>
      </c>
      <c r="C2244" s="210"/>
      <c r="D2244" s="210"/>
      <c r="E2244" s="210"/>
      <c r="F2244" s="210"/>
      <c r="G2244" s="210"/>
      <c r="H2244" s="210"/>
      <c r="I2244" s="210"/>
      <c r="J2244" s="210"/>
      <c r="K2244" s="210"/>
      <c r="L2244" s="210"/>
      <c r="M2244" s="210"/>
      <c r="N2244" s="212"/>
      <c r="O2244" s="212"/>
      <c r="P2244" s="212"/>
      <c r="Q2244" s="212"/>
      <c r="R2244" s="212"/>
      <c r="S2244" s="212"/>
      <c r="T2244" s="212"/>
      <c r="U2244" s="212"/>
      <c r="V2244" s="212"/>
    </row>
    <row r="2245" s="160" customFormat="1" ht="15.75">
      <c r="B2245" s="7"/>
    </row>
    <row r="2246" spans="2:22" s="160" customFormat="1" ht="66.75" customHeight="1">
      <c r="B2246" s="247" t="s">
        <v>488</v>
      </c>
      <c r="C2246" s="210"/>
      <c r="D2246" s="210"/>
      <c r="E2246" s="210"/>
      <c r="F2246" s="210"/>
      <c r="G2246" s="210"/>
      <c r="H2246" s="210"/>
      <c r="I2246" s="210"/>
      <c r="J2246" s="210"/>
      <c r="K2246" s="210"/>
      <c r="L2246" s="210"/>
      <c r="M2246" s="210"/>
      <c r="N2246" s="212"/>
      <c r="O2246" s="212"/>
      <c r="P2246" s="212"/>
      <c r="Q2246" s="212"/>
      <c r="R2246" s="212"/>
      <c r="S2246" s="212"/>
      <c r="T2246" s="212"/>
      <c r="U2246" s="212"/>
      <c r="V2246" s="212"/>
    </row>
    <row r="2247" s="160" customFormat="1" ht="15.75">
      <c r="B2247" s="7"/>
    </row>
    <row r="2248" spans="2:22" s="160" customFormat="1" ht="81" customHeight="1">
      <c r="B2248" s="247" t="s">
        <v>489</v>
      </c>
      <c r="C2248" s="210"/>
      <c r="D2248" s="210"/>
      <c r="E2248" s="210"/>
      <c r="F2248" s="210"/>
      <c r="G2248" s="210"/>
      <c r="H2248" s="210"/>
      <c r="I2248" s="210"/>
      <c r="J2248" s="210"/>
      <c r="K2248" s="210"/>
      <c r="L2248" s="210"/>
      <c r="M2248" s="210"/>
      <c r="N2248" s="212"/>
      <c r="O2248" s="212"/>
      <c r="P2248" s="212"/>
      <c r="Q2248" s="212"/>
      <c r="R2248" s="212"/>
      <c r="S2248" s="212"/>
      <c r="T2248" s="212"/>
      <c r="U2248" s="212"/>
      <c r="V2248" s="212"/>
    </row>
    <row r="2249" s="160" customFormat="1" ht="15.75">
      <c r="B2249" s="7"/>
    </row>
    <row r="2250" spans="2:11" s="160" customFormat="1" ht="15.75">
      <c r="B2250" s="115" t="s">
        <v>367</v>
      </c>
      <c r="K2250" s="34"/>
    </row>
    <row r="2251" spans="2:20" s="133" customFormat="1" ht="15.75" customHeight="1" hidden="1">
      <c r="B2251" s="245" t="s">
        <v>371</v>
      </c>
      <c r="C2251" s="245"/>
      <c r="D2251" s="245"/>
      <c r="E2251" s="245"/>
      <c r="F2251" s="245"/>
      <c r="G2251" s="245"/>
      <c r="H2251" s="245"/>
      <c r="I2251" s="245"/>
      <c r="J2251" s="245"/>
      <c r="K2251" s="245"/>
      <c r="L2251" s="245"/>
      <c r="M2251" s="245"/>
      <c r="N2251" s="245"/>
      <c r="O2251" s="245"/>
      <c r="P2251" s="245"/>
      <c r="Q2251" s="245"/>
      <c r="R2251" s="245"/>
      <c r="S2251" s="245"/>
      <c r="T2251" s="245"/>
    </row>
    <row r="2252" spans="1:19" s="133" customFormat="1" ht="15.75" hidden="1">
      <c r="A2252" s="14"/>
      <c r="B2252" s="83"/>
      <c r="C2252" s="84" t="s">
        <v>52</v>
      </c>
      <c r="D2252" s="84" t="s">
        <v>137</v>
      </c>
      <c r="E2252" s="84" t="s">
        <v>138</v>
      </c>
      <c r="F2252" s="83" t="s">
        <v>22</v>
      </c>
      <c r="G2252" s="83" t="s">
        <v>131</v>
      </c>
      <c r="H2252" s="83" t="s">
        <v>109</v>
      </c>
      <c r="I2252" s="83" t="s">
        <v>110</v>
      </c>
      <c r="J2252" s="83" t="s">
        <v>111</v>
      </c>
      <c r="K2252" s="83" t="s">
        <v>231</v>
      </c>
      <c r="L2252" s="83" t="s">
        <v>113</v>
      </c>
      <c r="M2252" s="83" t="s">
        <v>114</v>
      </c>
      <c r="N2252" s="83" t="s">
        <v>51</v>
      </c>
      <c r="O2252" s="83" t="s">
        <v>116</v>
      </c>
      <c r="P2252" s="83" t="s">
        <v>117</v>
      </c>
      <c r="Q2252" s="83" t="s">
        <v>118</v>
      </c>
      <c r="R2252" s="83" t="s">
        <v>119</v>
      </c>
      <c r="S2252" s="83" t="s">
        <v>120</v>
      </c>
    </row>
    <row r="2253" spans="1:20" s="133" customFormat="1" ht="15.75" hidden="1">
      <c r="A2253" s="133">
        <v>7</v>
      </c>
      <c r="B2253" s="84" t="str">
        <f aca="true" t="shared" si="230" ref="B2253:S2253">INDEX(B2110:B2116,$A$2253)</f>
        <v>Female</v>
      </c>
      <c r="C2253" s="138">
        <f t="shared" si="230"/>
        <v>0.23</v>
      </c>
      <c r="D2253" s="138">
        <f t="shared" si="230"/>
        <v>0.285</v>
      </c>
      <c r="E2253" s="138">
        <f t="shared" si="230"/>
        <v>0.262</v>
      </c>
      <c r="F2253" s="138">
        <f t="shared" si="230"/>
        <v>0.153</v>
      </c>
      <c r="G2253" s="138">
        <f t="shared" si="230"/>
        <v>0.334</v>
      </c>
      <c r="H2253" s="138">
        <f t="shared" si="230"/>
        <v>0.412</v>
      </c>
      <c r="I2253" s="138">
        <f t="shared" si="230"/>
        <v>0.178</v>
      </c>
      <c r="J2253" s="138">
        <f t="shared" si="230"/>
        <v>0.09</v>
      </c>
      <c r="K2253" s="138">
        <f t="shared" si="230"/>
        <v>0.304</v>
      </c>
      <c r="L2253" s="138">
        <f t="shared" si="230"/>
        <v>0.288</v>
      </c>
      <c r="M2253" s="138">
        <f t="shared" si="230"/>
        <v>0.16</v>
      </c>
      <c r="N2253" s="138">
        <f t="shared" si="230"/>
        <v>0.283</v>
      </c>
      <c r="O2253" s="138">
        <f t="shared" si="230"/>
        <v>0.481</v>
      </c>
      <c r="P2253" s="138">
        <f t="shared" si="230"/>
        <v>0.155</v>
      </c>
      <c r="Q2253" s="138">
        <f t="shared" si="230"/>
        <v>0.456</v>
      </c>
      <c r="R2253" s="138">
        <f t="shared" si="230"/>
        <v>0.36</v>
      </c>
      <c r="S2253" s="138">
        <f t="shared" si="230"/>
        <v>0.216</v>
      </c>
      <c r="T2253" s="135" t="s">
        <v>212</v>
      </c>
    </row>
    <row r="2254" spans="2:20" s="133" customFormat="1" ht="15.75" hidden="1">
      <c r="B2254" s="84" t="str">
        <f>INDEX(B2122:B2128,$A$2253)</f>
        <v>Female</v>
      </c>
      <c r="C2254" s="138">
        <f aca="true" t="shared" si="231" ref="C2254:S2254">INDEX(C2122:C2128,$A$2253)</f>
        <v>0.233</v>
      </c>
      <c r="D2254" s="138">
        <f t="shared" si="231"/>
        <v>0.29</v>
      </c>
      <c r="E2254" s="138">
        <f t="shared" si="231"/>
        <v>0.259</v>
      </c>
      <c r="F2254" s="138">
        <f t="shared" si="231"/>
        <v>0.079</v>
      </c>
      <c r="G2254" s="138">
        <f t="shared" si="231"/>
        <v>0.382</v>
      </c>
      <c r="H2254" s="138">
        <f t="shared" si="231"/>
        <v>0.441</v>
      </c>
      <c r="I2254" s="138">
        <f t="shared" si="231"/>
        <v>0.156</v>
      </c>
      <c r="J2254" s="138">
        <f t="shared" si="231"/>
        <v>0.09</v>
      </c>
      <c r="K2254" s="138">
        <f t="shared" si="231"/>
        <v>0.254</v>
      </c>
      <c r="L2254" s="138">
        <f t="shared" si="231"/>
        <v>0.253</v>
      </c>
      <c r="M2254" s="138">
        <f t="shared" si="231"/>
        <v>0.182</v>
      </c>
      <c r="N2254" s="138">
        <f t="shared" si="231"/>
        <v>0.269</v>
      </c>
      <c r="O2254" s="138">
        <f t="shared" si="231"/>
        <v>0.454</v>
      </c>
      <c r="P2254" s="138">
        <f t="shared" si="231"/>
        <v>0.163</v>
      </c>
      <c r="Q2254" s="138">
        <f t="shared" si="231"/>
        <v>0.433</v>
      </c>
      <c r="R2254" s="138">
        <f t="shared" si="231"/>
        <v>0.399</v>
      </c>
      <c r="S2254" s="138">
        <f t="shared" si="231"/>
        <v>0.268</v>
      </c>
      <c r="T2254" s="135" t="s">
        <v>232</v>
      </c>
    </row>
    <row r="2255" spans="1:26" s="4" customFormat="1" ht="15.75">
      <c r="A2255" s="6"/>
      <c r="B2255" s="6"/>
      <c r="C2255" s="6"/>
      <c r="D2255" s="6"/>
      <c r="E2255" s="6"/>
      <c r="F2255" s="6"/>
      <c r="G2255" s="6"/>
      <c r="H2255" s="6"/>
      <c r="I2255" s="6"/>
      <c r="J2255" s="6"/>
      <c r="K2255" s="6"/>
      <c r="U2255" s="21"/>
      <c r="V2255" s="21"/>
      <c r="W2255" s="21"/>
      <c r="X2255" s="21"/>
      <c r="Y2255" s="21"/>
      <c r="Z2255" s="21"/>
    </row>
    <row r="2256" spans="2:26" s="133" customFormat="1" ht="15.75">
      <c r="B2256" s="6"/>
      <c r="C2256" s="6"/>
      <c r="D2256" s="6"/>
      <c r="E2256" s="6"/>
      <c r="F2256" s="6"/>
      <c r="G2256" s="6"/>
      <c r="H2256" s="6"/>
      <c r="I2256" s="6"/>
      <c r="U2256" s="21"/>
      <c r="V2256" s="21"/>
      <c r="W2256" s="21"/>
      <c r="X2256" s="21"/>
      <c r="Y2256" s="21"/>
      <c r="Z2256" s="21"/>
    </row>
    <row r="2257" spans="21:26" s="133" customFormat="1" ht="15.75">
      <c r="U2257" s="21"/>
      <c r="V2257" s="21"/>
      <c r="W2257" s="21"/>
      <c r="X2257" s="21"/>
      <c r="Y2257" s="21"/>
      <c r="Z2257" s="21"/>
    </row>
    <row r="2258" spans="21:26" s="133" customFormat="1" ht="15.75">
      <c r="U2258" s="21"/>
      <c r="V2258" s="21"/>
      <c r="W2258" s="21"/>
      <c r="X2258" s="21"/>
      <c r="Y2258" s="21"/>
      <c r="Z2258" s="21"/>
    </row>
    <row r="2259" spans="21:26" s="133" customFormat="1" ht="15.75">
      <c r="U2259" s="21"/>
      <c r="V2259" s="21"/>
      <c r="W2259" s="21"/>
      <c r="X2259" s="21"/>
      <c r="Y2259" s="21"/>
      <c r="Z2259" s="21"/>
    </row>
    <row r="2260" spans="21:26" s="133" customFormat="1" ht="15.75">
      <c r="U2260" s="21"/>
      <c r="V2260" s="21"/>
      <c r="W2260" s="21"/>
      <c r="X2260" s="21"/>
      <c r="Y2260" s="21"/>
      <c r="Z2260" s="21"/>
    </row>
    <row r="2261" spans="21:26" s="133" customFormat="1" ht="15.75">
      <c r="U2261" s="21"/>
      <c r="V2261" s="21"/>
      <c r="W2261" s="21"/>
      <c r="X2261" s="21"/>
      <c r="Y2261" s="21"/>
      <c r="Z2261" s="21"/>
    </row>
    <row r="2262" spans="21:26" s="133" customFormat="1" ht="15.75">
      <c r="U2262" s="21"/>
      <c r="V2262" s="21"/>
      <c r="W2262" s="21"/>
      <c r="X2262" s="21"/>
      <c r="Y2262" s="21"/>
      <c r="Z2262" s="21"/>
    </row>
    <row r="2263" spans="21:26" s="133" customFormat="1" ht="15.75">
      <c r="U2263" s="21"/>
      <c r="V2263" s="21"/>
      <c r="W2263" s="21"/>
      <c r="X2263" s="21"/>
      <c r="Y2263" s="21"/>
      <c r="Z2263" s="21"/>
    </row>
    <row r="2264" spans="21:26" s="133" customFormat="1" ht="15.75">
      <c r="U2264" s="21"/>
      <c r="V2264" s="21"/>
      <c r="W2264" s="21"/>
      <c r="X2264" s="21"/>
      <c r="Y2264" s="21"/>
      <c r="Z2264" s="21"/>
    </row>
    <row r="2265" spans="21:26" s="133" customFormat="1" ht="15.75">
      <c r="U2265" s="21"/>
      <c r="V2265" s="21"/>
      <c r="W2265" s="21"/>
      <c r="X2265" s="21"/>
      <c r="Y2265" s="21"/>
      <c r="Z2265" s="21"/>
    </row>
    <row r="2266" spans="21:26" s="133" customFormat="1" ht="15.75">
      <c r="U2266" s="21"/>
      <c r="V2266" s="21"/>
      <c r="W2266" s="21"/>
      <c r="X2266" s="21"/>
      <c r="Y2266" s="21"/>
      <c r="Z2266" s="21"/>
    </row>
    <row r="2267" spans="21:26" s="133" customFormat="1" ht="15.75">
      <c r="U2267" s="21"/>
      <c r="V2267" s="21"/>
      <c r="W2267" s="21"/>
      <c r="X2267" s="21"/>
      <c r="Y2267" s="21"/>
      <c r="Z2267" s="21"/>
    </row>
    <row r="2268" spans="21:26" s="133" customFormat="1" ht="15.75">
      <c r="U2268" s="21"/>
      <c r="V2268" s="21"/>
      <c r="W2268" s="21"/>
      <c r="X2268" s="21"/>
      <c r="Y2268" s="21"/>
      <c r="Z2268" s="21"/>
    </row>
    <row r="2269" spans="2:11" s="133" customFormat="1" ht="15.75">
      <c r="B2269" s="159" t="s">
        <v>291</v>
      </c>
      <c r="K2269" s="34"/>
    </row>
    <row r="2270" spans="2:11" s="133" customFormat="1" ht="15.75">
      <c r="B2270" s="135"/>
      <c r="K2270" s="34"/>
    </row>
    <row r="2271" spans="1:22" s="110" customFormat="1" ht="97.5" customHeight="1">
      <c r="A2271" s="14"/>
      <c r="B2271" s="220" t="s">
        <v>542</v>
      </c>
      <c r="C2271" s="221"/>
      <c r="D2271" s="221"/>
      <c r="E2271" s="221"/>
      <c r="F2271" s="221"/>
      <c r="G2271" s="221"/>
      <c r="H2271" s="221"/>
      <c r="I2271" s="221"/>
      <c r="J2271" s="221"/>
      <c r="K2271" s="221"/>
      <c r="L2271" s="221"/>
      <c r="M2271" s="221"/>
      <c r="N2271" s="212"/>
      <c r="O2271" s="212"/>
      <c r="P2271" s="212"/>
      <c r="Q2271" s="212"/>
      <c r="R2271" s="212"/>
      <c r="S2271" s="212"/>
      <c r="T2271" s="212"/>
      <c r="U2271" s="212"/>
      <c r="V2271" s="212"/>
    </row>
    <row r="2272" spans="1:20" s="110" customFormat="1" ht="15.75">
      <c r="A2272" s="14"/>
      <c r="B2272" s="111"/>
      <c r="C2272" s="112"/>
      <c r="D2272" s="112"/>
      <c r="E2272" s="112"/>
      <c r="F2272" s="112"/>
      <c r="G2272" s="112"/>
      <c r="H2272" s="112"/>
      <c r="I2272" s="112"/>
      <c r="J2272" s="112"/>
      <c r="K2272" s="112"/>
      <c r="L2272" s="112"/>
      <c r="M2272" s="112"/>
      <c r="T2272" s="31"/>
    </row>
    <row r="2273" spans="1:22" s="160" customFormat="1" ht="84.75" customHeight="1">
      <c r="A2273" s="14"/>
      <c r="B2273" s="220" t="s">
        <v>490</v>
      </c>
      <c r="C2273" s="221"/>
      <c r="D2273" s="221"/>
      <c r="E2273" s="221"/>
      <c r="F2273" s="221"/>
      <c r="G2273" s="221"/>
      <c r="H2273" s="221"/>
      <c r="I2273" s="221"/>
      <c r="J2273" s="221"/>
      <c r="K2273" s="221"/>
      <c r="L2273" s="221"/>
      <c r="M2273" s="221"/>
      <c r="N2273" s="212"/>
      <c r="O2273" s="212"/>
      <c r="P2273" s="212"/>
      <c r="Q2273" s="212"/>
      <c r="R2273" s="212"/>
      <c r="S2273" s="212"/>
      <c r="T2273" s="212"/>
      <c r="U2273" s="212"/>
      <c r="V2273" s="212"/>
    </row>
    <row r="2274" spans="1:20" s="160" customFormat="1" ht="15.75">
      <c r="A2274" s="14"/>
      <c r="B2274" s="184"/>
      <c r="C2274" s="185"/>
      <c r="D2274" s="185"/>
      <c r="E2274" s="185"/>
      <c r="F2274" s="185"/>
      <c r="G2274" s="185"/>
      <c r="H2274" s="185"/>
      <c r="I2274" s="185"/>
      <c r="J2274" s="185"/>
      <c r="K2274" s="185"/>
      <c r="L2274" s="185"/>
      <c r="M2274" s="185"/>
      <c r="T2274" s="31"/>
    </row>
    <row r="2275" spans="1:20" ht="30" customHeight="1">
      <c r="A2275" s="14"/>
      <c r="B2275" s="229" t="s">
        <v>491</v>
      </c>
      <c r="C2275" s="230"/>
      <c r="D2275" s="230"/>
      <c r="E2275" s="230"/>
      <c r="F2275" s="230"/>
      <c r="G2275" s="230"/>
      <c r="H2275" s="230"/>
      <c r="I2275" s="230"/>
      <c r="J2275" s="230"/>
      <c r="K2275" s="230"/>
      <c r="L2275" s="230"/>
      <c r="M2275" s="230"/>
      <c r="T2275" s="31"/>
    </row>
    <row r="2276" spans="1:22" ht="52.5" customHeight="1">
      <c r="A2276" s="14"/>
      <c r="B2276" s="220" t="s">
        <v>492</v>
      </c>
      <c r="C2276" s="221"/>
      <c r="D2276" s="221"/>
      <c r="E2276" s="221"/>
      <c r="F2276" s="221"/>
      <c r="G2276" s="221"/>
      <c r="H2276" s="221"/>
      <c r="I2276" s="221"/>
      <c r="J2276" s="221"/>
      <c r="K2276" s="221"/>
      <c r="L2276" s="221"/>
      <c r="M2276" s="221"/>
      <c r="N2276" s="212"/>
      <c r="O2276" s="212"/>
      <c r="P2276" s="212"/>
      <c r="Q2276" s="212"/>
      <c r="R2276" s="212"/>
      <c r="S2276" s="212"/>
      <c r="T2276" s="212"/>
      <c r="U2276" s="212"/>
      <c r="V2276" s="212"/>
    </row>
    <row r="2277" spans="1:20" ht="15.75">
      <c r="A2277" s="14"/>
      <c r="B2277" s="10"/>
      <c r="C2277" s="54"/>
      <c r="D2277" s="54"/>
      <c r="E2277" s="54"/>
      <c r="F2277" s="54"/>
      <c r="G2277" s="54"/>
      <c r="H2277" s="54"/>
      <c r="I2277" s="54"/>
      <c r="J2277" s="54"/>
      <c r="K2277" s="54"/>
      <c r="L2277" s="54"/>
      <c r="M2277" s="54"/>
      <c r="T2277" s="31"/>
    </row>
    <row r="2278" spans="1:22" s="160" customFormat="1" ht="49.5" customHeight="1">
      <c r="A2278" s="14"/>
      <c r="B2278" s="220" t="s">
        <v>493</v>
      </c>
      <c r="C2278" s="221"/>
      <c r="D2278" s="221"/>
      <c r="E2278" s="221"/>
      <c r="F2278" s="221"/>
      <c r="G2278" s="221"/>
      <c r="H2278" s="221"/>
      <c r="I2278" s="221"/>
      <c r="J2278" s="221"/>
      <c r="K2278" s="221"/>
      <c r="L2278" s="221"/>
      <c r="M2278" s="221"/>
      <c r="N2278" s="212"/>
      <c r="O2278" s="212"/>
      <c r="P2278" s="212"/>
      <c r="Q2278" s="212"/>
      <c r="R2278" s="212"/>
      <c r="S2278" s="212"/>
      <c r="T2278" s="212"/>
      <c r="U2278" s="212"/>
      <c r="V2278" s="212"/>
    </row>
    <row r="2279" s="63" customFormat="1" ht="15.75"/>
    <row r="2280" s="133" customFormat="1" ht="15.75" hidden="1">
      <c r="B2280" s="135" t="s">
        <v>298</v>
      </c>
    </row>
    <row r="2281" spans="2:19" s="133" customFormat="1" ht="15.75" hidden="1">
      <c r="B2281" s="18"/>
      <c r="C2281" s="96" t="s">
        <v>52</v>
      </c>
      <c r="D2281" s="96" t="s">
        <v>137</v>
      </c>
      <c r="E2281" s="96" t="s">
        <v>138</v>
      </c>
      <c r="F2281" s="53" t="s">
        <v>142</v>
      </c>
      <c r="G2281" s="53" t="s">
        <v>131</v>
      </c>
      <c r="H2281" s="53" t="s">
        <v>132</v>
      </c>
      <c r="I2281" s="53" t="s">
        <v>23</v>
      </c>
      <c r="J2281" s="53" t="s">
        <v>17</v>
      </c>
      <c r="K2281" s="53" t="s">
        <v>49</v>
      </c>
      <c r="L2281" s="53" t="s">
        <v>18</v>
      </c>
      <c r="M2281" s="53" t="s">
        <v>19</v>
      </c>
      <c r="N2281" s="53" t="s">
        <v>51</v>
      </c>
      <c r="O2281" s="53" t="s">
        <v>139</v>
      </c>
      <c r="P2281" s="53" t="s">
        <v>20</v>
      </c>
      <c r="Q2281" s="53" t="s">
        <v>140</v>
      </c>
      <c r="R2281" s="53" t="s">
        <v>21</v>
      </c>
      <c r="S2281" s="53" t="s">
        <v>141</v>
      </c>
    </row>
    <row r="2282" spans="2:19" s="133" customFormat="1" ht="15.75" hidden="1">
      <c r="B2282" s="75" t="s">
        <v>299</v>
      </c>
      <c r="C2282" s="61">
        <v>0.806</v>
      </c>
      <c r="D2282" s="61">
        <v>0.795</v>
      </c>
      <c r="E2282" s="61">
        <v>0.842</v>
      </c>
      <c r="F2282" s="61">
        <v>0.829</v>
      </c>
      <c r="G2282" s="61">
        <v>0.676</v>
      </c>
      <c r="H2282" s="61">
        <v>0.918</v>
      </c>
      <c r="I2282" s="61">
        <v>0.823</v>
      </c>
      <c r="J2282" s="61">
        <v>0.693</v>
      </c>
      <c r="K2282" s="61">
        <v>0.764</v>
      </c>
      <c r="L2282" s="61">
        <v>0.78</v>
      </c>
      <c r="M2282" s="61">
        <v>0.864</v>
      </c>
      <c r="N2282" s="61">
        <v>0.9</v>
      </c>
      <c r="O2282" s="61">
        <v>0.907</v>
      </c>
      <c r="P2282" s="61">
        <v>0.884</v>
      </c>
      <c r="Q2282" s="61">
        <v>0.921</v>
      </c>
      <c r="R2282" s="61">
        <v>0.872</v>
      </c>
      <c r="S2282" s="61">
        <v>0.88</v>
      </c>
    </row>
    <row r="2283" spans="2:19" s="133" customFormat="1" ht="15.75" hidden="1">
      <c r="B2283" s="75" t="s">
        <v>300</v>
      </c>
      <c r="C2283" s="61">
        <v>0.086</v>
      </c>
      <c r="D2283" s="61">
        <v>0.095</v>
      </c>
      <c r="E2283" s="61">
        <v>0.065</v>
      </c>
      <c r="F2283" s="61">
        <v>0.056</v>
      </c>
      <c r="G2283" s="61">
        <v>0.127</v>
      </c>
      <c r="H2283" s="61">
        <v>0.066</v>
      </c>
      <c r="I2283" s="61">
        <v>0.082</v>
      </c>
      <c r="J2283" s="61">
        <v>0.091</v>
      </c>
      <c r="K2283" s="61">
        <v>0.056</v>
      </c>
      <c r="L2283" s="61">
        <v>0.107</v>
      </c>
      <c r="M2283" s="61">
        <v>0.048</v>
      </c>
      <c r="N2283" s="61">
        <v>0.027</v>
      </c>
      <c r="O2283" s="61">
        <v>0.058</v>
      </c>
      <c r="P2283" s="61">
        <v>0.064</v>
      </c>
      <c r="Q2283" s="61">
        <v>0.052</v>
      </c>
      <c r="R2283" s="61">
        <v>0.074</v>
      </c>
      <c r="S2283" s="61">
        <v>0.042</v>
      </c>
    </row>
    <row r="2284" spans="2:19" s="133" customFormat="1" ht="15.75" hidden="1">
      <c r="B2284" s="75" t="s">
        <v>107</v>
      </c>
      <c r="C2284" s="61">
        <v>0.014</v>
      </c>
      <c r="D2284" s="61">
        <v>0.012</v>
      </c>
      <c r="E2284" s="61">
        <v>0.012</v>
      </c>
      <c r="F2284" s="61">
        <v>0.019</v>
      </c>
      <c r="G2284" s="61">
        <v>0.006</v>
      </c>
      <c r="H2284" s="61">
        <v>0.003</v>
      </c>
      <c r="I2284" s="61">
        <v>0.021</v>
      </c>
      <c r="J2284" s="61">
        <v>0.014</v>
      </c>
      <c r="K2284" s="61">
        <v>0.009</v>
      </c>
      <c r="L2284" s="61">
        <v>0.006</v>
      </c>
      <c r="M2284" s="61">
        <v>0.003</v>
      </c>
      <c r="N2284" s="61">
        <v>0.006</v>
      </c>
      <c r="O2284" s="61">
        <v>0.01</v>
      </c>
      <c r="P2284" s="61">
        <v>0.005</v>
      </c>
      <c r="Q2284" s="61">
        <v>0.006</v>
      </c>
      <c r="R2284" s="61">
        <v>0.006</v>
      </c>
      <c r="S2284" s="61">
        <v>0.016</v>
      </c>
    </row>
    <row r="2285" spans="2:19" s="133" customFormat="1" ht="15.75" hidden="1">
      <c r="B2285" s="75" t="s">
        <v>108</v>
      </c>
      <c r="C2285" s="61">
        <v>0.094</v>
      </c>
      <c r="D2285" s="61">
        <v>0.099</v>
      </c>
      <c r="E2285" s="61">
        <v>0.081</v>
      </c>
      <c r="F2285" s="61">
        <v>0.095</v>
      </c>
      <c r="G2285" s="61">
        <v>0.191</v>
      </c>
      <c r="H2285" s="61">
        <v>0.013</v>
      </c>
      <c r="I2285" s="61">
        <v>0.074</v>
      </c>
      <c r="J2285" s="61">
        <v>0.202</v>
      </c>
      <c r="K2285" s="61">
        <v>0.172</v>
      </c>
      <c r="L2285" s="61">
        <v>0.106</v>
      </c>
      <c r="M2285" s="61">
        <v>0.086</v>
      </c>
      <c r="N2285" s="61">
        <v>0.066</v>
      </c>
      <c r="O2285" s="61">
        <v>0.025</v>
      </c>
      <c r="P2285" s="61">
        <v>0.047</v>
      </c>
      <c r="Q2285" s="61">
        <v>0.021</v>
      </c>
      <c r="R2285" s="61">
        <v>0.048</v>
      </c>
      <c r="S2285" s="61">
        <v>0.062</v>
      </c>
    </row>
    <row r="2286" spans="2:19" s="133" customFormat="1" ht="15.75" hidden="1">
      <c r="B2286" s="75" t="s">
        <v>63</v>
      </c>
      <c r="C2286" s="61">
        <f aca="true" t="shared" si="232" ref="C2286:S2286">C2282+C2283</f>
        <v>0.892</v>
      </c>
      <c r="D2286" s="61">
        <f t="shared" si="232"/>
        <v>0.89</v>
      </c>
      <c r="E2286" s="61">
        <f t="shared" si="232"/>
        <v>0.907</v>
      </c>
      <c r="F2286" s="61">
        <f t="shared" si="232"/>
        <v>0.885</v>
      </c>
      <c r="G2286" s="61">
        <f t="shared" si="232"/>
        <v>0.803</v>
      </c>
      <c r="H2286" s="61">
        <f t="shared" si="232"/>
        <v>0.984</v>
      </c>
      <c r="I2286" s="61">
        <f t="shared" si="232"/>
        <v>0.9049999999999999</v>
      </c>
      <c r="J2286" s="61">
        <f t="shared" si="232"/>
        <v>0.7839999999999999</v>
      </c>
      <c r="K2286" s="61">
        <f t="shared" si="232"/>
        <v>0.8200000000000001</v>
      </c>
      <c r="L2286" s="61">
        <f t="shared" si="232"/>
        <v>0.887</v>
      </c>
      <c r="M2286" s="61">
        <f t="shared" si="232"/>
        <v>0.912</v>
      </c>
      <c r="N2286" s="61">
        <f t="shared" si="232"/>
        <v>0.927</v>
      </c>
      <c r="O2286" s="61">
        <f t="shared" si="232"/>
        <v>0.9650000000000001</v>
      </c>
      <c r="P2286" s="61">
        <f t="shared" si="232"/>
        <v>0.948</v>
      </c>
      <c r="Q2286" s="61">
        <f t="shared" si="232"/>
        <v>0.9730000000000001</v>
      </c>
      <c r="R2286" s="61">
        <f t="shared" si="232"/>
        <v>0.946</v>
      </c>
      <c r="S2286" s="61">
        <f t="shared" si="232"/>
        <v>0.922</v>
      </c>
    </row>
    <row r="2287" spans="2:19" s="133" customFormat="1" ht="15.75" hidden="1">
      <c r="B2287" s="75" t="s">
        <v>301</v>
      </c>
      <c r="C2287" s="61">
        <f aca="true" t="shared" si="233" ref="C2287:S2287">C2282+C2284+C2283</f>
        <v>0.906</v>
      </c>
      <c r="D2287" s="61">
        <f t="shared" si="233"/>
        <v>0.902</v>
      </c>
      <c r="E2287" s="61">
        <f t="shared" si="233"/>
        <v>0.919</v>
      </c>
      <c r="F2287" s="61">
        <f t="shared" si="233"/>
        <v>0.904</v>
      </c>
      <c r="G2287" s="61">
        <f t="shared" si="233"/>
        <v>0.809</v>
      </c>
      <c r="H2287" s="61">
        <f t="shared" si="233"/>
        <v>0.9870000000000001</v>
      </c>
      <c r="I2287" s="61">
        <f t="shared" si="233"/>
        <v>0.9259999999999999</v>
      </c>
      <c r="J2287" s="61">
        <f t="shared" si="233"/>
        <v>0.7979999999999999</v>
      </c>
      <c r="K2287" s="61">
        <f t="shared" si="233"/>
        <v>0.8290000000000001</v>
      </c>
      <c r="L2287" s="61">
        <f t="shared" si="233"/>
        <v>0.893</v>
      </c>
      <c r="M2287" s="61">
        <f t="shared" si="233"/>
        <v>0.915</v>
      </c>
      <c r="N2287" s="61">
        <f t="shared" si="233"/>
        <v>0.933</v>
      </c>
      <c r="O2287" s="61">
        <f t="shared" si="233"/>
        <v>0.9750000000000001</v>
      </c>
      <c r="P2287" s="61">
        <f t="shared" si="233"/>
        <v>0.9530000000000001</v>
      </c>
      <c r="Q2287" s="61">
        <f t="shared" si="233"/>
        <v>0.9790000000000001</v>
      </c>
      <c r="R2287" s="61">
        <f t="shared" si="233"/>
        <v>0.952</v>
      </c>
      <c r="S2287" s="61">
        <f t="shared" si="233"/>
        <v>0.9380000000000001</v>
      </c>
    </row>
    <row r="2288" spans="2:11" s="133" customFormat="1" ht="15.75" hidden="1">
      <c r="B2288" s="135" t="s">
        <v>330</v>
      </c>
      <c r="K2288" s="34"/>
    </row>
    <row r="2289" s="133" customFormat="1" ht="15.75" hidden="1"/>
    <row r="2290" s="133" customFormat="1" ht="15.75" hidden="1">
      <c r="B2290" s="135" t="s">
        <v>302</v>
      </c>
    </row>
    <row r="2291" spans="2:19" s="133" customFormat="1" ht="15.75" hidden="1">
      <c r="B2291" s="18"/>
      <c r="C2291" s="96" t="s">
        <v>52</v>
      </c>
      <c r="D2291" s="96" t="s">
        <v>137</v>
      </c>
      <c r="E2291" s="96" t="s">
        <v>138</v>
      </c>
      <c r="F2291" s="53" t="s">
        <v>142</v>
      </c>
      <c r="G2291" s="53" t="s">
        <v>131</v>
      </c>
      <c r="H2291" s="53" t="s">
        <v>132</v>
      </c>
      <c r="I2291" s="53" t="s">
        <v>23</v>
      </c>
      <c r="J2291" s="53" t="s">
        <v>17</v>
      </c>
      <c r="K2291" s="53" t="s">
        <v>49</v>
      </c>
      <c r="L2291" s="53" t="s">
        <v>18</v>
      </c>
      <c r="M2291" s="53" t="s">
        <v>19</v>
      </c>
      <c r="N2291" s="53" t="s">
        <v>51</v>
      </c>
      <c r="O2291" s="53" t="s">
        <v>139</v>
      </c>
      <c r="P2291" s="53" t="s">
        <v>20</v>
      </c>
      <c r="Q2291" s="53" t="s">
        <v>140</v>
      </c>
      <c r="R2291" s="53" t="s">
        <v>21</v>
      </c>
      <c r="S2291" s="53" t="s">
        <v>141</v>
      </c>
    </row>
    <row r="2292" spans="2:19" s="133" customFormat="1" ht="15.75" hidden="1">
      <c r="B2292" s="75" t="s">
        <v>299</v>
      </c>
      <c r="C2292" s="61">
        <v>0.738</v>
      </c>
      <c r="D2292" s="61">
        <v>0.715</v>
      </c>
      <c r="E2292" s="61">
        <v>0.748</v>
      </c>
      <c r="F2292" s="61">
        <v>0.835</v>
      </c>
      <c r="G2292" s="61">
        <v>0.672</v>
      </c>
      <c r="H2292" s="61">
        <v>0.934</v>
      </c>
      <c r="I2292" s="61">
        <v>0.827</v>
      </c>
      <c r="J2292" s="61">
        <v>0.673</v>
      </c>
      <c r="K2292" s="61">
        <v>0.7</v>
      </c>
      <c r="L2292" s="61">
        <v>0.751</v>
      </c>
      <c r="M2292" s="61">
        <v>0.891</v>
      </c>
      <c r="N2292" s="61">
        <v>0.936</v>
      </c>
      <c r="O2292" s="61">
        <v>0.865</v>
      </c>
      <c r="P2292" s="61">
        <v>0.892</v>
      </c>
      <c r="Q2292" s="61">
        <v>0.871</v>
      </c>
      <c r="R2292" s="61">
        <v>0.797</v>
      </c>
      <c r="S2292" s="61">
        <v>0.849</v>
      </c>
    </row>
    <row r="2293" spans="2:19" s="133" customFormat="1" ht="15.75" hidden="1">
      <c r="B2293" s="75" t="s">
        <v>300</v>
      </c>
      <c r="C2293" s="61">
        <v>0.103</v>
      </c>
      <c r="D2293" s="61">
        <v>0.118</v>
      </c>
      <c r="E2293" s="61">
        <v>0.094</v>
      </c>
      <c r="F2293" s="61">
        <v>0.065</v>
      </c>
      <c r="G2293" s="61">
        <v>0.109</v>
      </c>
      <c r="H2293" s="61">
        <v>0.053</v>
      </c>
      <c r="I2293" s="61">
        <v>0.078</v>
      </c>
      <c r="J2293" s="61">
        <v>0.107</v>
      </c>
      <c r="K2293" s="61">
        <v>0.062</v>
      </c>
      <c r="L2293" s="61">
        <v>0.089</v>
      </c>
      <c r="M2293" s="61">
        <v>0.028</v>
      </c>
      <c r="N2293" s="61">
        <v>0.021</v>
      </c>
      <c r="O2293" s="61">
        <v>0.077</v>
      </c>
      <c r="P2293" s="61">
        <v>0.061</v>
      </c>
      <c r="Q2293" s="61">
        <v>0.079</v>
      </c>
      <c r="R2293" s="61">
        <v>0.119</v>
      </c>
      <c r="S2293" s="61">
        <v>0.043</v>
      </c>
    </row>
    <row r="2294" spans="2:19" s="133" customFormat="1" ht="15.75" hidden="1">
      <c r="B2294" s="75" t="s">
        <v>107</v>
      </c>
      <c r="C2294" s="61">
        <v>0.011</v>
      </c>
      <c r="D2294" s="61">
        <v>0.01</v>
      </c>
      <c r="E2294" s="61">
        <v>0.009</v>
      </c>
      <c r="F2294" s="61">
        <v>0.018</v>
      </c>
      <c r="G2294" s="61">
        <v>0.005</v>
      </c>
      <c r="H2294" s="61">
        <v>0</v>
      </c>
      <c r="I2294" s="61">
        <v>0.018</v>
      </c>
      <c r="J2294" s="61">
        <v>0.012</v>
      </c>
      <c r="K2294" s="61">
        <v>0.007</v>
      </c>
      <c r="L2294" s="61">
        <v>0</v>
      </c>
      <c r="M2294" s="61">
        <v>0.003</v>
      </c>
      <c r="N2294" s="61">
        <v>0</v>
      </c>
      <c r="O2294" s="61">
        <v>0.006</v>
      </c>
      <c r="P2294" s="61">
        <v>0</v>
      </c>
      <c r="Q2294" s="61">
        <v>0.011</v>
      </c>
      <c r="R2294" s="61">
        <v>0.006</v>
      </c>
      <c r="S2294" s="61">
        <v>0</v>
      </c>
    </row>
    <row r="2295" spans="2:19" s="133" customFormat="1" ht="15.75" hidden="1">
      <c r="B2295" s="75" t="s">
        <v>108</v>
      </c>
      <c r="C2295" s="61">
        <v>0.148</v>
      </c>
      <c r="D2295" s="61">
        <v>0.157</v>
      </c>
      <c r="E2295" s="61">
        <v>0.15</v>
      </c>
      <c r="F2295" s="61">
        <v>0.083</v>
      </c>
      <c r="G2295" s="61">
        <v>0.214</v>
      </c>
      <c r="H2295" s="61">
        <v>0.013</v>
      </c>
      <c r="I2295" s="61">
        <v>0.078</v>
      </c>
      <c r="J2295" s="61">
        <v>0.207</v>
      </c>
      <c r="K2295" s="61">
        <v>0.231</v>
      </c>
      <c r="L2295" s="61">
        <v>0.16</v>
      </c>
      <c r="M2295" s="61">
        <v>0.078</v>
      </c>
      <c r="N2295" s="61">
        <v>0.043</v>
      </c>
      <c r="O2295" s="61">
        <v>0.051</v>
      </c>
      <c r="P2295" s="61">
        <v>0.047</v>
      </c>
      <c r="Q2295" s="61">
        <v>0.039</v>
      </c>
      <c r="R2295" s="61">
        <v>0.078</v>
      </c>
      <c r="S2295" s="61">
        <v>0.108</v>
      </c>
    </row>
    <row r="2296" spans="2:19" s="133" customFormat="1" ht="15.75" hidden="1">
      <c r="B2296" s="75" t="s">
        <v>63</v>
      </c>
      <c r="C2296" s="61">
        <f aca="true" t="shared" si="234" ref="C2296:S2296">C2292+C2293</f>
        <v>0.841</v>
      </c>
      <c r="D2296" s="61">
        <f t="shared" si="234"/>
        <v>0.833</v>
      </c>
      <c r="E2296" s="61">
        <f t="shared" si="234"/>
        <v>0.842</v>
      </c>
      <c r="F2296" s="61">
        <f t="shared" si="234"/>
        <v>0.8999999999999999</v>
      </c>
      <c r="G2296" s="61">
        <f t="shared" si="234"/>
        <v>0.781</v>
      </c>
      <c r="H2296" s="61">
        <f t="shared" si="234"/>
        <v>0.9870000000000001</v>
      </c>
      <c r="I2296" s="61">
        <f t="shared" si="234"/>
        <v>0.9049999999999999</v>
      </c>
      <c r="J2296" s="61">
        <f t="shared" si="234"/>
        <v>0.78</v>
      </c>
      <c r="K2296" s="61">
        <f t="shared" si="234"/>
        <v>0.762</v>
      </c>
      <c r="L2296" s="61">
        <f t="shared" si="234"/>
        <v>0.84</v>
      </c>
      <c r="M2296" s="61">
        <f t="shared" si="234"/>
        <v>0.919</v>
      </c>
      <c r="N2296" s="61">
        <f t="shared" si="234"/>
        <v>0.9570000000000001</v>
      </c>
      <c r="O2296" s="61">
        <f t="shared" si="234"/>
        <v>0.942</v>
      </c>
      <c r="P2296" s="61">
        <f t="shared" si="234"/>
        <v>0.9530000000000001</v>
      </c>
      <c r="Q2296" s="61">
        <f t="shared" si="234"/>
        <v>0.95</v>
      </c>
      <c r="R2296" s="61">
        <f t="shared" si="234"/>
        <v>0.916</v>
      </c>
      <c r="S2296" s="61">
        <f t="shared" si="234"/>
        <v>0.892</v>
      </c>
    </row>
    <row r="2297" spans="2:19" s="133" customFormat="1" ht="15.75" hidden="1">
      <c r="B2297" s="75" t="s">
        <v>301</v>
      </c>
      <c r="C2297" s="61">
        <f aca="true" t="shared" si="235" ref="C2297:S2297">C2292+C2294+C2293</f>
        <v>0.852</v>
      </c>
      <c r="D2297" s="61">
        <f t="shared" si="235"/>
        <v>0.843</v>
      </c>
      <c r="E2297" s="61">
        <f t="shared" si="235"/>
        <v>0.851</v>
      </c>
      <c r="F2297" s="61">
        <f t="shared" si="235"/>
        <v>0.9179999999999999</v>
      </c>
      <c r="G2297" s="61">
        <f t="shared" si="235"/>
        <v>0.786</v>
      </c>
      <c r="H2297" s="61">
        <f t="shared" si="235"/>
        <v>0.9870000000000001</v>
      </c>
      <c r="I2297" s="61">
        <f t="shared" si="235"/>
        <v>0.9229999999999999</v>
      </c>
      <c r="J2297" s="61">
        <f t="shared" si="235"/>
        <v>0.792</v>
      </c>
      <c r="K2297" s="61">
        <f t="shared" si="235"/>
        <v>0.7689999999999999</v>
      </c>
      <c r="L2297" s="61">
        <f t="shared" si="235"/>
        <v>0.84</v>
      </c>
      <c r="M2297" s="61">
        <f t="shared" si="235"/>
        <v>0.922</v>
      </c>
      <c r="N2297" s="61">
        <f t="shared" si="235"/>
        <v>0.9570000000000001</v>
      </c>
      <c r="O2297" s="61">
        <f t="shared" si="235"/>
        <v>0.948</v>
      </c>
      <c r="P2297" s="61">
        <f t="shared" si="235"/>
        <v>0.9530000000000001</v>
      </c>
      <c r="Q2297" s="61">
        <f t="shared" si="235"/>
        <v>0.961</v>
      </c>
      <c r="R2297" s="61">
        <f t="shared" si="235"/>
        <v>0.922</v>
      </c>
      <c r="S2297" s="61">
        <f t="shared" si="235"/>
        <v>0.892</v>
      </c>
    </row>
    <row r="2298" spans="2:11" s="133" customFormat="1" ht="15.75" hidden="1">
      <c r="B2298" s="135" t="s">
        <v>330</v>
      </c>
      <c r="K2298" s="34"/>
    </row>
    <row r="2299" s="133" customFormat="1" ht="15.75" hidden="1"/>
    <row r="2300" s="133" customFormat="1" ht="15.75" hidden="1">
      <c r="B2300" s="135" t="s">
        <v>303</v>
      </c>
    </row>
    <row r="2301" spans="2:19" s="133" customFormat="1" ht="15.75" hidden="1">
      <c r="B2301" s="18"/>
      <c r="C2301" s="96" t="s">
        <v>52</v>
      </c>
      <c r="D2301" s="96" t="s">
        <v>137</v>
      </c>
      <c r="E2301" s="96" t="s">
        <v>138</v>
      </c>
      <c r="F2301" s="53" t="s">
        <v>142</v>
      </c>
      <c r="G2301" s="53" t="s">
        <v>131</v>
      </c>
      <c r="H2301" s="53" t="s">
        <v>132</v>
      </c>
      <c r="I2301" s="53" t="s">
        <v>23</v>
      </c>
      <c r="J2301" s="53" t="s">
        <v>17</v>
      </c>
      <c r="K2301" s="53" t="s">
        <v>49</v>
      </c>
      <c r="L2301" s="53" t="s">
        <v>18</v>
      </c>
      <c r="M2301" s="53" t="s">
        <v>19</v>
      </c>
      <c r="N2301" s="53" t="s">
        <v>51</v>
      </c>
      <c r="O2301" s="53" t="s">
        <v>139</v>
      </c>
      <c r="P2301" s="53" t="s">
        <v>20</v>
      </c>
      <c r="Q2301" s="53" t="s">
        <v>140</v>
      </c>
      <c r="R2301" s="53" t="s">
        <v>21</v>
      </c>
      <c r="S2301" s="53" t="s">
        <v>141</v>
      </c>
    </row>
    <row r="2302" spans="2:19" s="133" customFormat="1" ht="15.75" hidden="1">
      <c r="B2302" s="75" t="s">
        <v>299</v>
      </c>
      <c r="C2302" s="61">
        <v>0.735</v>
      </c>
      <c r="D2302" s="61">
        <v>0.703</v>
      </c>
      <c r="E2302" s="61">
        <v>0.748</v>
      </c>
      <c r="F2302" s="61">
        <v>0.72</v>
      </c>
      <c r="G2302" s="61">
        <v>0.665</v>
      </c>
      <c r="H2302" s="61">
        <v>0.845</v>
      </c>
      <c r="I2302" s="61">
        <v>0.742</v>
      </c>
      <c r="J2302" s="61">
        <v>0.675</v>
      </c>
      <c r="K2302" s="61">
        <v>0.746</v>
      </c>
      <c r="L2302" s="61">
        <v>0.742</v>
      </c>
      <c r="M2302" s="61">
        <v>0.714</v>
      </c>
      <c r="N2302" s="61">
        <v>0.83</v>
      </c>
      <c r="O2302" s="61">
        <v>0.803</v>
      </c>
      <c r="P2302" s="61">
        <v>0.834</v>
      </c>
      <c r="Q2302" s="61">
        <v>0.786</v>
      </c>
      <c r="R2302" s="61">
        <v>0.796</v>
      </c>
      <c r="S2302" s="61">
        <v>0.821</v>
      </c>
    </row>
    <row r="2303" spans="2:19" s="133" customFormat="1" ht="15.75" hidden="1">
      <c r="B2303" s="75" t="s">
        <v>300</v>
      </c>
      <c r="C2303" s="61">
        <v>0.127</v>
      </c>
      <c r="D2303" s="61">
        <v>0.148</v>
      </c>
      <c r="E2303" s="61">
        <v>0.107</v>
      </c>
      <c r="F2303" s="61">
        <v>0.061</v>
      </c>
      <c r="G2303" s="61">
        <v>0.148</v>
      </c>
      <c r="H2303" s="61">
        <v>0.148</v>
      </c>
      <c r="I2303" s="61">
        <v>0.136</v>
      </c>
      <c r="J2303" s="61">
        <v>0.089</v>
      </c>
      <c r="K2303" s="61">
        <v>0.065</v>
      </c>
      <c r="L2303" s="61">
        <v>0.139</v>
      </c>
      <c r="M2303" s="61">
        <v>0.214</v>
      </c>
      <c r="N2303" s="61">
        <v>0.066</v>
      </c>
      <c r="O2303" s="61">
        <v>0.165</v>
      </c>
      <c r="P2303" s="61">
        <v>0.102</v>
      </c>
      <c r="Q2303" s="61">
        <v>0.138</v>
      </c>
      <c r="R2303" s="61">
        <v>0.121</v>
      </c>
      <c r="S2303" s="61">
        <v>0.071</v>
      </c>
    </row>
    <row r="2304" spans="2:19" s="133" customFormat="1" ht="15.75" hidden="1">
      <c r="B2304" s="75" t="s">
        <v>107</v>
      </c>
      <c r="C2304" s="61">
        <v>0.014</v>
      </c>
      <c r="D2304" s="61">
        <v>0.009</v>
      </c>
      <c r="E2304" s="61">
        <v>0.011</v>
      </c>
      <c r="F2304" s="61">
        <v>0</v>
      </c>
      <c r="G2304" s="61">
        <v>0.005</v>
      </c>
      <c r="H2304" s="61">
        <v>0</v>
      </c>
      <c r="I2304" s="61">
        <v>0.015</v>
      </c>
      <c r="J2304" s="61">
        <v>0.011</v>
      </c>
      <c r="K2304" s="61">
        <v>0.011</v>
      </c>
      <c r="L2304" s="61">
        <v>0.005</v>
      </c>
      <c r="M2304" s="61">
        <v>0</v>
      </c>
      <c r="N2304" s="61">
        <v>0.009</v>
      </c>
      <c r="O2304" s="61">
        <v>0</v>
      </c>
      <c r="P2304" s="61">
        <v>0.003</v>
      </c>
      <c r="Q2304" s="61">
        <v>0.007</v>
      </c>
      <c r="R2304" s="61">
        <v>0.004</v>
      </c>
      <c r="S2304" s="61">
        <v>0.018</v>
      </c>
    </row>
    <row r="2305" spans="2:19" s="133" customFormat="1" ht="15.75" hidden="1">
      <c r="B2305" s="75" t="s">
        <v>108</v>
      </c>
      <c r="C2305" s="61">
        <v>0.124</v>
      </c>
      <c r="D2305" s="61">
        <v>0.139</v>
      </c>
      <c r="E2305" s="61">
        <v>0.134</v>
      </c>
      <c r="F2305" s="148">
        <v>0.22</v>
      </c>
      <c r="G2305" s="61">
        <v>0.182</v>
      </c>
      <c r="H2305" s="61">
        <v>0.007</v>
      </c>
      <c r="I2305" s="61">
        <v>0.106</v>
      </c>
      <c r="J2305" s="61">
        <v>0.225</v>
      </c>
      <c r="K2305" s="61">
        <v>0.178</v>
      </c>
      <c r="L2305" s="61">
        <v>0.114</v>
      </c>
      <c r="M2305" s="61">
        <v>0.071</v>
      </c>
      <c r="N2305" s="61">
        <v>0.094</v>
      </c>
      <c r="O2305" s="61">
        <v>0.032</v>
      </c>
      <c r="P2305" s="61">
        <v>0.062</v>
      </c>
      <c r="Q2305" s="61">
        <v>0.069</v>
      </c>
      <c r="R2305" s="61">
        <v>0.079</v>
      </c>
      <c r="S2305" s="61">
        <v>0.089</v>
      </c>
    </row>
    <row r="2306" spans="2:19" s="133" customFormat="1" ht="15.75" hidden="1">
      <c r="B2306" s="75" t="s">
        <v>63</v>
      </c>
      <c r="C2306" s="61">
        <f aca="true" t="shared" si="236" ref="C2306:S2306">C2302+C2303</f>
        <v>0.862</v>
      </c>
      <c r="D2306" s="61">
        <f t="shared" si="236"/>
        <v>0.851</v>
      </c>
      <c r="E2306" s="61">
        <f t="shared" si="236"/>
        <v>0.855</v>
      </c>
      <c r="F2306" s="61">
        <f t="shared" si="236"/>
        <v>0.7809999999999999</v>
      </c>
      <c r="G2306" s="61">
        <f t="shared" si="236"/>
        <v>0.8130000000000001</v>
      </c>
      <c r="H2306" s="61">
        <f t="shared" si="236"/>
        <v>0.993</v>
      </c>
      <c r="I2306" s="61">
        <f t="shared" si="236"/>
        <v>0.878</v>
      </c>
      <c r="J2306" s="61">
        <f t="shared" si="236"/>
        <v>0.764</v>
      </c>
      <c r="K2306" s="61">
        <f t="shared" si="236"/>
        <v>0.8109999999999999</v>
      </c>
      <c r="L2306" s="61">
        <f t="shared" si="236"/>
        <v>0.881</v>
      </c>
      <c r="M2306" s="61">
        <f t="shared" si="236"/>
        <v>0.9279999999999999</v>
      </c>
      <c r="N2306" s="61">
        <f t="shared" si="236"/>
        <v>0.8959999999999999</v>
      </c>
      <c r="O2306" s="61">
        <f t="shared" si="236"/>
        <v>0.9680000000000001</v>
      </c>
      <c r="P2306" s="61">
        <f t="shared" si="236"/>
        <v>0.9359999999999999</v>
      </c>
      <c r="Q2306" s="61">
        <f t="shared" si="236"/>
        <v>0.924</v>
      </c>
      <c r="R2306" s="61">
        <f t="shared" si="236"/>
        <v>0.917</v>
      </c>
      <c r="S2306" s="61">
        <f t="shared" si="236"/>
        <v>0.8919999999999999</v>
      </c>
    </row>
    <row r="2307" spans="2:19" s="133" customFormat="1" ht="15.75" hidden="1">
      <c r="B2307" s="75" t="s">
        <v>301</v>
      </c>
      <c r="C2307" s="61">
        <f aca="true" t="shared" si="237" ref="C2307:S2307">C2302+C2304+C2303</f>
        <v>0.876</v>
      </c>
      <c r="D2307" s="61">
        <f t="shared" si="237"/>
        <v>0.86</v>
      </c>
      <c r="E2307" s="61">
        <f t="shared" si="237"/>
        <v>0.866</v>
      </c>
      <c r="F2307" s="61">
        <f t="shared" si="237"/>
        <v>0.7809999999999999</v>
      </c>
      <c r="G2307" s="61">
        <f t="shared" si="237"/>
        <v>0.8180000000000001</v>
      </c>
      <c r="H2307" s="61">
        <f t="shared" si="237"/>
        <v>0.993</v>
      </c>
      <c r="I2307" s="61">
        <f t="shared" si="237"/>
        <v>0.893</v>
      </c>
      <c r="J2307" s="61">
        <f t="shared" si="237"/>
        <v>0.775</v>
      </c>
      <c r="K2307" s="61">
        <f t="shared" si="237"/>
        <v>0.8220000000000001</v>
      </c>
      <c r="L2307" s="61">
        <f t="shared" si="237"/>
        <v>0.886</v>
      </c>
      <c r="M2307" s="61">
        <f t="shared" si="237"/>
        <v>0.9279999999999999</v>
      </c>
      <c r="N2307" s="61">
        <f t="shared" si="237"/>
        <v>0.905</v>
      </c>
      <c r="O2307" s="61">
        <f t="shared" si="237"/>
        <v>0.9680000000000001</v>
      </c>
      <c r="P2307" s="61">
        <f t="shared" si="237"/>
        <v>0.939</v>
      </c>
      <c r="Q2307" s="61">
        <f t="shared" si="237"/>
        <v>0.931</v>
      </c>
      <c r="R2307" s="61">
        <f t="shared" si="237"/>
        <v>0.921</v>
      </c>
      <c r="S2307" s="61">
        <f t="shared" si="237"/>
        <v>0.9099999999999999</v>
      </c>
    </row>
    <row r="2308" spans="2:11" s="133" customFormat="1" ht="15.75" hidden="1">
      <c r="B2308" s="135" t="s">
        <v>330</v>
      </c>
      <c r="K2308" s="34"/>
    </row>
    <row r="2309" s="133" customFormat="1" ht="15.75" hidden="1"/>
    <row r="2310" s="133" customFormat="1" ht="15.75" hidden="1">
      <c r="B2310" s="135" t="s">
        <v>304</v>
      </c>
    </row>
    <row r="2311" spans="2:19" s="133" customFormat="1" ht="15.75" hidden="1">
      <c r="B2311" s="18"/>
      <c r="C2311" s="96" t="s">
        <v>52</v>
      </c>
      <c r="D2311" s="96" t="s">
        <v>137</v>
      </c>
      <c r="E2311" s="96" t="s">
        <v>138</v>
      </c>
      <c r="F2311" s="53" t="s">
        <v>142</v>
      </c>
      <c r="G2311" s="53" t="s">
        <v>131</v>
      </c>
      <c r="H2311" s="53" t="s">
        <v>132</v>
      </c>
      <c r="I2311" s="53" t="s">
        <v>23</v>
      </c>
      <c r="J2311" s="53" t="s">
        <v>17</v>
      </c>
      <c r="K2311" s="53" t="s">
        <v>49</v>
      </c>
      <c r="L2311" s="53" t="s">
        <v>18</v>
      </c>
      <c r="M2311" s="53" t="s">
        <v>19</v>
      </c>
      <c r="N2311" s="53" t="s">
        <v>51</v>
      </c>
      <c r="O2311" s="53" t="s">
        <v>139</v>
      </c>
      <c r="P2311" s="53" t="s">
        <v>20</v>
      </c>
      <c r="Q2311" s="53" t="s">
        <v>140</v>
      </c>
      <c r="R2311" s="53" t="s">
        <v>21</v>
      </c>
      <c r="S2311" s="53" t="s">
        <v>141</v>
      </c>
    </row>
    <row r="2312" spans="2:19" s="133" customFormat="1" ht="15.75" hidden="1">
      <c r="B2312" s="75" t="s">
        <v>299</v>
      </c>
      <c r="C2312" s="61">
        <v>0.897</v>
      </c>
      <c r="D2312" s="61">
        <v>0.895</v>
      </c>
      <c r="E2312" s="61">
        <v>0.902</v>
      </c>
      <c r="F2312" s="61">
        <v>0.934</v>
      </c>
      <c r="G2312" s="61">
        <v>0.775</v>
      </c>
      <c r="H2312" s="61">
        <v>0.941</v>
      </c>
      <c r="I2312" s="61">
        <v>0.886</v>
      </c>
      <c r="J2312" s="61">
        <v>0.793</v>
      </c>
      <c r="K2312" s="61">
        <v>0.893</v>
      </c>
      <c r="L2312" s="61">
        <v>0.855</v>
      </c>
      <c r="M2312" s="61">
        <v>0.636</v>
      </c>
      <c r="N2312" s="61">
        <v>0.932</v>
      </c>
      <c r="O2312" s="61">
        <v>0.947</v>
      </c>
      <c r="P2312" s="61">
        <v>0.909</v>
      </c>
      <c r="Q2312" s="61">
        <v>0.946</v>
      </c>
      <c r="R2312" s="61">
        <v>0.94</v>
      </c>
      <c r="S2312" s="61">
        <v>0.908</v>
      </c>
    </row>
    <row r="2313" spans="2:19" s="133" customFormat="1" ht="15.75" hidden="1">
      <c r="B2313" s="75" t="s">
        <v>300</v>
      </c>
      <c r="C2313" s="61">
        <v>0.041</v>
      </c>
      <c r="D2313" s="61">
        <v>0.046</v>
      </c>
      <c r="E2313" s="61">
        <v>0.041</v>
      </c>
      <c r="F2313" s="61">
        <v>0</v>
      </c>
      <c r="G2313" s="61">
        <v>0.049</v>
      </c>
      <c r="H2313" s="61">
        <v>0.037</v>
      </c>
      <c r="I2313" s="61">
        <v>0.045</v>
      </c>
      <c r="J2313" s="61">
        <v>0.052</v>
      </c>
      <c r="K2313" s="61">
        <v>0.023</v>
      </c>
      <c r="L2313" s="61">
        <v>0.056</v>
      </c>
      <c r="M2313" s="61">
        <v>0</v>
      </c>
      <c r="N2313" s="61">
        <v>0.006</v>
      </c>
      <c r="O2313" s="61">
        <v>0.023</v>
      </c>
      <c r="P2313" s="61">
        <v>0.042</v>
      </c>
      <c r="Q2313" s="61">
        <v>0.036</v>
      </c>
      <c r="R2313" s="61">
        <v>0.03</v>
      </c>
      <c r="S2313" s="61">
        <v>0.025</v>
      </c>
    </row>
    <row r="2314" spans="2:19" s="133" customFormat="1" ht="15.75" hidden="1">
      <c r="B2314" s="75" t="s">
        <v>107</v>
      </c>
      <c r="C2314" s="61">
        <v>0.017</v>
      </c>
      <c r="D2314" s="61">
        <v>0.016</v>
      </c>
      <c r="E2314" s="61">
        <v>0.014</v>
      </c>
      <c r="F2314" s="61">
        <v>0.053</v>
      </c>
      <c r="G2314" s="61">
        <v>0.019</v>
      </c>
      <c r="H2314" s="61">
        <v>0.005</v>
      </c>
      <c r="I2314" s="61">
        <v>0.068</v>
      </c>
      <c r="J2314" s="61">
        <v>0.03</v>
      </c>
      <c r="K2314" s="61">
        <v>0.009</v>
      </c>
      <c r="L2314" s="61">
        <v>0.015</v>
      </c>
      <c r="M2314" s="61">
        <v>0</v>
      </c>
      <c r="N2314" s="61">
        <v>0.006</v>
      </c>
      <c r="O2314" s="61">
        <v>0.012</v>
      </c>
      <c r="P2314" s="61">
        <v>0.01</v>
      </c>
      <c r="Q2314" s="61">
        <v>0.006</v>
      </c>
      <c r="R2314" s="61">
        <v>0.008</v>
      </c>
      <c r="S2314" s="61">
        <v>0.016</v>
      </c>
    </row>
    <row r="2315" spans="2:19" s="133" customFormat="1" ht="15.75" hidden="1">
      <c r="B2315" s="75" t="s">
        <v>108</v>
      </c>
      <c r="C2315" s="61">
        <v>0.045</v>
      </c>
      <c r="D2315" s="61">
        <v>0.043</v>
      </c>
      <c r="E2315" s="61">
        <v>0.043</v>
      </c>
      <c r="F2315" s="61">
        <v>0.013</v>
      </c>
      <c r="G2315" s="61">
        <v>0.157</v>
      </c>
      <c r="H2315" s="61">
        <v>0.017</v>
      </c>
      <c r="I2315" s="61">
        <v>0</v>
      </c>
      <c r="J2315" s="61">
        <v>0.126</v>
      </c>
      <c r="K2315" s="61">
        <v>0.075</v>
      </c>
      <c r="L2315" s="61">
        <v>0.074</v>
      </c>
      <c r="M2315" s="61">
        <v>0.364</v>
      </c>
      <c r="N2315" s="61">
        <v>0.056</v>
      </c>
      <c r="O2315" s="61">
        <v>0.019</v>
      </c>
      <c r="P2315" s="61">
        <v>0.039</v>
      </c>
      <c r="Q2315" s="61">
        <v>0.012</v>
      </c>
      <c r="R2315" s="61">
        <v>0.021</v>
      </c>
      <c r="S2315" s="61">
        <v>0.05</v>
      </c>
    </row>
    <row r="2316" spans="2:19" s="133" customFormat="1" ht="15.75" hidden="1">
      <c r="B2316" s="75" t="s">
        <v>63</v>
      </c>
      <c r="C2316" s="61">
        <f aca="true" t="shared" si="238" ref="C2316:S2316">C2312+C2313</f>
        <v>0.9380000000000001</v>
      </c>
      <c r="D2316" s="61">
        <f t="shared" si="238"/>
        <v>0.9410000000000001</v>
      </c>
      <c r="E2316" s="61">
        <f t="shared" si="238"/>
        <v>0.9430000000000001</v>
      </c>
      <c r="F2316" s="61">
        <f t="shared" si="238"/>
        <v>0.934</v>
      </c>
      <c r="G2316" s="61">
        <f t="shared" si="238"/>
        <v>0.8240000000000001</v>
      </c>
      <c r="H2316" s="61">
        <f t="shared" si="238"/>
        <v>0.978</v>
      </c>
      <c r="I2316" s="61">
        <f t="shared" si="238"/>
        <v>0.931</v>
      </c>
      <c r="J2316" s="61">
        <f t="shared" si="238"/>
        <v>0.8450000000000001</v>
      </c>
      <c r="K2316" s="61">
        <f t="shared" si="238"/>
        <v>0.916</v>
      </c>
      <c r="L2316" s="61">
        <f t="shared" si="238"/>
        <v>0.911</v>
      </c>
      <c r="M2316" s="61">
        <f t="shared" si="238"/>
        <v>0.636</v>
      </c>
      <c r="N2316" s="61">
        <f t="shared" si="238"/>
        <v>0.9380000000000001</v>
      </c>
      <c r="O2316" s="61">
        <f t="shared" si="238"/>
        <v>0.97</v>
      </c>
      <c r="P2316" s="61">
        <f t="shared" si="238"/>
        <v>0.9510000000000001</v>
      </c>
      <c r="Q2316" s="61">
        <f t="shared" si="238"/>
        <v>0.982</v>
      </c>
      <c r="R2316" s="61">
        <f t="shared" si="238"/>
        <v>0.97</v>
      </c>
      <c r="S2316" s="61">
        <f t="shared" si="238"/>
        <v>0.933</v>
      </c>
    </row>
    <row r="2317" spans="2:19" s="133" customFormat="1" ht="15.75" hidden="1">
      <c r="B2317" s="75" t="s">
        <v>301</v>
      </c>
      <c r="C2317" s="61">
        <f aca="true" t="shared" si="239" ref="C2317:S2317">C2312+C2314+C2313</f>
        <v>0.9550000000000001</v>
      </c>
      <c r="D2317" s="61">
        <f t="shared" si="239"/>
        <v>0.9570000000000001</v>
      </c>
      <c r="E2317" s="61">
        <f t="shared" si="239"/>
        <v>0.9570000000000001</v>
      </c>
      <c r="F2317" s="61">
        <f t="shared" si="239"/>
        <v>0.9870000000000001</v>
      </c>
      <c r="G2317" s="61">
        <f t="shared" si="239"/>
        <v>0.8430000000000001</v>
      </c>
      <c r="H2317" s="61">
        <f t="shared" si="239"/>
        <v>0.983</v>
      </c>
      <c r="I2317" s="61">
        <f t="shared" si="239"/>
        <v>0.999</v>
      </c>
      <c r="J2317" s="61">
        <f t="shared" si="239"/>
        <v>0.8750000000000001</v>
      </c>
      <c r="K2317" s="61">
        <f t="shared" si="239"/>
        <v>0.925</v>
      </c>
      <c r="L2317" s="61">
        <f t="shared" si="239"/>
        <v>0.926</v>
      </c>
      <c r="M2317" s="61">
        <f t="shared" si="239"/>
        <v>0.636</v>
      </c>
      <c r="N2317" s="61">
        <f t="shared" si="239"/>
        <v>0.9440000000000001</v>
      </c>
      <c r="O2317" s="61">
        <f t="shared" si="239"/>
        <v>0.982</v>
      </c>
      <c r="P2317" s="61">
        <f t="shared" si="239"/>
        <v>0.9610000000000001</v>
      </c>
      <c r="Q2317" s="61">
        <f t="shared" si="239"/>
        <v>0.988</v>
      </c>
      <c r="R2317" s="61">
        <f t="shared" si="239"/>
        <v>0.978</v>
      </c>
      <c r="S2317" s="61">
        <f t="shared" si="239"/>
        <v>0.9490000000000001</v>
      </c>
    </row>
    <row r="2318" spans="2:11" s="133" customFormat="1" ht="15.75" hidden="1">
      <c r="B2318" s="135" t="s">
        <v>330</v>
      </c>
      <c r="K2318" s="34"/>
    </row>
    <row r="2319" s="133" customFormat="1" ht="15.75" hidden="1"/>
    <row r="2320" s="133" customFormat="1" ht="15.75" hidden="1">
      <c r="B2320" s="135" t="s">
        <v>305</v>
      </c>
    </row>
    <row r="2321" spans="2:19" s="133" customFormat="1" ht="15.75" hidden="1">
      <c r="B2321" s="18"/>
      <c r="C2321" s="96" t="s">
        <v>52</v>
      </c>
      <c r="D2321" s="96" t="s">
        <v>137</v>
      </c>
      <c r="E2321" s="96" t="s">
        <v>138</v>
      </c>
      <c r="F2321" s="53" t="s">
        <v>142</v>
      </c>
      <c r="G2321" s="53" t="s">
        <v>131</v>
      </c>
      <c r="H2321" s="53" t="s">
        <v>132</v>
      </c>
      <c r="I2321" s="53" t="s">
        <v>23</v>
      </c>
      <c r="J2321" s="53" t="s">
        <v>17</v>
      </c>
      <c r="K2321" s="53" t="s">
        <v>49</v>
      </c>
      <c r="L2321" s="53" t="s">
        <v>18</v>
      </c>
      <c r="M2321" s="53" t="s">
        <v>19</v>
      </c>
      <c r="N2321" s="53" t="s">
        <v>51</v>
      </c>
      <c r="O2321" s="53" t="s">
        <v>139</v>
      </c>
      <c r="P2321" s="53" t="s">
        <v>20</v>
      </c>
      <c r="Q2321" s="53" t="s">
        <v>140</v>
      </c>
      <c r="R2321" s="53" t="s">
        <v>21</v>
      </c>
      <c r="S2321" s="53" t="s">
        <v>141</v>
      </c>
    </row>
    <row r="2322" spans="2:19" s="133" customFormat="1" ht="15.75" hidden="1">
      <c r="B2322" s="75" t="s">
        <v>299</v>
      </c>
      <c r="C2322" s="61">
        <v>0.924</v>
      </c>
      <c r="D2322" s="61">
        <v>0.918</v>
      </c>
      <c r="E2322" s="61">
        <v>0.93</v>
      </c>
      <c r="F2322" s="61">
        <v>0.625</v>
      </c>
      <c r="G2322" s="61">
        <v>0.786</v>
      </c>
      <c r="H2322" s="61">
        <v>1</v>
      </c>
      <c r="I2322" s="61">
        <v>1</v>
      </c>
      <c r="J2322" s="61">
        <v>0.667</v>
      </c>
      <c r="K2322" s="61">
        <v>0.893</v>
      </c>
      <c r="L2322" s="61">
        <v>0.981</v>
      </c>
      <c r="M2322" s="61" t="e">
        <f>NA()</f>
        <v>#N/A</v>
      </c>
      <c r="N2322" s="61">
        <v>0.917</v>
      </c>
      <c r="O2322" s="61">
        <v>0.944</v>
      </c>
      <c r="P2322" s="61">
        <v>0.991</v>
      </c>
      <c r="Q2322" s="61">
        <v>0.957</v>
      </c>
      <c r="R2322" s="61">
        <v>0.89</v>
      </c>
      <c r="S2322" s="61">
        <v>0.857</v>
      </c>
    </row>
    <row r="2323" spans="2:19" s="133" customFormat="1" ht="15.75" hidden="1">
      <c r="B2323" s="75" t="s">
        <v>300</v>
      </c>
      <c r="C2323" s="61">
        <v>0.043</v>
      </c>
      <c r="D2323" s="61">
        <v>0.047</v>
      </c>
      <c r="E2323" s="61">
        <v>0.035</v>
      </c>
      <c r="F2323" s="61">
        <v>0.125</v>
      </c>
      <c r="G2323" s="61">
        <v>0.102</v>
      </c>
      <c r="H2323" s="61">
        <v>0</v>
      </c>
      <c r="I2323" s="61">
        <v>0</v>
      </c>
      <c r="J2323" s="61">
        <v>0.074</v>
      </c>
      <c r="K2323" s="61">
        <v>0.024</v>
      </c>
      <c r="L2323" s="61">
        <v>0.019</v>
      </c>
      <c r="M2323" s="61" t="e">
        <f>NA()</f>
        <v>#N/A</v>
      </c>
      <c r="N2323" s="61">
        <v>0</v>
      </c>
      <c r="O2323" s="61">
        <v>0</v>
      </c>
      <c r="P2323" s="61">
        <v>0.009</v>
      </c>
      <c r="Q2323" s="61">
        <v>0.035</v>
      </c>
      <c r="R2323" s="61">
        <v>0.073</v>
      </c>
      <c r="S2323" s="61">
        <v>0.095</v>
      </c>
    </row>
    <row r="2324" spans="2:19" s="133" customFormat="1" ht="15.75" hidden="1">
      <c r="B2324" s="75" t="s">
        <v>107</v>
      </c>
      <c r="C2324" s="61">
        <v>0.003</v>
      </c>
      <c r="D2324" s="61">
        <v>0.003</v>
      </c>
      <c r="E2324" s="61">
        <v>0.004</v>
      </c>
      <c r="F2324" s="61">
        <v>0</v>
      </c>
      <c r="G2324" s="61">
        <v>0</v>
      </c>
      <c r="H2324" s="61">
        <v>0</v>
      </c>
      <c r="I2324" s="61">
        <v>0</v>
      </c>
      <c r="J2324" s="61">
        <v>0</v>
      </c>
      <c r="K2324" s="61">
        <v>0</v>
      </c>
      <c r="L2324" s="61">
        <v>0</v>
      </c>
      <c r="M2324" s="61" t="e">
        <f>NA()</f>
        <v>#N/A</v>
      </c>
      <c r="N2324" s="61">
        <v>0</v>
      </c>
      <c r="O2324" s="61">
        <v>0.056</v>
      </c>
      <c r="P2324" s="61">
        <v>0</v>
      </c>
      <c r="Q2324" s="61">
        <v>0</v>
      </c>
      <c r="R2324" s="61">
        <v>0</v>
      </c>
      <c r="S2324" s="61">
        <v>0.024</v>
      </c>
    </row>
    <row r="2325" spans="2:19" s="133" customFormat="1" ht="15.75" hidden="1">
      <c r="B2325" s="75" t="s">
        <v>108</v>
      </c>
      <c r="C2325" s="61">
        <v>0.03</v>
      </c>
      <c r="D2325" s="61">
        <v>0.032</v>
      </c>
      <c r="E2325" s="61">
        <v>0.031</v>
      </c>
      <c r="F2325" s="61">
        <v>0.25</v>
      </c>
      <c r="G2325" s="61">
        <v>0.112</v>
      </c>
      <c r="H2325" s="61">
        <v>0</v>
      </c>
      <c r="I2325" s="61">
        <v>0</v>
      </c>
      <c r="J2325" s="61">
        <v>0.259</v>
      </c>
      <c r="K2325" s="61">
        <v>0.083</v>
      </c>
      <c r="L2325" s="61">
        <v>0</v>
      </c>
      <c r="M2325" s="61" t="e">
        <f>NA()</f>
        <v>#N/A</v>
      </c>
      <c r="N2325" s="61">
        <v>0.083</v>
      </c>
      <c r="O2325" s="61">
        <v>0</v>
      </c>
      <c r="P2325" s="61">
        <v>0</v>
      </c>
      <c r="Q2325" s="61">
        <v>0.008</v>
      </c>
      <c r="R2325" s="61">
        <v>0.037</v>
      </c>
      <c r="S2325" s="61">
        <v>0.024</v>
      </c>
    </row>
    <row r="2326" spans="2:19" s="133" customFormat="1" ht="15.75" hidden="1">
      <c r="B2326" s="75" t="s">
        <v>63</v>
      </c>
      <c r="C2326" s="61">
        <f aca="true" t="shared" si="240" ref="C2326:S2326">C2322+C2323</f>
        <v>0.9670000000000001</v>
      </c>
      <c r="D2326" s="61">
        <f t="shared" si="240"/>
        <v>0.9650000000000001</v>
      </c>
      <c r="E2326" s="61">
        <f t="shared" si="240"/>
        <v>0.9650000000000001</v>
      </c>
      <c r="F2326" s="61">
        <f t="shared" si="240"/>
        <v>0.75</v>
      </c>
      <c r="G2326" s="61">
        <f t="shared" si="240"/>
        <v>0.888</v>
      </c>
      <c r="H2326" s="61">
        <f t="shared" si="240"/>
        <v>1</v>
      </c>
      <c r="I2326" s="61">
        <f t="shared" si="240"/>
        <v>1</v>
      </c>
      <c r="J2326" s="61">
        <f t="shared" si="240"/>
        <v>0.741</v>
      </c>
      <c r="K2326" s="61">
        <f t="shared" si="240"/>
        <v>0.917</v>
      </c>
      <c r="L2326" s="61">
        <f t="shared" si="240"/>
        <v>1</v>
      </c>
      <c r="M2326" s="61" t="e">
        <f t="shared" si="240"/>
        <v>#N/A</v>
      </c>
      <c r="N2326" s="61">
        <f t="shared" si="240"/>
        <v>0.917</v>
      </c>
      <c r="O2326" s="61">
        <f t="shared" si="240"/>
        <v>0.944</v>
      </c>
      <c r="P2326" s="61">
        <f t="shared" si="240"/>
        <v>1</v>
      </c>
      <c r="Q2326" s="61">
        <f t="shared" si="240"/>
        <v>0.992</v>
      </c>
      <c r="R2326" s="61">
        <f t="shared" si="240"/>
        <v>0.963</v>
      </c>
      <c r="S2326" s="61">
        <f t="shared" si="240"/>
        <v>0.952</v>
      </c>
    </row>
    <row r="2327" spans="2:19" s="133" customFormat="1" ht="15.75" hidden="1">
      <c r="B2327" s="75" t="s">
        <v>301</v>
      </c>
      <c r="C2327" s="61">
        <f aca="true" t="shared" si="241" ref="C2327:S2327">C2322+C2324+C2323</f>
        <v>0.9700000000000001</v>
      </c>
      <c r="D2327" s="61">
        <f t="shared" si="241"/>
        <v>0.9680000000000001</v>
      </c>
      <c r="E2327" s="61">
        <f t="shared" si="241"/>
        <v>0.9690000000000001</v>
      </c>
      <c r="F2327" s="61">
        <f t="shared" si="241"/>
        <v>0.75</v>
      </c>
      <c r="G2327" s="61">
        <f t="shared" si="241"/>
        <v>0.888</v>
      </c>
      <c r="H2327" s="61">
        <f t="shared" si="241"/>
        <v>1</v>
      </c>
      <c r="I2327" s="61">
        <f t="shared" si="241"/>
        <v>1</v>
      </c>
      <c r="J2327" s="61">
        <f t="shared" si="241"/>
        <v>0.741</v>
      </c>
      <c r="K2327" s="61">
        <f t="shared" si="241"/>
        <v>0.917</v>
      </c>
      <c r="L2327" s="61">
        <f t="shared" si="241"/>
        <v>1</v>
      </c>
      <c r="M2327" s="61" t="e">
        <f t="shared" si="241"/>
        <v>#N/A</v>
      </c>
      <c r="N2327" s="61">
        <f t="shared" si="241"/>
        <v>0.917</v>
      </c>
      <c r="O2327" s="61">
        <f t="shared" si="241"/>
        <v>1</v>
      </c>
      <c r="P2327" s="61">
        <f t="shared" si="241"/>
        <v>1</v>
      </c>
      <c r="Q2327" s="61">
        <f t="shared" si="241"/>
        <v>0.992</v>
      </c>
      <c r="R2327" s="61">
        <f t="shared" si="241"/>
        <v>0.963</v>
      </c>
      <c r="S2327" s="61">
        <f t="shared" si="241"/>
        <v>0.976</v>
      </c>
    </row>
    <row r="2328" spans="2:11" s="133" customFormat="1" ht="15.75" hidden="1">
      <c r="B2328" s="135" t="s">
        <v>330</v>
      </c>
      <c r="K2328" s="34"/>
    </row>
    <row r="2329" s="133" customFormat="1" ht="15.75" hidden="1"/>
    <row r="2330" s="133" customFormat="1" ht="15.75" hidden="1">
      <c r="B2330" s="135" t="s">
        <v>308</v>
      </c>
    </row>
    <row r="2331" spans="2:19" s="133" customFormat="1" ht="15.75" hidden="1">
      <c r="B2331" s="18"/>
      <c r="C2331" s="96" t="s">
        <v>52</v>
      </c>
      <c r="D2331" s="96" t="s">
        <v>137</v>
      </c>
      <c r="E2331" s="96" t="s">
        <v>138</v>
      </c>
      <c r="F2331" s="53" t="s">
        <v>142</v>
      </c>
      <c r="G2331" s="53" t="s">
        <v>131</v>
      </c>
      <c r="H2331" s="53" t="s">
        <v>132</v>
      </c>
      <c r="I2331" s="53" t="s">
        <v>23</v>
      </c>
      <c r="J2331" s="53" t="s">
        <v>17</v>
      </c>
      <c r="K2331" s="53" t="s">
        <v>49</v>
      </c>
      <c r="L2331" s="53" t="s">
        <v>18</v>
      </c>
      <c r="M2331" s="53" t="s">
        <v>19</v>
      </c>
      <c r="N2331" s="53" t="s">
        <v>51</v>
      </c>
      <c r="O2331" s="53" t="s">
        <v>139</v>
      </c>
      <c r="P2331" s="53" t="s">
        <v>20</v>
      </c>
      <c r="Q2331" s="53" t="s">
        <v>140</v>
      </c>
      <c r="R2331" s="53" t="s">
        <v>21</v>
      </c>
      <c r="S2331" s="53" t="s">
        <v>141</v>
      </c>
    </row>
    <row r="2332" spans="2:19" s="133" customFormat="1" ht="15.75" hidden="1">
      <c r="B2332" s="75" t="s">
        <v>299</v>
      </c>
      <c r="C2332" s="61">
        <v>0.783</v>
      </c>
      <c r="D2332" s="61">
        <v>0.768</v>
      </c>
      <c r="E2332" s="61">
        <v>0.82</v>
      </c>
      <c r="F2332" s="61">
        <v>0.783</v>
      </c>
      <c r="G2332" s="61">
        <v>0.63</v>
      </c>
      <c r="H2332" s="61">
        <v>0.889</v>
      </c>
      <c r="I2332" s="61">
        <v>0.752</v>
      </c>
      <c r="J2332" s="61">
        <v>0.658</v>
      </c>
      <c r="K2332" s="61">
        <v>0.734</v>
      </c>
      <c r="L2332" s="61">
        <v>0.759</v>
      </c>
      <c r="M2332" s="61">
        <v>0.832</v>
      </c>
      <c r="N2332" s="61">
        <v>0.927</v>
      </c>
      <c r="O2332" s="61">
        <v>0.883</v>
      </c>
      <c r="P2332" s="61">
        <v>0.868</v>
      </c>
      <c r="Q2332" s="61">
        <v>0.905</v>
      </c>
      <c r="R2332" s="61">
        <v>0.853</v>
      </c>
      <c r="S2332" s="61">
        <v>0.859</v>
      </c>
    </row>
    <row r="2333" spans="2:19" s="133" customFormat="1" ht="15.75" hidden="1">
      <c r="B2333" s="75" t="s">
        <v>300</v>
      </c>
      <c r="C2333" s="61">
        <v>0.096</v>
      </c>
      <c r="D2333" s="61">
        <v>0.108</v>
      </c>
      <c r="E2333" s="61">
        <v>0.078</v>
      </c>
      <c r="F2333" s="61">
        <v>0.062</v>
      </c>
      <c r="G2333" s="61">
        <v>0.154</v>
      </c>
      <c r="H2333" s="61">
        <v>0.087</v>
      </c>
      <c r="I2333" s="61">
        <v>0.134</v>
      </c>
      <c r="J2333" s="61">
        <v>0.101</v>
      </c>
      <c r="K2333" s="61">
        <v>0.067</v>
      </c>
      <c r="L2333" s="61">
        <v>0.125</v>
      </c>
      <c r="M2333" s="61">
        <v>0.073</v>
      </c>
      <c r="N2333" s="61">
        <v>0.012</v>
      </c>
      <c r="O2333" s="61">
        <v>0.069</v>
      </c>
      <c r="P2333" s="61">
        <v>0.075</v>
      </c>
      <c r="Q2333" s="61">
        <v>0.035</v>
      </c>
      <c r="R2333" s="61">
        <v>0.086</v>
      </c>
      <c r="S2333" s="61">
        <v>0.059</v>
      </c>
    </row>
    <row r="2334" spans="2:19" s="133" customFormat="1" ht="15.75" hidden="1">
      <c r="B2334" s="75" t="s">
        <v>107</v>
      </c>
      <c r="C2334" s="61">
        <v>0.018</v>
      </c>
      <c r="D2334" s="61">
        <v>0.015</v>
      </c>
      <c r="E2334" s="61">
        <v>0.015</v>
      </c>
      <c r="F2334" s="61">
        <v>0.029</v>
      </c>
      <c r="G2334" s="61">
        <v>0.007</v>
      </c>
      <c r="H2334" s="61">
        <v>0.005</v>
      </c>
      <c r="I2334" s="61">
        <v>0.035</v>
      </c>
      <c r="J2334" s="61">
        <v>0.027</v>
      </c>
      <c r="K2334" s="61">
        <v>0.013</v>
      </c>
      <c r="L2334" s="61">
        <v>0.007</v>
      </c>
      <c r="M2334" s="61">
        <v>0</v>
      </c>
      <c r="N2334" s="61">
        <v>0.006</v>
      </c>
      <c r="O2334" s="61">
        <v>0.013</v>
      </c>
      <c r="P2334" s="61">
        <v>0.005</v>
      </c>
      <c r="Q2334" s="61">
        <v>0</v>
      </c>
      <c r="R2334" s="61">
        <v>0.007</v>
      </c>
      <c r="S2334" s="61">
        <v>0.015</v>
      </c>
    </row>
    <row r="2335" spans="2:19" s="133" customFormat="1" ht="15.75" hidden="1">
      <c r="B2335" s="75" t="s">
        <v>108</v>
      </c>
      <c r="C2335" s="61">
        <v>0.103</v>
      </c>
      <c r="D2335" s="61">
        <v>0.109</v>
      </c>
      <c r="E2335" s="61">
        <v>0.087</v>
      </c>
      <c r="F2335" s="61">
        <v>0.127</v>
      </c>
      <c r="G2335" s="61">
        <v>0.209</v>
      </c>
      <c r="H2335" s="61">
        <v>0.018</v>
      </c>
      <c r="I2335" s="61">
        <v>0.079</v>
      </c>
      <c r="J2335" s="61">
        <v>0.214</v>
      </c>
      <c r="K2335" s="61">
        <v>0.186</v>
      </c>
      <c r="L2335" s="61">
        <v>0.109</v>
      </c>
      <c r="M2335" s="61">
        <v>0.094</v>
      </c>
      <c r="N2335" s="61">
        <v>0.055</v>
      </c>
      <c r="O2335" s="61">
        <v>0.034</v>
      </c>
      <c r="P2335" s="61">
        <v>0.052</v>
      </c>
      <c r="Q2335" s="61">
        <v>0.008</v>
      </c>
      <c r="R2335" s="61">
        <v>0.054</v>
      </c>
      <c r="S2335" s="61">
        <v>0.067</v>
      </c>
    </row>
    <row r="2336" spans="2:19" s="133" customFormat="1" ht="15.75" hidden="1">
      <c r="B2336" s="75" t="s">
        <v>63</v>
      </c>
      <c r="C2336" s="61">
        <f aca="true" t="shared" si="242" ref="C2336:S2336">C2332+C2333</f>
        <v>0.879</v>
      </c>
      <c r="D2336" s="61">
        <f t="shared" si="242"/>
        <v>0.876</v>
      </c>
      <c r="E2336" s="61">
        <f t="shared" si="242"/>
        <v>0.8979999999999999</v>
      </c>
      <c r="F2336" s="61">
        <f t="shared" si="242"/>
        <v>0.845</v>
      </c>
      <c r="G2336" s="61">
        <f t="shared" si="242"/>
        <v>0.784</v>
      </c>
      <c r="H2336" s="61">
        <f t="shared" si="242"/>
        <v>0.976</v>
      </c>
      <c r="I2336" s="61">
        <f t="shared" si="242"/>
        <v>0.886</v>
      </c>
      <c r="J2336" s="61">
        <f t="shared" si="242"/>
        <v>0.759</v>
      </c>
      <c r="K2336" s="61">
        <f t="shared" si="242"/>
        <v>0.8009999999999999</v>
      </c>
      <c r="L2336" s="61">
        <f t="shared" si="242"/>
        <v>0.884</v>
      </c>
      <c r="M2336" s="61">
        <f t="shared" si="242"/>
        <v>0.9049999999999999</v>
      </c>
      <c r="N2336" s="61">
        <f t="shared" si="242"/>
        <v>0.9390000000000001</v>
      </c>
      <c r="O2336" s="61">
        <f t="shared" si="242"/>
        <v>0.952</v>
      </c>
      <c r="P2336" s="61">
        <f t="shared" si="242"/>
        <v>0.943</v>
      </c>
      <c r="Q2336" s="61">
        <f t="shared" si="242"/>
        <v>0.9400000000000001</v>
      </c>
      <c r="R2336" s="61">
        <f t="shared" si="242"/>
        <v>0.939</v>
      </c>
      <c r="S2336" s="61">
        <f t="shared" si="242"/>
        <v>0.9179999999999999</v>
      </c>
    </row>
    <row r="2337" spans="2:19" s="133" customFormat="1" ht="15.75" hidden="1">
      <c r="B2337" s="75" t="s">
        <v>301</v>
      </c>
      <c r="C2337" s="61">
        <f aca="true" t="shared" si="243" ref="C2337:S2337">C2332+C2334+C2333</f>
        <v>0.897</v>
      </c>
      <c r="D2337" s="61">
        <f t="shared" si="243"/>
        <v>0.891</v>
      </c>
      <c r="E2337" s="61">
        <f t="shared" si="243"/>
        <v>0.9129999999999999</v>
      </c>
      <c r="F2337" s="61">
        <f t="shared" si="243"/>
        <v>0.8740000000000001</v>
      </c>
      <c r="G2337" s="61">
        <f t="shared" si="243"/>
        <v>0.791</v>
      </c>
      <c r="H2337" s="61">
        <f t="shared" si="243"/>
        <v>0.981</v>
      </c>
      <c r="I2337" s="61">
        <f t="shared" si="243"/>
        <v>0.921</v>
      </c>
      <c r="J2337" s="61">
        <f t="shared" si="243"/>
        <v>0.786</v>
      </c>
      <c r="K2337" s="61">
        <f t="shared" si="243"/>
        <v>0.8140000000000001</v>
      </c>
      <c r="L2337" s="61">
        <f t="shared" si="243"/>
        <v>0.891</v>
      </c>
      <c r="M2337" s="61">
        <f t="shared" si="243"/>
        <v>0.9049999999999999</v>
      </c>
      <c r="N2337" s="61">
        <f t="shared" si="243"/>
        <v>0.9450000000000001</v>
      </c>
      <c r="O2337" s="61">
        <f t="shared" si="243"/>
        <v>0.9650000000000001</v>
      </c>
      <c r="P2337" s="61">
        <f t="shared" si="243"/>
        <v>0.948</v>
      </c>
      <c r="Q2337" s="61">
        <f t="shared" si="243"/>
        <v>0.9400000000000001</v>
      </c>
      <c r="R2337" s="61">
        <f t="shared" si="243"/>
        <v>0.946</v>
      </c>
      <c r="S2337" s="61">
        <f t="shared" si="243"/>
        <v>0.933</v>
      </c>
    </row>
    <row r="2338" spans="2:11" s="133" customFormat="1" ht="15.75" hidden="1">
      <c r="B2338" s="135" t="s">
        <v>330</v>
      </c>
      <c r="K2338" s="34"/>
    </row>
    <row r="2339" s="133" customFormat="1" ht="15.75" hidden="1"/>
    <row r="2340" s="133" customFormat="1" ht="15.75" hidden="1">
      <c r="B2340" s="135" t="s">
        <v>306</v>
      </c>
    </row>
    <row r="2341" spans="2:19" s="133" customFormat="1" ht="15.75" hidden="1">
      <c r="B2341" s="18"/>
      <c r="C2341" s="96" t="s">
        <v>52</v>
      </c>
      <c r="D2341" s="96" t="s">
        <v>137</v>
      </c>
      <c r="E2341" s="96" t="s">
        <v>138</v>
      </c>
      <c r="F2341" s="53" t="s">
        <v>142</v>
      </c>
      <c r="G2341" s="53" t="s">
        <v>131</v>
      </c>
      <c r="H2341" s="53" t="s">
        <v>132</v>
      </c>
      <c r="I2341" s="53" t="s">
        <v>23</v>
      </c>
      <c r="J2341" s="53" t="s">
        <v>17</v>
      </c>
      <c r="K2341" s="53" t="s">
        <v>49</v>
      </c>
      <c r="L2341" s="53" t="s">
        <v>18</v>
      </c>
      <c r="M2341" s="53" t="s">
        <v>19</v>
      </c>
      <c r="N2341" s="53" t="s">
        <v>51</v>
      </c>
      <c r="O2341" s="53" t="s">
        <v>139</v>
      </c>
      <c r="P2341" s="53" t="s">
        <v>20</v>
      </c>
      <c r="Q2341" s="53" t="s">
        <v>140</v>
      </c>
      <c r="R2341" s="53" t="s">
        <v>21</v>
      </c>
      <c r="S2341" s="53" t="s">
        <v>141</v>
      </c>
    </row>
    <row r="2342" spans="2:19" s="133" customFormat="1" ht="15.75" hidden="1">
      <c r="B2342" s="75" t="s">
        <v>299</v>
      </c>
      <c r="C2342" s="61">
        <v>0.829</v>
      </c>
      <c r="D2342" s="61">
        <v>0.823</v>
      </c>
      <c r="E2342" s="61">
        <v>0.865</v>
      </c>
      <c r="F2342" s="61">
        <v>0.873</v>
      </c>
      <c r="G2342" s="61">
        <v>0.721</v>
      </c>
      <c r="H2342" s="61">
        <v>0.946</v>
      </c>
      <c r="I2342" s="61">
        <v>0.892</v>
      </c>
      <c r="J2342" s="61">
        <v>0.725</v>
      </c>
      <c r="K2342" s="61">
        <v>0.793</v>
      </c>
      <c r="L2342" s="61">
        <v>0.804</v>
      </c>
      <c r="M2342" s="61">
        <v>0.896</v>
      </c>
      <c r="N2342" s="61">
        <v>0.873</v>
      </c>
      <c r="O2342" s="61">
        <v>0.932</v>
      </c>
      <c r="P2342" s="61">
        <v>0.9</v>
      </c>
      <c r="Q2342" s="61">
        <v>0.938</v>
      </c>
      <c r="R2342" s="61">
        <v>0.891</v>
      </c>
      <c r="S2342" s="61">
        <v>0.9</v>
      </c>
    </row>
    <row r="2343" spans="2:19" s="133" customFormat="1" ht="15.75" hidden="1">
      <c r="B2343" s="75" t="s">
        <v>300</v>
      </c>
      <c r="C2343" s="61">
        <v>0.076</v>
      </c>
      <c r="D2343" s="61">
        <v>0.081</v>
      </c>
      <c r="E2343" s="61">
        <v>0.052</v>
      </c>
      <c r="F2343" s="61">
        <v>0.052</v>
      </c>
      <c r="G2343" s="61">
        <v>0.101</v>
      </c>
      <c r="H2343" s="61">
        <v>0.045</v>
      </c>
      <c r="I2343" s="61">
        <v>0.031</v>
      </c>
      <c r="J2343" s="61">
        <v>0.083</v>
      </c>
      <c r="K2343" s="61">
        <v>0.044</v>
      </c>
      <c r="L2343" s="61">
        <v>0.088</v>
      </c>
      <c r="M2343" s="61">
        <v>0.022</v>
      </c>
      <c r="N2343" s="61">
        <v>0.042</v>
      </c>
      <c r="O2343" s="61">
        <v>0.047</v>
      </c>
      <c r="P2343" s="61">
        <v>0.053</v>
      </c>
      <c r="Q2343" s="61">
        <v>0.043</v>
      </c>
      <c r="R2343" s="61">
        <v>0.062</v>
      </c>
      <c r="S2343" s="61">
        <v>0.026</v>
      </c>
    </row>
    <row r="2344" spans="2:19" s="133" customFormat="1" ht="15.75" hidden="1">
      <c r="B2344" s="75" t="s">
        <v>107</v>
      </c>
      <c r="C2344" s="61">
        <v>0.01</v>
      </c>
      <c r="D2344" s="61">
        <v>0.008</v>
      </c>
      <c r="E2344" s="61">
        <v>0.009</v>
      </c>
      <c r="F2344" s="61">
        <v>0.01</v>
      </c>
      <c r="G2344" s="61">
        <v>0.005</v>
      </c>
      <c r="H2344" s="61">
        <v>0</v>
      </c>
      <c r="I2344" s="61">
        <v>0.008</v>
      </c>
      <c r="J2344" s="61">
        <v>0.002</v>
      </c>
      <c r="K2344" s="61">
        <v>0.005</v>
      </c>
      <c r="L2344" s="61">
        <v>0.005</v>
      </c>
      <c r="M2344" s="61">
        <v>0.005</v>
      </c>
      <c r="N2344" s="61">
        <v>0.006</v>
      </c>
      <c r="O2344" s="61">
        <v>0.006</v>
      </c>
      <c r="P2344" s="61">
        <v>0.005</v>
      </c>
      <c r="Q2344" s="61">
        <v>0.004</v>
      </c>
      <c r="R2344" s="61">
        <v>0.006</v>
      </c>
      <c r="S2344" s="61">
        <v>0.017</v>
      </c>
    </row>
    <row r="2345" spans="2:19" s="133" customFormat="1" ht="15.75" hidden="1">
      <c r="B2345" s="75" t="s">
        <v>108</v>
      </c>
      <c r="C2345" s="61">
        <v>0.084</v>
      </c>
      <c r="D2345" s="61">
        <v>0.089</v>
      </c>
      <c r="E2345" s="61">
        <v>0.075</v>
      </c>
      <c r="F2345" s="61">
        <v>0.065</v>
      </c>
      <c r="G2345" s="61">
        <v>0.173</v>
      </c>
      <c r="H2345" s="61">
        <v>0.009</v>
      </c>
      <c r="I2345" s="61">
        <v>0.069</v>
      </c>
      <c r="J2345" s="61">
        <v>0.19</v>
      </c>
      <c r="K2345" s="61">
        <v>0.158</v>
      </c>
      <c r="L2345" s="61">
        <v>0.103</v>
      </c>
      <c r="M2345" s="61">
        <v>0.077</v>
      </c>
      <c r="N2345" s="61">
        <v>0.078</v>
      </c>
      <c r="O2345" s="61">
        <v>0.016</v>
      </c>
      <c r="P2345" s="61">
        <v>0.042</v>
      </c>
      <c r="Q2345" s="61">
        <v>0.015</v>
      </c>
      <c r="R2345" s="61">
        <v>0.041</v>
      </c>
      <c r="S2345" s="61">
        <v>0.057</v>
      </c>
    </row>
    <row r="2346" spans="2:19" s="133" customFormat="1" ht="15.75" hidden="1">
      <c r="B2346" s="75" t="s">
        <v>63</v>
      </c>
      <c r="C2346" s="61">
        <f aca="true" t="shared" si="244" ref="C2346:S2346">C2342+C2343</f>
        <v>0.9049999999999999</v>
      </c>
      <c r="D2346" s="61">
        <f t="shared" si="244"/>
        <v>0.9039999999999999</v>
      </c>
      <c r="E2346" s="61">
        <f t="shared" si="244"/>
        <v>0.917</v>
      </c>
      <c r="F2346" s="61">
        <f t="shared" si="244"/>
        <v>0.925</v>
      </c>
      <c r="G2346" s="61">
        <f t="shared" si="244"/>
        <v>0.822</v>
      </c>
      <c r="H2346" s="61">
        <f t="shared" si="244"/>
        <v>0.991</v>
      </c>
      <c r="I2346" s="61">
        <f t="shared" si="244"/>
        <v>0.923</v>
      </c>
      <c r="J2346" s="61">
        <f t="shared" si="244"/>
        <v>0.8079999999999999</v>
      </c>
      <c r="K2346" s="61">
        <f t="shared" si="244"/>
        <v>0.8370000000000001</v>
      </c>
      <c r="L2346" s="61">
        <f t="shared" si="244"/>
        <v>0.892</v>
      </c>
      <c r="M2346" s="61">
        <f t="shared" si="244"/>
        <v>0.918</v>
      </c>
      <c r="N2346" s="61">
        <f t="shared" si="244"/>
        <v>0.915</v>
      </c>
      <c r="O2346" s="61">
        <f t="shared" si="244"/>
        <v>0.9790000000000001</v>
      </c>
      <c r="P2346" s="61">
        <f t="shared" si="244"/>
        <v>0.9530000000000001</v>
      </c>
      <c r="Q2346" s="61">
        <f t="shared" si="244"/>
        <v>0.981</v>
      </c>
      <c r="R2346" s="61">
        <f t="shared" si="244"/>
        <v>0.9530000000000001</v>
      </c>
      <c r="S2346" s="61">
        <f t="shared" si="244"/>
        <v>0.926</v>
      </c>
    </row>
    <row r="2347" spans="2:19" s="133" customFormat="1" ht="15.75" hidden="1">
      <c r="B2347" s="75" t="s">
        <v>301</v>
      </c>
      <c r="C2347" s="61">
        <f aca="true" t="shared" si="245" ref="C2347:S2347">C2342+C2344+C2343</f>
        <v>0.9149999999999999</v>
      </c>
      <c r="D2347" s="61">
        <f t="shared" si="245"/>
        <v>0.9119999999999999</v>
      </c>
      <c r="E2347" s="61">
        <f t="shared" si="245"/>
        <v>0.926</v>
      </c>
      <c r="F2347" s="61">
        <f t="shared" si="245"/>
        <v>0.935</v>
      </c>
      <c r="G2347" s="61">
        <f t="shared" si="245"/>
        <v>0.827</v>
      </c>
      <c r="H2347" s="61">
        <f t="shared" si="245"/>
        <v>0.991</v>
      </c>
      <c r="I2347" s="61">
        <f t="shared" si="245"/>
        <v>0.931</v>
      </c>
      <c r="J2347" s="61">
        <f t="shared" si="245"/>
        <v>0.8099999999999999</v>
      </c>
      <c r="K2347" s="61">
        <f t="shared" si="245"/>
        <v>0.8420000000000001</v>
      </c>
      <c r="L2347" s="61">
        <f t="shared" si="245"/>
        <v>0.897</v>
      </c>
      <c r="M2347" s="61">
        <f t="shared" si="245"/>
        <v>0.923</v>
      </c>
      <c r="N2347" s="61">
        <f t="shared" si="245"/>
        <v>0.921</v>
      </c>
      <c r="O2347" s="61">
        <f t="shared" si="245"/>
        <v>0.9850000000000001</v>
      </c>
      <c r="P2347" s="61">
        <f t="shared" si="245"/>
        <v>0.9580000000000001</v>
      </c>
      <c r="Q2347" s="61">
        <f t="shared" si="245"/>
        <v>0.985</v>
      </c>
      <c r="R2347" s="61">
        <f t="shared" si="245"/>
        <v>0.9590000000000001</v>
      </c>
      <c r="S2347" s="61">
        <f t="shared" si="245"/>
        <v>0.9430000000000001</v>
      </c>
    </row>
    <row r="2348" spans="2:11" s="133" customFormat="1" ht="15.75" hidden="1">
      <c r="B2348" s="135" t="s">
        <v>330</v>
      </c>
      <c r="K2348" s="34"/>
    </row>
    <row r="2349" s="133" customFormat="1" ht="15.75" hidden="1"/>
    <row r="2350" s="133" customFormat="1" ht="15.75" hidden="1">
      <c r="B2350" s="135" t="s">
        <v>307</v>
      </c>
    </row>
    <row r="2351" spans="2:19" s="133" customFormat="1" ht="15.75" hidden="1">
      <c r="B2351" s="18"/>
      <c r="C2351" s="96" t="s">
        <v>52</v>
      </c>
      <c r="D2351" s="96" t="s">
        <v>137</v>
      </c>
      <c r="E2351" s="96" t="s">
        <v>138</v>
      </c>
      <c r="F2351" s="53" t="s">
        <v>142</v>
      </c>
      <c r="G2351" s="53" t="s">
        <v>131</v>
      </c>
      <c r="H2351" s="53" t="s">
        <v>132</v>
      </c>
      <c r="I2351" s="53" t="s">
        <v>23</v>
      </c>
      <c r="J2351" s="53" t="s">
        <v>17</v>
      </c>
      <c r="K2351" s="53" t="s">
        <v>49</v>
      </c>
      <c r="L2351" s="53" t="s">
        <v>18</v>
      </c>
      <c r="M2351" s="53" t="s">
        <v>19</v>
      </c>
      <c r="N2351" s="53" t="s">
        <v>51</v>
      </c>
      <c r="O2351" s="53" t="s">
        <v>139</v>
      </c>
      <c r="P2351" s="53" t="s">
        <v>20</v>
      </c>
      <c r="Q2351" s="53" t="s">
        <v>140</v>
      </c>
      <c r="R2351" s="53" t="s">
        <v>21</v>
      </c>
      <c r="S2351" s="53" t="s">
        <v>141</v>
      </c>
    </row>
    <row r="2352" spans="2:19" s="133" customFormat="1" ht="15.75" hidden="1">
      <c r="B2352" s="75" t="s">
        <v>299</v>
      </c>
      <c r="C2352" s="61">
        <v>0.783</v>
      </c>
      <c r="D2352" s="61">
        <v>0.772</v>
      </c>
      <c r="E2352" s="61">
        <v>0.789</v>
      </c>
      <c r="F2352" s="61">
        <v>0.817</v>
      </c>
      <c r="G2352" s="61">
        <v>0.755</v>
      </c>
      <c r="H2352" s="61">
        <v>0.895</v>
      </c>
      <c r="I2352" s="61">
        <v>0.822</v>
      </c>
      <c r="J2352" s="61">
        <v>0.733</v>
      </c>
      <c r="K2352" s="61">
        <v>0.782</v>
      </c>
      <c r="L2352" s="61">
        <v>0.789</v>
      </c>
      <c r="M2352" s="61">
        <v>0.877</v>
      </c>
      <c r="N2352" s="61">
        <v>0.907</v>
      </c>
      <c r="O2352" s="61">
        <v>0.875</v>
      </c>
      <c r="P2352" s="61">
        <v>0.88</v>
      </c>
      <c r="Q2352" s="61">
        <v>0.856</v>
      </c>
      <c r="R2352" s="61">
        <v>0.86</v>
      </c>
      <c r="S2352" s="61">
        <v>0.872</v>
      </c>
    </row>
    <row r="2353" spans="2:19" s="133" customFormat="1" ht="15.75" hidden="1">
      <c r="B2353" s="75" t="s">
        <v>300</v>
      </c>
      <c r="C2353" s="61">
        <v>0.097</v>
      </c>
      <c r="D2353" s="61">
        <v>0.105</v>
      </c>
      <c r="E2353" s="61">
        <v>0.087</v>
      </c>
      <c r="F2353" s="61">
        <v>0.056</v>
      </c>
      <c r="G2353" s="61">
        <v>0.092</v>
      </c>
      <c r="H2353" s="61">
        <v>0.086</v>
      </c>
      <c r="I2353" s="61">
        <v>0.099</v>
      </c>
      <c r="J2353" s="61">
        <v>0.076</v>
      </c>
      <c r="K2353" s="61">
        <v>0.053</v>
      </c>
      <c r="L2353" s="61">
        <v>0.103</v>
      </c>
      <c r="M2353" s="61">
        <v>0.051</v>
      </c>
      <c r="N2353" s="61">
        <v>0.023</v>
      </c>
      <c r="O2353" s="61">
        <v>0.077</v>
      </c>
      <c r="P2353" s="61">
        <v>0.076</v>
      </c>
      <c r="Q2353" s="61">
        <v>0.073</v>
      </c>
      <c r="R2353" s="61">
        <v>0.066</v>
      </c>
      <c r="S2353" s="61">
        <v>0.056</v>
      </c>
    </row>
    <row r="2354" spans="2:19" s="133" customFormat="1" ht="15.75" hidden="1">
      <c r="B2354" s="75" t="s">
        <v>107</v>
      </c>
      <c r="C2354" s="61">
        <v>0.012</v>
      </c>
      <c r="D2354" s="61">
        <v>0.008</v>
      </c>
      <c r="E2354" s="61">
        <v>0.01</v>
      </c>
      <c r="F2354" s="61">
        <v>0.015</v>
      </c>
      <c r="G2354" s="61">
        <v>0.003</v>
      </c>
      <c r="H2354" s="61">
        <v>0</v>
      </c>
      <c r="I2354" s="61">
        <v>0.01</v>
      </c>
      <c r="J2354" s="61">
        <v>0.009</v>
      </c>
      <c r="K2354" s="61">
        <v>0.008</v>
      </c>
      <c r="L2354" s="61">
        <v>0.005</v>
      </c>
      <c r="M2354" s="61">
        <v>0</v>
      </c>
      <c r="N2354" s="61">
        <v>0</v>
      </c>
      <c r="O2354" s="61">
        <v>0.006</v>
      </c>
      <c r="P2354" s="61">
        <v>0.003</v>
      </c>
      <c r="Q2354" s="61">
        <v>0.005</v>
      </c>
      <c r="R2354" s="61">
        <v>0.003</v>
      </c>
      <c r="S2354" s="61">
        <v>0.008</v>
      </c>
    </row>
    <row r="2355" spans="2:19" s="133" customFormat="1" ht="15.75" hidden="1">
      <c r="B2355" s="75" t="s">
        <v>108</v>
      </c>
      <c r="C2355" s="61">
        <v>0.109</v>
      </c>
      <c r="D2355" s="61">
        <v>0.115</v>
      </c>
      <c r="E2355" s="61">
        <v>0.114</v>
      </c>
      <c r="F2355" s="61">
        <v>0.112</v>
      </c>
      <c r="G2355" s="61">
        <v>0.15</v>
      </c>
      <c r="H2355" s="61">
        <v>0.019</v>
      </c>
      <c r="I2355" s="61">
        <v>0.069</v>
      </c>
      <c r="J2355" s="61">
        <v>0.182</v>
      </c>
      <c r="K2355" s="61">
        <v>0.157</v>
      </c>
      <c r="L2355" s="61">
        <v>0.103</v>
      </c>
      <c r="M2355" s="61">
        <v>0.072</v>
      </c>
      <c r="N2355" s="61">
        <v>0.07</v>
      </c>
      <c r="O2355" s="61">
        <v>0.042</v>
      </c>
      <c r="P2355" s="61">
        <v>0.041</v>
      </c>
      <c r="Q2355" s="61">
        <v>0.066</v>
      </c>
      <c r="R2355" s="61">
        <v>0.07</v>
      </c>
      <c r="S2355" s="61">
        <v>0.064</v>
      </c>
    </row>
    <row r="2356" spans="2:19" s="133" customFormat="1" ht="15.75" hidden="1">
      <c r="B2356" s="75" t="s">
        <v>63</v>
      </c>
      <c r="C2356" s="61">
        <f aca="true" t="shared" si="246" ref="C2356:S2356">C2352+C2353</f>
        <v>0.88</v>
      </c>
      <c r="D2356" s="61">
        <f t="shared" si="246"/>
        <v>0.877</v>
      </c>
      <c r="E2356" s="61">
        <f t="shared" si="246"/>
        <v>0.876</v>
      </c>
      <c r="F2356" s="61">
        <f t="shared" si="246"/>
        <v>0.873</v>
      </c>
      <c r="G2356" s="61">
        <f t="shared" si="246"/>
        <v>0.847</v>
      </c>
      <c r="H2356" s="61">
        <f t="shared" si="246"/>
        <v>0.981</v>
      </c>
      <c r="I2356" s="61">
        <f t="shared" si="246"/>
        <v>0.9209999999999999</v>
      </c>
      <c r="J2356" s="61">
        <f t="shared" si="246"/>
        <v>0.8089999999999999</v>
      </c>
      <c r="K2356" s="61">
        <f t="shared" si="246"/>
        <v>0.8350000000000001</v>
      </c>
      <c r="L2356" s="61">
        <f t="shared" si="246"/>
        <v>0.892</v>
      </c>
      <c r="M2356" s="61">
        <f t="shared" si="246"/>
        <v>0.928</v>
      </c>
      <c r="N2356" s="61">
        <f t="shared" si="246"/>
        <v>0.93</v>
      </c>
      <c r="O2356" s="61">
        <f t="shared" si="246"/>
        <v>0.952</v>
      </c>
      <c r="P2356" s="61">
        <f t="shared" si="246"/>
        <v>0.956</v>
      </c>
      <c r="Q2356" s="61">
        <f t="shared" si="246"/>
        <v>0.9289999999999999</v>
      </c>
      <c r="R2356" s="61">
        <f t="shared" si="246"/>
        <v>0.9259999999999999</v>
      </c>
      <c r="S2356" s="61">
        <f t="shared" si="246"/>
        <v>0.928</v>
      </c>
    </row>
    <row r="2357" spans="2:19" s="133" customFormat="1" ht="15.75" hidden="1">
      <c r="B2357" s="75" t="s">
        <v>301</v>
      </c>
      <c r="C2357" s="61">
        <f aca="true" t="shared" si="247" ref="C2357:S2357">C2352+C2354+C2353</f>
        <v>0.892</v>
      </c>
      <c r="D2357" s="61">
        <f t="shared" si="247"/>
        <v>0.885</v>
      </c>
      <c r="E2357" s="61">
        <f t="shared" si="247"/>
        <v>0.886</v>
      </c>
      <c r="F2357" s="61">
        <f t="shared" si="247"/>
        <v>0.888</v>
      </c>
      <c r="G2357" s="61">
        <f t="shared" si="247"/>
        <v>0.85</v>
      </c>
      <c r="H2357" s="61">
        <f t="shared" si="247"/>
        <v>0.981</v>
      </c>
      <c r="I2357" s="61">
        <f t="shared" si="247"/>
        <v>0.9309999999999999</v>
      </c>
      <c r="J2357" s="61">
        <f t="shared" si="247"/>
        <v>0.818</v>
      </c>
      <c r="K2357" s="61">
        <f t="shared" si="247"/>
        <v>0.8430000000000001</v>
      </c>
      <c r="L2357" s="61">
        <f t="shared" si="247"/>
        <v>0.897</v>
      </c>
      <c r="M2357" s="61">
        <f t="shared" si="247"/>
        <v>0.928</v>
      </c>
      <c r="N2357" s="61">
        <f t="shared" si="247"/>
        <v>0.93</v>
      </c>
      <c r="O2357" s="61">
        <f t="shared" si="247"/>
        <v>0.958</v>
      </c>
      <c r="P2357" s="61">
        <f t="shared" si="247"/>
        <v>0.959</v>
      </c>
      <c r="Q2357" s="61">
        <f t="shared" si="247"/>
        <v>0.9339999999999999</v>
      </c>
      <c r="R2357" s="61">
        <f t="shared" si="247"/>
        <v>0.929</v>
      </c>
      <c r="S2357" s="61">
        <f t="shared" si="247"/>
        <v>0.936</v>
      </c>
    </row>
    <row r="2358" spans="2:11" s="133" customFormat="1" ht="15.75" hidden="1">
      <c r="B2358" s="135" t="s">
        <v>330</v>
      </c>
      <c r="K2358" s="34"/>
    </row>
    <row r="2359" s="133" customFormat="1" ht="15.75" hidden="1"/>
    <row r="2360" s="133" customFormat="1" ht="15.75" hidden="1">
      <c r="B2360" s="135" t="s">
        <v>309</v>
      </c>
    </row>
    <row r="2361" spans="2:19" s="133" customFormat="1" ht="15.75" hidden="1">
      <c r="B2361" s="18"/>
      <c r="C2361" s="96" t="s">
        <v>52</v>
      </c>
      <c r="D2361" s="96" t="s">
        <v>137</v>
      </c>
      <c r="E2361" s="96" t="s">
        <v>138</v>
      </c>
      <c r="F2361" s="53" t="s">
        <v>142</v>
      </c>
      <c r="G2361" s="53" t="s">
        <v>131</v>
      </c>
      <c r="H2361" s="53" t="s">
        <v>132</v>
      </c>
      <c r="I2361" s="53" t="s">
        <v>23</v>
      </c>
      <c r="J2361" s="53" t="s">
        <v>17</v>
      </c>
      <c r="K2361" s="53" t="s">
        <v>49</v>
      </c>
      <c r="L2361" s="53" t="s">
        <v>18</v>
      </c>
      <c r="M2361" s="53" t="s">
        <v>19</v>
      </c>
      <c r="N2361" s="53" t="s">
        <v>51</v>
      </c>
      <c r="O2361" s="53" t="s">
        <v>139</v>
      </c>
      <c r="P2361" s="53" t="s">
        <v>20</v>
      </c>
      <c r="Q2361" s="53" t="s">
        <v>140</v>
      </c>
      <c r="R2361" s="53" t="s">
        <v>21</v>
      </c>
      <c r="S2361" s="53" t="s">
        <v>141</v>
      </c>
    </row>
    <row r="2362" spans="2:19" s="133" customFormat="1" ht="15.75" hidden="1">
      <c r="B2362" s="75" t="s">
        <v>299</v>
      </c>
      <c r="C2362" s="61">
        <v>0.791</v>
      </c>
      <c r="D2362" s="61">
        <v>0.778</v>
      </c>
      <c r="E2362" s="61">
        <v>0.833</v>
      </c>
      <c r="F2362" s="61">
        <v>0.8</v>
      </c>
      <c r="G2362" s="61">
        <v>0.652</v>
      </c>
      <c r="H2362" s="61">
        <v>0.918</v>
      </c>
      <c r="I2362" s="61">
        <v>0.799</v>
      </c>
      <c r="J2362" s="61">
        <v>0.73</v>
      </c>
      <c r="K2362" s="61">
        <v>0.756</v>
      </c>
      <c r="L2362" s="61">
        <v>0.752</v>
      </c>
      <c r="M2362" s="61">
        <v>0.727</v>
      </c>
      <c r="N2362" s="61">
        <v>0.881</v>
      </c>
      <c r="O2362" s="61">
        <v>0.889</v>
      </c>
      <c r="P2362" s="61">
        <v>0.894</v>
      </c>
      <c r="Q2362" s="61">
        <v>0.953</v>
      </c>
      <c r="R2362" s="61">
        <v>0.852</v>
      </c>
      <c r="S2362" s="61">
        <v>0.91</v>
      </c>
    </row>
    <row r="2363" spans="2:19" s="133" customFormat="1" ht="15.75" hidden="1">
      <c r="B2363" s="75" t="s">
        <v>300</v>
      </c>
      <c r="C2363" s="61">
        <v>0.089</v>
      </c>
      <c r="D2363" s="61">
        <v>0.095</v>
      </c>
      <c r="E2363" s="61">
        <v>0.075</v>
      </c>
      <c r="F2363" s="61">
        <v>0.061</v>
      </c>
      <c r="G2363" s="61">
        <v>0.126</v>
      </c>
      <c r="H2363" s="61">
        <v>0.071</v>
      </c>
      <c r="I2363" s="61">
        <v>0.104</v>
      </c>
      <c r="J2363" s="61">
        <v>0.103</v>
      </c>
      <c r="K2363" s="61">
        <v>0.085</v>
      </c>
      <c r="L2363" s="61">
        <v>0.107</v>
      </c>
      <c r="M2363" s="61">
        <v>0.092</v>
      </c>
      <c r="N2363" s="61">
        <v>0.042</v>
      </c>
      <c r="O2363" s="61">
        <v>0.049</v>
      </c>
      <c r="P2363" s="148">
        <v>0.051</v>
      </c>
      <c r="Q2363" s="61">
        <v>0.01</v>
      </c>
      <c r="R2363" s="61">
        <v>0.082</v>
      </c>
      <c r="S2363" s="61">
        <v>0.025</v>
      </c>
    </row>
    <row r="2364" spans="2:19" s="133" customFormat="1" ht="15.75" hidden="1">
      <c r="B2364" s="75" t="s">
        <v>107</v>
      </c>
      <c r="C2364" s="61">
        <v>0.015</v>
      </c>
      <c r="D2364" s="61">
        <v>0.013</v>
      </c>
      <c r="E2364" s="61">
        <v>0.012</v>
      </c>
      <c r="F2364" s="61">
        <v>0.014</v>
      </c>
      <c r="G2364" s="61">
        <v>0.01</v>
      </c>
      <c r="H2364" s="61">
        <v>0.001</v>
      </c>
      <c r="I2364" s="61">
        <v>0.008</v>
      </c>
      <c r="J2364" s="61">
        <v>0.008</v>
      </c>
      <c r="K2364" s="61">
        <v>0.009</v>
      </c>
      <c r="L2364" s="61">
        <v>0.01</v>
      </c>
      <c r="M2364" s="61">
        <v>0.012</v>
      </c>
      <c r="N2364" s="61">
        <v>0.008</v>
      </c>
      <c r="O2364" s="61">
        <v>0.004</v>
      </c>
      <c r="P2364" s="61">
        <v>0.009</v>
      </c>
      <c r="Q2364" s="61">
        <v>0.01</v>
      </c>
      <c r="R2364" s="61">
        <v>0.007</v>
      </c>
      <c r="S2364" s="61">
        <v>0.017</v>
      </c>
    </row>
    <row r="2365" spans="2:19" s="133" customFormat="1" ht="15.75" hidden="1">
      <c r="B2365" s="75" t="s">
        <v>108</v>
      </c>
      <c r="C2365" s="61">
        <v>0.105</v>
      </c>
      <c r="D2365" s="61">
        <v>0.113</v>
      </c>
      <c r="E2365" s="61">
        <v>0.079</v>
      </c>
      <c r="F2365" s="61">
        <v>0.125</v>
      </c>
      <c r="G2365" s="61">
        <v>0.212</v>
      </c>
      <c r="H2365" s="61">
        <v>0.009</v>
      </c>
      <c r="I2365" s="61">
        <v>0.089</v>
      </c>
      <c r="J2365" s="61">
        <v>0.159</v>
      </c>
      <c r="K2365" s="61">
        <v>0.151</v>
      </c>
      <c r="L2365" s="61">
        <v>0.131</v>
      </c>
      <c r="M2365" s="61">
        <v>0.169</v>
      </c>
      <c r="N2365" s="61">
        <v>0.069</v>
      </c>
      <c r="O2365" s="61">
        <v>0.058</v>
      </c>
      <c r="P2365" s="61">
        <v>0.045</v>
      </c>
      <c r="Q2365" s="61">
        <v>0.027</v>
      </c>
      <c r="R2365" s="61">
        <v>0.059</v>
      </c>
      <c r="S2365" s="61">
        <v>0.048</v>
      </c>
    </row>
    <row r="2366" spans="2:19" s="133" customFormat="1" ht="15.75" hidden="1">
      <c r="B2366" s="75" t="s">
        <v>63</v>
      </c>
      <c r="C2366" s="61">
        <f>C2362+C2363</f>
        <v>0.88</v>
      </c>
      <c r="D2366" s="61">
        <f aca="true" t="shared" si="248" ref="D2366:S2366">D2362+D2363</f>
        <v>0.873</v>
      </c>
      <c r="E2366" s="61">
        <f t="shared" si="248"/>
        <v>0.9079999999999999</v>
      </c>
      <c r="F2366" s="61">
        <f t="shared" si="248"/>
        <v>0.861</v>
      </c>
      <c r="G2366" s="61">
        <f t="shared" si="248"/>
        <v>0.778</v>
      </c>
      <c r="H2366" s="61">
        <f t="shared" si="248"/>
        <v>0.989</v>
      </c>
      <c r="I2366" s="61">
        <f t="shared" si="248"/>
        <v>0.903</v>
      </c>
      <c r="J2366" s="61">
        <f t="shared" si="248"/>
        <v>0.833</v>
      </c>
      <c r="K2366" s="61">
        <f t="shared" si="248"/>
        <v>0.841</v>
      </c>
      <c r="L2366" s="61">
        <f t="shared" si="248"/>
        <v>0.859</v>
      </c>
      <c r="M2366" s="61">
        <f t="shared" si="248"/>
        <v>0.819</v>
      </c>
      <c r="N2366" s="61">
        <f t="shared" si="248"/>
        <v>0.923</v>
      </c>
      <c r="O2366" s="61">
        <f t="shared" si="248"/>
        <v>0.9380000000000001</v>
      </c>
      <c r="P2366" s="61">
        <f t="shared" si="248"/>
        <v>0.9450000000000001</v>
      </c>
      <c r="Q2366" s="61">
        <f t="shared" si="248"/>
        <v>0.963</v>
      </c>
      <c r="R2366" s="61">
        <f t="shared" si="248"/>
        <v>0.9339999999999999</v>
      </c>
      <c r="S2366" s="61">
        <f t="shared" si="248"/>
        <v>0.935</v>
      </c>
    </row>
    <row r="2367" spans="2:19" s="133" customFormat="1" ht="15.75" hidden="1">
      <c r="B2367" s="75" t="s">
        <v>301</v>
      </c>
      <c r="C2367" s="61">
        <f aca="true" t="shared" si="249" ref="C2367:S2367">C2362+C2364+C2363</f>
        <v>0.895</v>
      </c>
      <c r="D2367" s="61">
        <f t="shared" si="249"/>
        <v>0.886</v>
      </c>
      <c r="E2367" s="61">
        <f t="shared" si="249"/>
        <v>0.9199999999999999</v>
      </c>
      <c r="F2367" s="61">
        <f t="shared" si="249"/>
        <v>0.875</v>
      </c>
      <c r="G2367" s="61">
        <f t="shared" si="249"/>
        <v>0.788</v>
      </c>
      <c r="H2367" s="61">
        <f t="shared" si="249"/>
        <v>0.99</v>
      </c>
      <c r="I2367" s="61">
        <f t="shared" si="249"/>
        <v>0.911</v>
      </c>
      <c r="J2367" s="61">
        <f t="shared" si="249"/>
        <v>0.841</v>
      </c>
      <c r="K2367" s="61">
        <f t="shared" si="249"/>
        <v>0.85</v>
      </c>
      <c r="L2367" s="61">
        <f t="shared" si="249"/>
        <v>0.869</v>
      </c>
      <c r="M2367" s="61">
        <f t="shared" si="249"/>
        <v>0.831</v>
      </c>
      <c r="N2367" s="61">
        <f t="shared" si="249"/>
        <v>0.931</v>
      </c>
      <c r="O2367" s="61">
        <f t="shared" si="249"/>
        <v>0.9420000000000001</v>
      </c>
      <c r="P2367" s="61">
        <f t="shared" si="249"/>
        <v>0.9540000000000001</v>
      </c>
      <c r="Q2367" s="61">
        <f t="shared" si="249"/>
        <v>0.973</v>
      </c>
      <c r="R2367" s="61">
        <f t="shared" si="249"/>
        <v>0.941</v>
      </c>
      <c r="S2367" s="61">
        <f t="shared" si="249"/>
        <v>0.9520000000000001</v>
      </c>
    </row>
    <row r="2368" spans="2:11" s="133" customFormat="1" ht="15.75" hidden="1">
      <c r="B2368" s="135" t="s">
        <v>330</v>
      </c>
      <c r="K2368" s="34"/>
    </row>
    <row r="2369" s="133" customFormat="1" ht="15.75" hidden="1"/>
    <row r="2370" s="133" customFormat="1" ht="15.75" hidden="1">
      <c r="B2370" s="135" t="s">
        <v>310</v>
      </c>
    </row>
    <row r="2371" spans="2:19" s="133" customFormat="1" ht="15.75" hidden="1">
      <c r="B2371" s="18"/>
      <c r="C2371" s="96" t="s">
        <v>52</v>
      </c>
      <c r="D2371" s="96" t="s">
        <v>137</v>
      </c>
      <c r="E2371" s="96" t="s">
        <v>138</v>
      </c>
      <c r="F2371" s="53" t="s">
        <v>142</v>
      </c>
      <c r="G2371" s="53" t="s">
        <v>131</v>
      </c>
      <c r="H2371" s="53" t="s">
        <v>132</v>
      </c>
      <c r="I2371" s="53" t="s">
        <v>23</v>
      </c>
      <c r="J2371" s="53" t="s">
        <v>17</v>
      </c>
      <c r="K2371" s="53" t="s">
        <v>49</v>
      </c>
      <c r="L2371" s="53" t="s">
        <v>18</v>
      </c>
      <c r="M2371" s="53" t="s">
        <v>19</v>
      </c>
      <c r="N2371" s="53" t="s">
        <v>51</v>
      </c>
      <c r="O2371" s="53" t="s">
        <v>139</v>
      </c>
      <c r="P2371" s="53" t="s">
        <v>20</v>
      </c>
      <c r="Q2371" s="53" t="s">
        <v>140</v>
      </c>
      <c r="R2371" s="53" t="s">
        <v>21</v>
      </c>
      <c r="S2371" s="53" t="s">
        <v>141</v>
      </c>
    </row>
    <row r="2372" spans="2:19" s="133" customFormat="1" ht="15.75" hidden="1">
      <c r="B2372" s="75" t="s">
        <v>299</v>
      </c>
      <c r="C2372" s="61">
        <v>0.718</v>
      </c>
      <c r="D2372" s="61">
        <v>0.69</v>
      </c>
      <c r="E2372" s="61">
        <v>0.742</v>
      </c>
      <c r="F2372" s="61">
        <v>0.792</v>
      </c>
      <c r="G2372" s="61">
        <v>0.651</v>
      </c>
      <c r="H2372" s="148">
        <v>0.87</v>
      </c>
      <c r="I2372" s="61">
        <v>0.811</v>
      </c>
      <c r="J2372" s="61">
        <v>0.74</v>
      </c>
      <c r="K2372" s="61">
        <v>0.692</v>
      </c>
      <c r="L2372" s="61">
        <v>0.75</v>
      </c>
      <c r="M2372" s="61">
        <v>0.763</v>
      </c>
      <c r="N2372" s="61">
        <v>0.93</v>
      </c>
      <c r="O2372" s="61">
        <v>0.824</v>
      </c>
      <c r="P2372" s="61">
        <v>0.893</v>
      </c>
      <c r="Q2372" s="61">
        <v>0.936</v>
      </c>
      <c r="R2372" s="61">
        <v>0.724</v>
      </c>
      <c r="S2372" s="61">
        <v>0.911</v>
      </c>
    </row>
    <row r="2373" spans="2:19" s="133" customFormat="1" ht="15.75" hidden="1">
      <c r="B2373" s="75" t="s">
        <v>300</v>
      </c>
      <c r="C2373" s="61">
        <v>0.11</v>
      </c>
      <c r="D2373" s="61">
        <v>0.122</v>
      </c>
      <c r="E2373" s="61">
        <v>0.109</v>
      </c>
      <c r="F2373" s="61">
        <v>0.07</v>
      </c>
      <c r="G2373" s="61">
        <v>0.109</v>
      </c>
      <c r="H2373" s="61">
        <v>0.122</v>
      </c>
      <c r="I2373" s="61">
        <v>0.1</v>
      </c>
      <c r="J2373" s="61">
        <v>0.092</v>
      </c>
      <c r="K2373" s="61">
        <v>0.086</v>
      </c>
      <c r="L2373" s="61">
        <v>0.123</v>
      </c>
      <c r="M2373" s="61">
        <v>0.054</v>
      </c>
      <c r="N2373" s="61">
        <v>0</v>
      </c>
      <c r="O2373" s="61">
        <v>0.081</v>
      </c>
      <c r="P2373" s="61">
        <v>0.044</v>
      </c>
      <c r="Q2373" s="61">
        <v>0.01</v>
      </c>
      <c r="R2373" s="61">
        <v>0.157</v>
      </c>
      <c r="S2373" s="61">
        <v>0.038</v>
      </c>
    </row>
    <row r="2374" spans="2:19" s="133" customFormat="1" ht="15.75" hidden="1">
      <c r="B2374" s="75" t="s">
        <v>107</v>
      </c>
      <c r="C2374" s="61">
        <v>0.011</v>
      </c>
      <c r="D2374" s="61">
        <v>0.01</v>
      </c>
      <c r="E2374" s="61">
        <v>0.007</v>
      </c>
      <c r="F2374" s="61">
        <v>0.011</v>
      </c>
      <c r="G2374" s="61">
        <v>0.009</v>
      </c>
      <c r="H2374" s="61">
        <v>0</v>
      </c>
      <c r="I2374" s="61">
        <v>0.007</v>
      </c>
      <c r="J2374" s="61">
        <v>0.007</v>
      </c>
      <c r="K2374" s="61">
        <v>0.006</v>
      </c>
      <c r="L2374" s="61">
        <v>0.005</v>
      </c>
      <c r="M2374" s="61">
        <v>0.014</v>
      </c>
      <c r="N2374" s="61">
        <v>0.023</v>
      </c>
      <c r="O2374" s="61">
        <v>0</v>
      </c>
      <c r="P2374" s="61">
        <v>0.005</v>
      </c>
      <c r="Q2374" s="61">
        <v>0.003</v>
      </c>
      <c r="R2374" s="61">
        <v>0.006</v>
      </c>
      <c r="S2374" s="61">
        <v>0</v>
      </c>
    </row>
    <row r="2375" spans="2:19" s="133" customFormat="1" ht="15.75" hidden="1">
      <c r="B2375" s="75" t="s">
        <v>108</v>
      </c>
      <c r="C2375" s="61">
        <v>0.161</v>
      </c>
      <c r="D2375" s="61">
        <v>0.178</v>
      </c>
      <c r="E2375" s="61">
        <v>0.141</v>
      </c>
      <c r="F2375" s="61">
        <v>0.126</v>
      </c>
      <c r="G2375" s="61">
        <v>0.23</v>
      </c>
      <c r="H2375" s="61">
        <v>0.008</v>
      </c>
      <c r="I2375" s="61">
        <v>0.082</v>
      </c>
      <c r="J2375" s="61">
        <v>0.161</v>
      </c>
      <c r="K2375" s="61">
        <v>0.216</v>
      </c>
      <c r="L2375" s="61">
        <v>0.123</v>
      </c>
      <c r="M2375" s="61">
        <v>0.169</v>
      </c>
      <c r="N2375" s="61">
        <v>0.047</v>
      </c>
      <c r="O2375" s="61">
        <v>0.095</v>
      </c>
      <c r="P2375" s="61">
        <v>0.058</v>
      </c>
      <c r="Q2375" s="61">
        <v>0.051</v>
      </c>
      <c r="R2375" s="61">
        <v>0.112</v>
      </c>
      <c r="S2375" s="61">
        <v>0.051</v>
      </c>
    </row>
    <row r="2376" spans="2:19" s="133" customFormat="1" ht="15.75" hidden="1">
      <c r="B2376" s="75" t="s">
        <v>63</v>
      </c>
      <c r="C2376" s="61">
        <f aca="true" t="shared" si="250" ref="C2376:S2376">C2372+C2373</f>
        <v>0.828</v>
      </c>
      <c r="D2376" s="61">
        <f t="shared" si="250"/>
        <v>0.8119999999999999</v>
      </c>
      <c r="E2376" s="61">
        <f t="shared" si="250"/>
        <v>0.851</v>
      </c>
      <c r="F2376" s="61">
        <f t="shared" si="250"/>
        <v>0.8620000000000001</v>
      </c>
      <c r="G2376" s="61">
        <f t="shared" si="250"/>
        <v>0.76</v>
      </c>
      <c r="H2376" s="61">
        <f t="shared" si="250"/>
        <v>0.992</v>
      </c>
      <c r="I2376" s="61">
        <f t="shared" si="250"/>
        <v>0.911</v>
      </c>
      <c r="J2376" s="61">
        <f t="shared" si="250"/>
        <v>0.832</v>
      </c>
      <c r="K2376" s="61">
        <f t="shared" si="250"/>
        <v>0.7779999999999999</v>
      </c>
      <c r="L2376" s="61">
        <f t="shared" si="250"/>
        <v>0.873</v>
      </c>
      <c r="M2376" s="61">
        <f t="shared" si="250"/>
        <v>0.8170000000000001</v>
      </c>
      <c r="N2376" s="61">
        <f t="shared" si="250"/>
        <v>0.93</v>
      </c>
      <c r="O2376" s="61">
        <f t="shared" si="250"/>
        <v>0.9049999999999999</v>
      </c>
      <c r="P2376" s="61">
        <f t="shared" si="250"/>
        <v>0.937</v>
      </c>
      <c r="Q2376" s="61">
        <f t="shared" si="250"/>
        <v>0.9460000000000001</v>
      </c>
      <c r="R2376" s="61">
        <f t="shared" si="250"/>
        <v>0.881</v>
      </c>
      <c r="S2376" s="61">
        <f t="shared" si="250"/>
        <v>0.9490000000000001</v>
      </c>
    </row>
    <row r="2377" spans="2:19" s="133" customFormat="1" ht="15.75" hidden="1">
      <c r="B2377" s="75" t="s">
        <v>301</v>
      </c>
      <c r="C2377" s="61">
        <f>C2372+C2373+C2374</f>
        <v>0.839</v>
      </c>
      <c r="D2377" s="61">
        <f aca="true" t="shared" si="251" ref="D2377:S2377">D2372+D2373+D2374</f>
        <v>0.822</v>
      </c>
      <c r="E2377" s="61">
        <f t="shared" si="251"/>
        <v>0.858</v>
      </c>
      <c r="F2377" s="61">
        <f t="shared" si="251"/>
        <v>0.8730000000000001</v>
      </c>
      <c r="G2377" s="61">
        <f t="shared" si="251"/>
        <v>0.769</v>
      </c>
      <c r="H2377" s="61">
        <f t="shared" si="251"/>
        <v>0.992</v>
      </c>
      <c r="I2377" s="61">
        <f t="shared" si="251"/>
        <v>0.918</v>
      </c>
      <c r="J2377" s="61">
        <f t="shared" si="251"/>
        <v>0.839</v>
      </c>
      <c r="K2377" s="61">
        <f t="shared" si="251"/>
        <v>0.7839999999999999</v>
      </c>
      <c r="L2377" s="61">
        <f t="shared" si="251"/>
        <v>0.878</v>
      </c>
      <c r="M2377" s="61">
        <f t="shared" si="251"/>
        <v>0.8310000000000001</v>
      </c>
      <c r="N2377" s="61">
        <f t="shared" si="251"/>
        <v>0.9530000000000001</v>
      </c>
      <c r="O2377" s="61">
        <f t="shared" si="251"/>
        <v>0.9049999999999999</v>
      </c>
      <c r="P2377" s="61">
        <f t="shared" si="251"/>
        <v>0.9420000000000001</v>
      </c>
      <c r="Q2377" s="61">
        <f t="shared" si="251"/>
        <v>0.9490000000000001</v>
      </c>
      <c r="R2377" s="61">
        <f t="shared" si="251"/>
        <v>0.887</v>
      </c>
      <c r="S2377" s="61">
        <f t="shared" si="251"/>
        <v>0.9490000000000001</v>
      </c>
    </row>
    <row r="2378" spans="2:11" s="133" customFormat="1" ht="15.75" hidden="1">
      <c r="B2378" s="135" t="s">
        <v>330</v>
      </c>
      <c r="K2378" s="34"/>
    </row>
    <row r="2379" s="133" customFormat="1" ht="15.75" hidden="1"/>
    <row r="2380" s="133" customFormat="1" ht="15.75" hidden="1">
      <c r="B2380" s="135" t="s">
        <v>311</v>
      </c>
    </row>
    <row r="2381" spans="2:19" s="133" customFormat="1" ht="15.75" hidden="1">
      <c r="B2381" s="18"/>
      <c r="C2381" s="96" t="s">
        <v>52</v>
      </c>
      <c r="D2381" s="96" t="s">
        <v>137</v>
      </c>
      <c r="E2381" s="96" t="s">
        <v>138</v>
      </c>
      <c r="F2381" s="53" t="s">
        <v>142</v>
      </c>
      <c r="G2381" s="53" t="s">
        <v>131</v>
      </c>
      <c r="H2381" s="53" t="s">
        <v>132</v>
      </c>
      <c r="I2381" s="53" t="s">
        <v>23</v>
      </c>
      <c r="J2381" s="53" t="s">
        <v>17</v>
      </c>
      <c r="K2381" s="53" t="s">
        <v>49</v>
      </c>
      <c r="L2381" s="53" t="s">
        <v>18</v>
      </c>
      <c r="M2381" s="53" t="s">
        <v>19</v>
      </c>
      <c r="N2381" s="53" t="s">
        <v>51</v>
      </c>
      <c r="O2381" s="53" t="s">
        <v>139</v>
      </c>
      <c r="P2381" s="53" t="s">
        <v>20</v>
      </c>
      <c r="Q2381" s="53" t="s">
        <v>140</v>
      </c>
      <c r="R2381" s="53" t="s">
        <v>21</v>
      </c>
      <c r="S2381" s="53" t="s">
        <v>141</v>
      </c>
    </row>
    <row r="2382" spans="2:19" s="133" customFormat="1" ht="15.75" hidden="1">
      <c r="B2382" s="75" t="s">
        <v>299</v>
      </c>
      <c r="C2382" s="61">
        <v>0.708</v>
      </c>
      <c r="D2382" s="61">
        <v>0.67</v>
      </c>
      <c r="E2382" s="61">
        <v>0.73</v>
      </c>
      <c r="F2382" s="61">
        <v>0.679</v>
      </c>
      <c r="G2382" s="61">
        <v>0.642</v>
      </c>
      <c r="H2382" s="61">
        <v>0.862</v>
      </c>
      <c r="I2382" s="61">
        <v>0.706</v>
      </c>
      <c r="J2382" s="61">
        <v>0.625</v>
      </c>
      <c r="K2382" s="61">
        <v>0.74</v>
      </c>
      <c r="L2382" s="61">
        <v>0.688</v>
      </c>
      <c r="M2382" s="61">
        <v>0.424</v>
      </c>
      <c r="N2382" s="61">
        <v>0.757</v>
      </c>
      <c r="O2382" s="61">
        <v>0.697</v>
      </c>
      <c r="P2382" s="61">
        <v>0.845</v>
      </c>
      <c r="Q2382" s="61">
        <v>0.84</v>
      </c>
      <c r="R2382" s="61">
        <v>0.76</v>
      </c>
      <c r="S2382" s="61">
        <v>0.862</v>
      </c>
    </row>
    <row r="2383" spans="2:19" s="133" customFormat="1" ht="15.75" hidden="1">
      <c r="B2383" s="75" t="s">
        <v>300</v>
      </c>
      <c r="C2383" s="61">
        <v>0.133</v>
      </c>
      <c r="D2383" s="61">
        <v>0.154</v>
      </c>
      <c r="E2383" s="61">
        <v>0.131</v>
      </c>
      <c r="F2383" s="61">
        <v>0.077</v>
      </c>
      <c r="G2383" s="61">
        <v>0.145</v>
      </c>
      <c r="H2383" s="61">
        <v>0.124</v>
      </c>
      <c r="I2383" s="61">
        <v>0.137</v>
      </c>
      <c r="J2383" s="61">
        <v>0.151</v>
      </c>
      <c r="K2383" s="61">
        <v>0.101</v>
      </c>
      <c r="L2383" s="61">
        <v>0.144</v>
      </c>
      <c r="M2383" s="61">
        <v>0.424</v>
      </c>
      <c r="N2383" s="61">
        <v>0.095</v>
      </c>
      <c r="O2383" s="61">
        <v>0.139</v>
      </c>
      <c r="P2383" s="61">
        <v>0.089</v>
      </c>
      <c r="Q2383" s="61">
        <v>0.031</v>
      </c>
      <c r="R2383" s="61">
        <v>0.136</v>
      </c>
      <c r="S2383" s="61">
        <v>0.021</v>
      </c>
    </row>
    <row r="2384" spans="2:19" s="133" customFormat="1" ht="15.75" hidden="1">
      <c r="B2384" s="75" t="s">
        <v>107</v>
      </c>
      <c r="C2384" s="61">
        <v>0.015</v>
      </c>
      <c r="D2384" s="61">
        <v>0.01</v>
      </c>
      <c r="E2384" s="61">
        <v>0.011</v>
      </c>
      <c r="F2384" s="61">
        <v>0.038</v>
      </c>
      <c r="G2384" s="61">
        <v>0.007</v>
      </c>
      <c r="H2384" s="61">
        <v>0</v>
      </c>
      <c r="I2384" s="61">
        <v>0</v>
      </c>
      <c r="J2384" s="61">
        <v>0.008</v>
      </c>
      <c r="K2384" s="61">
        <v>0.008</v>
      </c>
      <c r="L2384" s="61">
        <v>0.004</v>
      </c>
      <c r="M2384" s="61">
        <v>0</v>
      </c>
      <c r="N2384" s="61">
        <v>0</v>
      </c>
      <c r="O2384" s="61">
        <v>0.004</v>
      </c>
      <c r="P2384" s="61">
        <v>0.009</v>
      </c>
      <c r="Q2384" s="61">
        <v>0.023</v>
      </c>
      <c r="R2384" s="61">
        <v>0.005</v>
      </c>
      <c r="S2384" s="61">
        <v>0.021</v>
      </c>
    </row>
    <row r="2385" spans="2:19" s="133" customFormat="1" ht="15.75" hidden="1">
      <c r="B2385" s="75" t="s">
        <v>108</v>
      </c>
      <c r="C2385" s="61">
        <v>0.144</v>
      </c>
      <c r="D2385" s="61">
        <v>0.166</v>
      </c>
      <c r="E2385" s="61">
        <v>0.128</v>
      </c>
      <c r="F2385" s="61">
        <v>0.205</v>
      </c>
      <c r="G2385" s="61">
        <v>0.206</v>
      </c>
      <c r="H2385" s="61">
        <v>0.014</v>
      </c>
      <c r="I2385" s="61">
        <v>0.157</v>
      </c>
      <c r="J2385" s="61">
        <v>0.215</v>
      </c>
      <c r="K2385" s="61">
        <v>0.151</v>
      </c>
      <c r="L2385" s="61">
        <v>0.164</v>
      </c>
      <c r="M2385" s="61">
        <v>0.152</v>
      </c>
      <c r="N2385" s="61">
        <v>0.149</v>
      </c>
      <c r="O2385" s="61">
        <v>0.16</v>
      </c>
      <c r="P2385" s="61">
        <v>0.056</v>
      </c>
      <c r="Q2385" s="61">
        <v>0.097</v>
      </c>
      <c r="R2385" s="61">
        <v>0.1</v>
      </c>
      <c r="S2385" s="61">
        <v>0.096</v>
      </c>
    </row>
    <row r="2386" spans="2:19" s="133" customFormat="1" ht="15.75" hidden="1">
      <c r="B2386" s="75" t="s">
        <v>63</v>
      </c>
      <c r="C2386" s="61">
        <f>C2382+C2383</f>
        <v>0.841</v>
      </c>
      <c r="D2386" s="61">
        <f aca="true" t="shared" si="252" ref="D2386:S2386">D2382+D2383</f>
        <v>0.8240000000000001</v>
      </c>
      <c r="E2386" s="61">
        <f t="shared" si="252"/>
        <v>0.861</v>
      </c>
      <c r="F2386" s="61">
        <f t="shared" si="252"/>
        <v>0.756</v>
      </c>
      <c r="G2386" s="61">
        <f t="shared" si="252"/>
        <v>0.787</v>
      </c>
      <c r="H2386" s="61">
        <f t="shared" si="252"/>
        <v>0.986</v>
      </c>
      <c r="I2386" s="61">
        <f t="shared" si="252"/>
        <v>0.843</v>
      </c>
      <c r="J2386" s="61">
        <f t="shared" si="252"/>
        <v>0.776</v>
      </c>
      <c r="K2386" s="61">
        <f t="shared" si="252"/>
        <v>0.841</v>
      </c>
      <c r="L2386" s="61">
        <f t="shared" si="252"/>
        <v>0.832</v>
      </c>
      <c r="M2386" s="61">
        <f t="shared" si="252"/>
        <v>0.848</v>
      </c>
      <c r="N2386" s="61">
        <f t="shared" si="252"/>
        <v>0.852</v>
      </c>
      <c r="O2386" s="61">
        <f t="shared" si="252"/>
        <v>0.836</v>
      </c>
      <c r="P2386" s="61">
        <f t="shared" si="252"/>
        <v>0.9339999999999999</v>
      </c>
      <c r="Q2386" s="61">
        <f t="shared" si="252"/>
        <v>0.871</v>
      </c>
      <c r="R2386" s="61">
        <f t="shared" si="252"/>
        <v>0.896</v>
      </c>
      <c r="S2386" s="61">
        <f t="shared" si="252"/>
        <v>0.883</v>
      </c>
    </row>
    <row r="2387" spans="2:19" s="133" customFormat="1" ht="15.75" hidden="1">
      <c r="B2387" s="75" t="s">
        <v>301</v>
      </c>
      <c r="C2387" s="61">
        <f>C2382+C2384+C2383</f>
        <v>0.856</v>
      </c>
      <c r="D2387" s="61">
        <f aca="true" t="shared" si="253" ref="D2387:S2387">D2382+D2384+D2383</f>
        <v>0.8340000000000001</v>
      </c>
      <c r="E2387" s="61">
        <f t="shared" si="253"/>
        <v>0.872</v>
      </c>
      <c r="F2387" s="61">
        <f t="shared" si="253"/>
        <v>0.794</v>
      </c>
      <c r="G2387" s="61">
        <f t="shared" si="253"/>
        <v>0.794</v>
      </c>
      <c r="H2387" s="61">
        <f t="shared" si="253"/>
        <v>0.986</v>
      </c>
      <c r="I2387" s="61">
        <f t="shared" si="253"/>
        <v>0.843</v>
      </c>
      <c r="J2387" s="61">
        <f t="shared" si="253"/>
        <v>0.784</v>
      </c>
      <c r="K2387" s="61">
        <f t="shared" si="253"/>
        <v>0.849</v>
      </c>
      <c r="L2387" s="61">
        <f t="shared" si="253"/>
        <v>0.836</v>
      </c>
      <c r="M2387" s="61">
        <f t="shared" si="253"/>
        <v>0.848</v>
      </c>
      <c r="N2387" s="61">
        <f t="shared" si="253"/>
        <v>0.852</v>
      </c>
      <c r="O2387" s="61">
        <f t="shared" si="253"/>
        <v>0.84</v>
      </c>
      <c r="P2387" s="61">
        <f t="shared" si="253"/>
        <v>0.943</v>
      </c>
      <c r="Q2387" s="61">
        <f t="shared" si="253"/>
        <v>0.894</v>
      </c>
      <c r="R2387" s="61">
        <f t="shared" si="253"/>
        <v>0.901</v>
      </c>
      <c r="S2387" s="61">
        <f t="shared" si="253"/>
        <v>0.904</v>
      </c>
    </row>
    <row r="2388" spans="2:11" s="133" customFormat="1" ht="15.75" hidden="1">
      <c r="B2388" s="135" t="s">
        <v>330</v>
      </c>
      <c r="K2388" s="34"/>
    </row>
    <row r="2389" s="133" customFormat="1" ht="15.75" hidden="1"/>
    <row r="2390" s="133" customFormat="1" ht="15.75" hidden="1">
      <c r="B2390" s="135" t="s">
        <v>312</v>
      </c>
    </row>
    <row r="2391" spans="2:19" s="133" customFormat="1" ht="15.75" hidden="1">
      <c r="B2391" s="18"/>
      <c r="C2391" s="96" t="s">
        <v>52</v>
      </c>
      <c r="D2391" s="96" t="s">
        <v>137</v>
      </c>
      <c r="E2391" s="96" t="s">
        <v>138</v>
      </c>
      <c r="F2391" s="53" t="s">
        <v>142</v>
      </c>
      <c r="G2391" s="53" t="s">
        <v>131</v>
      </c>
      <c r="H2391" s="53" t="s">
        <v>132</v>
      </c>
      <c r="I2391" s="53" t="s">
        <v>23</v>
      </c>
      <c r="J2391" s="53" t="s">
        <v>17</v>
      </c>
      <c r="K2391" s="53" t="s">
        <v>49</v>
      </c>
      <c r="L2391" s="53" t="s">
        <v>18</v>
      </c>
      <c r="M2391" s="53" t="s">
        <v>19</v>
      </c>
      <c r="N2391" s="53" t="s">
        <v>51</v>
      </c>
      <c r="O2391" s="53" t="s">
        <v>139</v>
      </c>
      <c r="P2391" s="53" t="s">
        <v>20</v>
      </c>
      <c r="Q2391" s="53" t="s">
        <v>140</v>
      </c>
      <c r="R2391" s="53" t="s">
        <v>21</v>
      </c>
      <c r="S2391" s="53" t="s">
        <v>141</v>
      </c>
    </row>
    <row r="2392" spans="2:19" s="133" customFormat="1" ht="15.75" hidden="1">
      <c r="B2392" s="75" t="s">
        <v>299</v>
      </c>
      <c r="C2392" s="61">
        <v>0.888</v>
      </c>
      <c r="D2392" s="61">
        <v>0.885</v>
      </c>
      <c r="E2392" s="61">
        <v>0.825</v>
      </c>
      <c r="F2392" s="61">
        <v>0.894</v>
      </c>
      <c r="G2392" s="61">
        <v>0.722</v>
      </c>
      <c r="H2392" s="61">
        <v>0.945</v>
      </c>
      <c r="I2392" s="61">
        <v>0.783</v>
      </c>
      <c r="J2392" s="61">
        <v>0.857</v>
      </c>
      <c r="K2392" s="61">
        <v>0.865</v>
      </c>
      <c r="L2392" s="61">
        <v>0.858</v>
      </c>
      <c r="M2392" s="61">
        <v>0.733</v>
      </c>
      <c r="N2392" s="61">
        <v>0.928</v>
      </c>
      <c r="O2392" s="61">
        <v>0.953</v>
      </c>
      <c r="P2392" s="61">
        <v>0.92</v>
      </c>
      <c r="Q2392" s="61">
        <v>0.965</v>
      </c>
      <c r="R2392" s="61">
        <v>0.938</v>
      </c>
      <c r="S2392" s="61">
        <v>0.915</v>
      </c>
    </row>
    <row r="2393" spans="2:19" s="133" customFormat="1" ht="15.75" hidden="1">
      <c r="B2393" s="75" t="s">
        <v>300</v>
      </c>
      <c r="C2393" s="61">
        <v>0.042</v>
      </c>
      <c r="D2393" s="61">
        <v>0.045</v>
      </c>
      <c r="E2393" s="61">
        <v>0.074</v>
      </c>
      <c r="F2393" s="61">
        <v>0.029</v>
      </c>
      <c r="G2393" s="61">
        <v>0.051</v>
      </c>
      <c r="H2393" s="61">
        <v>0.045</v>
      </c>
      <c r="I2393" s="61">
        <v>0.109</v>
      </c>
      <c r="J2393" s="61">
        <v>0.043</v>
      </c>
      <c r="K2393" s="61">
        <v>0.049</v>
      </c>
      <c r="L2393" s="61">
        <v>0.03</v>
      </c>
      <c r="M2393" s="61">
        <v>0.067</v>
      </c>
      <c r="N2393" s="61">
        <v>0.029</v>
      </c>
      <c r="O2393" s="61">
        <v>0.019</v>
      </c>
      <c r="P2393" s="61">
        <v>0.035</v>
      </c>
      <c r="Q2393" s="61">
        <v>0.007</v>
      </c>
      <c r="R2393" s="61">
        <v>0.03</v>
      </c>
      <c r="S2393" s="61">
        <v>0.023</v>
      </c>
    </row>
    <row r="2394" spans="2:19" s="133" customFormat="1" ht="15.75" hidden="1">
      <c r="B2394" s="75" t="s">
        <v>107</v>
      </c>
      <c r="C2394" s="61">
        <v>0.018</v>
      </c>
      <c r="D2394" s="61">
        <v>0.018</v>
      </c>
      <c r="E2394" s="61">
        <v>0.021</v>
      </c>
      <c r="F2394" s="61">
        <v>0.01</v>
      </c>
      <c r="G2394" s="61">
        <v>0.045</v>
      </c>
      <c r="H2394" s="61">
        <v>0.001</v>
      </c>
      <c r="I2394" s="61">
        <v>0.022</v>
      </c>
      <c r="J2394" s="61">
        <v>0.014</v>
      </c>
      <c r="K2394" s="61">
        <v>0.013</v>
      </c>
      <c r="L2394" s="61">
        <v>0.028</v>
      </c>
      <c r="M2394" s="61">
        <v>0</v>
      </c>
      <c r="N2394" s="61">
        <v>0.007</v>
      </c>
      <c r="O2394" s="61">
        <v>0.005</v>
      </c>
      <c r="P2394" s="61">
        <v>0.013</v>
      </c>
      <c r="Q2394" s="61">
        <v>0.011</v>
      </c>
      <c r="R2394" s="61">
        <v>0.009</v>
      </c>
      <c r="S2394" s="61">
        <v>0.021</v>
      </c>
    </row>
    <row r="2395" spans="2:19" s="133" customFormat="1" ht="15.75" hidden="1">
      <c r="B2395" s="75" t="s">
        <v>108</v>
      </c>
      <c r="C2395" s="61">
        <v>0.051</v>
      </c>
      <c r="D2395" s="61">
        <v>0.052</v>
      </c>
      <c r="E2395" s="61">
        <v>0.079</v>
      </c>
      <c r="F2395" s="61">
        <v>0.067</v>
      </c>
      <c r="G2395" s="61">
        <v>0.183</v>
      </c>
      <c r="H2395" s="61">
        <v>0.009</v>
      </c>
      <c r="I2395" s="61">
        <v>0.087</v>
      </c>
      <c r="J2395" s="61">
        <v>0.086</v>
      </c>
      <c r="K2395" s="61">
        <v>0.072</v>
      </c>
      <c r="L2395" s="61">
        <v>0.083</v>
      </c>
      <c r="M2395" s="61">
        <v>0.2</v>
      </c>
      <c r="N2395" s="61">
        <v>0.036</v>
      </c>
      <c r="O2395" s="61">
        <v>0.024</v>
      </c>
      <c r="P2395" s="61">
        <v>0.032</v>
      </c>
      <c r="Q2395" s="61">
        <v>0.016</v>
      </c>
      <c r="R2395" s="61">
        <v>0.023</v>
      </c>
      <c r="S2395" s="61">
        <v>0.041</v>
      </c>
    </row>
    <row r="2396" spans="2:19" s="133" customFormat="1" ht="15.75" hidden="1">
      <c r="B2396" s="75" t="s">
        <v>63</v>
      </c>
      <c r="C2396" s="61">
        <f>C2392+C2393</f>
        <v>0.93</v>
      </c>
      <c r="D2396" s="61">
        <f aca="true" t="shared" si="254" ref="D2396:S2396">D2392+D2393</f>
        <v>0.93</v>
      </c>
      <c r="E2396" s="61">
        <f t="shared" si="254"/>
        <v>0.8989999999999999</v>
      </c>
      <c r="F2396" s="61">
        <f t="shared" si="254"/>
        <v>0.923</v>
      </c>
      <c r="G2396" s="61">
        <f t="shared" si="254"/>
        <v>0.773</v>
      </c>
      <c r="H2396" s="61">
        <f t="shared" si="254"/>
        <v>0.99</v>
      </c>
      <c r="I2396" s="61">
        <f t="shared" si="254"/>
        <v>0.892</v>
      </c>
      <c r="J2396" s="61">
        <f t="shared" si="254"/>
        <v>0.9</v>
      </c>
      <c r="K2396" s="61">
        <f t="shared" si="254"/>
        <v>0.914</v>
      </c>
      <c r="L2396" s="61">
        <f t="shared" si="254"/>
        <v>0.888</v>
      </c>
      <c r="M2396" s="61">
        <f t="shared" si="254"/>
        <v>0.8</v>
      </c>
      <c r="N2396" s="61">
        <f t="shared" si="254"/>
        <v>0.9570000000000001</v>
      </c>
      <c r="O2396" s="61">
        <f t="shared" si="254"/>
        <v>0.972</v>
      </c>
      <c r="P2396" s="61">
        <f t="shared" si="254"/>
        <v>0.9550000000000001</v>
      </c>
      <c r="Q2396" s="61">
        <f t="shared" si="254"/>
        <v>0.972</v>
      </c>
      <c r="R2396" s="61">
        <f t="shared" si="254"/>
        <v>0.968</v>
      </c>
      <c r="S2396" s="61">
        <f t="shared" si="254"/>
        <v>0.9380000000000001</v>
      </c>
    </row>
    <row r="2397" spans="2:19" s="133" customFormat="1" ht="15.75" hidden="1">
      <c r="B2397" s="75" t="s">
        <v>301</v>
      </c>
      <c r="C2397" s="61">
        <f>C2392+C2394+C2393</f>
        <v>0.9480000000000001</v>
      </c>
      <c r="D2397" s="61">
        <f aca="true" t="shared" si="255" ref="D2397:S2397">D2392+D2394+D2393</f>
        <v>0.9480000000000001</v>
      </c>
      <c r="E2397" s="61">
        <f t="shared" si="255"/>
        <v>0.9199999999999999</v>
      </c>
      <c r="F2397" s="61">
        <f t="shared" si="255"/>
        <v>0.933</v>
      </c>
      <c r="G2397" s="61">
        <f t="shared" si="255"/>
        <v>0.8180000000000001</v>
      </c>
      <c r="H2397" s="61">
        <f t="shared" si="255"/>
        <v>0.991</v>
      </c>
      <c r="I2397" s="61">
        <f t="shared" si="255"/>
        <v>0.914</v>
      </c>
      <c r="J2397" s="61">
        <f t="shared" si="255"/>
        <v>0.914</v>
      </c>
      <c r="K2397" s="61">
        <f t="shared" si="255"/>
        <v>0.927</v>
      </c>
      <c r="L2397" s="61">
        <f t="shared" si="255"/>
        <v>0.916</v>
      </c>
      <c r="M2397" s="61">
        <f t="shared" si="255"/>
        <v>0.8</v>
      </c>
      <c r="N2397" s="61">
        <f t="shared" si="255"/>
        <v>0.9640000000000001</v>
      </c>
      <c r="O2397" s="61">
        <f t="shared" si="255"/>
        <v>0.977</v>
      </c>
      <c r="P2397" s="61">
        <f t="shared" si="255"/>
        <v>0.9680000000000001</v>
      </c>
      <c r="Q2397" s="61">
        <f t="shared" si="255"/>
        <v>0.983</v>
      </c>
      <c r="R2397" s="61">
        <f t="shared" si="255"/>
        <v>0.977</v>
      </c>
      <c r="S2397" s="61">
        <f t="shared" si="255"/>
        <v>0.9590000000000001</v>
      </c>
    </row>
    <row r="2398" spans="2:11" s="133" customFormat="1" ht="15.75" hidden="1">
      <c r="B2398" s="135" t="s">
        <v>330</v>
      </c>
      <c r="K2398" s="34"/>
    </row>
    <row r="2399" s="133" customFormat="1" ht="15.75" hidden="1"/>
    <row r="2400" s="133" customFormat="1" ht="15.75" hidden="1">
      <c r="B2400" s="135" t="s">
        <v>313</v>
      </c>
    </row>
    <row r="2401" spans="2:19" s="133" customFormat="1" ht="15.75" hidden="1">
      <c r="B2401" s="18"/>
      <c r="C2401" s="96" t="s">
        <v>52</v>
      </c>
      <c r="D2401" s="96" t="s">
        <v>137</v>
      </c>
      <c r="E2401" s="96" t="s">
        <v>138</v>
      </c>
      <c r="F2401" s="53" t="s">
        <v>142</v>
      </c>
      <c r="G2401" s="53" t="s">
        <v>131</v>
      </c>
      <c r="H2401" s="53" t="s">
        <v>132</v>
      </c>
      <c r="I2401" s="53" t="s">
        <v>23</v>
      </c>
      <c r="J2401" s="53" t="s">
        <v>17</v>
      </c>
      <c r="K2401" s="53" t="s">
        <v>49</v>
      </c>
      <c r="L2401" s="53" t="s">
        <v>18</v>
      </c>
      <c r="M2401" s="53" t="s">
        <v>19</v>
      </c>
      <c r="N2401" s="53" t="s">
        <v>51</v>
      </c>
      <c r="O2401" s="53" t="s">
        <v>139</v>
      </c>
      <c r="P2401" s="53" t="s">
        <v>20</v>
      </c>
      <c r="Q2401" s="53" t="s">
        <v>140</v>
      </c>
      <c r="R2401" s="53" t="s">
        <v>21</v>
      </c>
      <c r="S2401" s="53" t="s">
        <v>141</v>
      </c>
    </row>
    <row r="2402" spans="2:19" s="133" customFormat="1" ht="15.75" hidden="1">
      <c r="B2402" s="75" t="s">
        <v>299</v>
      </c>
      <c r="C2402" s="61">
        <v>0.912</v>
      </c>
      <c r="D2402" s="61">
        <v>0.786</v>
      </c>
      <c r="E2402" s="61">
        <v>0.893</v>
      </c>
      <c r="F2402" s="61">
        <v>0.929</v>
      </c>
      <c r="G2402" s="61">
        <v>0.778</v>
      </c>
      <c r="H2402" s="61">
        <v>0.957</v>
      </c>
      <c r="I2402" s="61" t="e">
        <f>NA()</f>
        <v>#N/A</v>
      </c>
      <c r="J2402" s="61">
        <v>0.955</v>
      </c>
      <c r="K2402" s="61">
        <v>0.865</v>
      </c>
      <c r="L2402" s="61">
        <v>0.903</v>
      </c>
      <c r="M2402" s="61" t="e">
        <f>NA()</f>
        <v>#N/A</v>
      </c>
      <c r="N2402" s="61">
        <v>1</v>
      </c>
      <c r="O2402" s="61">
        <v>0.967</v>
      </c>
      <c r="P2402" s="61">
        <v>0.964</v>
      </c>
      <c r="Q2402" s="61">
        <v>0.986</v>
      </c>
      <c r="R2402" s="61">
        <v>0.921</v>
      </c>
      <c r="S2402" s="61">
        <v>0.971</v>
      </c>
    </row>
    <row r="2403" spans="2:19" s="133" customFormat="1" ht="15.75" hidden="1">
      <c r="B2403" s="75" t="s">
        <v>300</v>
      </c>
      <c r="C2403" s="61">
        <v>0.048</v>
      </c>
      <c r="D2403" s="61">
        <v>0.105</v>
      </c>
      <c r="E2403" s="61">
        <v>0.057</v>
      </c>
      <c r="F2403" s="61">
        <v>0</v>
      </c>
      <c r="G2403" s="61">
        <v>0.121</v>
      </c>
      <c r="H2403" s="61">
        <v>0.043</v>
      </c>
      <c r="I2403" s="61" t="e">
        <f>NA()</f>
        <v>#N/A</v>
      </c>
      <c r="J2403" s="61">
        <v>0.045</v>
      </c>
      <c r="K2403" s="61">
        <v>0.054</v>
      </c>
      <c r="L2403" s="61">
        <v>0.049</v>
      </c>
      <c r="M2403" s="61" t="e">
        <f>NA()</f>
        <v>#N/A</v>
      </c>
      <c r="N2403" s="61">
        <v>0</v>
      </c>
      <c r="O2403" s="61">
        <v>0.033</v>
      </c>
      <c r="P2403" s="61">
        <v>0.009</v>
      </c>
      <c r="Q2403" s="61">
        <v>0.003</v>
      </c>
      <c r="R2403" s="61">
        <v>0.051</v>
      </c>
      <c r="S2403" s="61">
        <v>0.029</v>
      </c>
    </row>
    <row r="2404" spans="2:19" s="133" customFormat="1" ht="15.75" hidden="1">
      <c r="B2404" s="75" t="s">
        <v>107</v>
      </c>
      <c r="C2404" s="61">
        <v>0.003</v>
      </c>
      <c r="D2404" s="61">
        <v>0.019</v>
      </c>
      <c r="E2404" s="61">
        <v>0.003</v>
      </c>
      <c r="F2404" s="61">
        <v>0</v>
      </c>
      <c r="G2404" s="61">
        <v>0</v>
      </c>
      <c r="H2404" s="61">
        <v>0</v>
      </c>
      <c r="I2404" s="61" t="e">
        <f>NA()</f>
        <v>#N/A</v>
      </c>
      <c r="J2404" s="61">
        <v>0</v>
      </c>
      <c r="K2404" s="61">
        <v>0.014</v>
      </c>
      <c r="L2404" s="61">
        <v>0</v>
      </c>
      <c r="M2404" s="61" t="e">
        <f>NA()</f>
        <v>#N/A</v>
      </c>
      <c r="N2404" s="61">
        <v>0</v>
      </c>
      <c r="O2404" s="61">
        <v>0</v>
      </c>
      <c r="P2404" s="61">
        <v>0</v>
      </c>
      <c r="Q2404" s="61">
        <v>0.002</v>
      </c>
      <c r="R2404" s="61">
        <v>0.005</v>
      </c>
      <c r="S2404" s="61">
        <v>0</v>
      </c>
    </row>
    <row r="2405" spans="2:19" s="133" customFormat="1" ht="15.75" hidden="1">
      <c r="B2405" s="75" t="s">
        <v>108</v>
      </c>
      <c r="C2405" s="61">
        <v>0.036</v>
      </c>
      <c r="D2405" s="61">
        <v>0.089</v>
      </c>
      <c r="E2405" s="61">
        <v>0.047</v>
      </c>
      <c r="F2405" s="61">
        <v>0.071</v>
      </c>
      <c r="G2405" s="61">
        <v>0.101</v>
      </c>
      <c r="H2405" s="61">
        <v>0</v>
      </c>
      <c r="I2405" s="61" t="e">
        <f>NA()</f>
        <v>#N/A</v>
      </c>
      <c r="J2405" s="61">
        <v>0</v>
      </c>
      <c r="K2405" s="61">
        <v>0.068</v>
      </c>
      <c r="L2405" s="61">
        <v>0.049</v>
      </c>
      <c r="M2405" s="61" t="e">
        <f>NA()</f>
        <v>#N/A</v>
      </c>
      <c r="N2405" s="61">
        <v>0</v>
      </c>
      <c r="O2405" s="61">
        <v>0</v>
      </c>
      <c r="P2405" s="61">
        <v>0.027</v>
      </c>
      <c r="Q2405" s="61">
        <v>0.008</v>
      </c>
      <c r="R2405" s="61">
        <v>0.023</v>
      </c>
      <c r="S2405" s="61">
        <v>0</v>
      </c>
    </row>
    <row r="2406" spans="2:19" s="133" customFormat="1" ht="15.75" hidden="1">
      <c r="B2406" s="75" t="s">
        <v>63</v>
      </c>
      <c r="C2406" s="61">
        <f aca="true" t="shared" si="256" ref="C2406:S2406">C2402+C2403</f>
        <v>0.9600000000000001</v>
      </c>
      <c r="D2406" s="61">
        <f t="shared" si="256"/>
        <v>0.891</v>
      </c>
      <c r="E2406" s="61">
        <f t="shared" si="256"/>
        <v>0.9500000000000001</v>
      </c>
      <c r="F2406" s="61">
        <f t="shared" si="256"/>
        <v>0.929</v>
      </c>
      <c r="G2406" s="61">
        <f t="shared" si="256"/>
        <v>0.899</v>
      </c>
      <c r="H2406" s="61">
        <f t="shared" si="256"/>
        <v>1</v>
      </c>
      <c r="I2406" s="61" t="e">
        <f t="shared" si="256"/>
        <v>#N/A</v>
      </c>
      <c r="J2406" s="61">
        <f t="shared" si="256"/>
        <v>1</v>
      </c>
      <c r="K2406" s="61">
        <f t="shared" si="256"/>
        <v>0.919</v>
      </c>
      <c r="L2406" s="61">
        <f t="shared" si="256"/>
        <v>0.9520000000000001</v>
      </c>
      <c r="M2406" s="61" t="e">
        <f t="shared" si="256"/>
        <v>#N/A</v>
      </c>
      <c r="N2406" s="61">
        <f t="shared" si="256"/>
        <v>1</v>
      </c>
      <c r="O2406" s="61">
        <f t="shared" si="256"/>
        <v>1</v>
      </c>
      <c r="P2406" s="61">
        <f t="shared" si="256"/>
        <v>0.973</v>
      </c>
      <c r="Q2406" s="61">
        <f t="shared" si="256"/>
        <v>0.989</v>
      </c>
      <c r="R2406" s="61">
        <f t="shared" si="256"/>
        <v>0.9720000000000001</v>
      </c>
      <c r="S2406" s="61">
        <f t="shared" si="256"/>
        <v>1</v>
      </c>
    </row>
    <row r="2407" spans="2:19" s="133" customFormat="1" ht="15.75" hidden="1">
      <c r="B2407" s="75" t="s">
        <v>301</v>
      </c>
      <c r="C2407" s="61">
        <f aca="true" t="shared" si="257" ref="C2407:S2407">C2402+C2404+C2403</f>
        <v>0.9630000000000001</v>
      </c>
      <c r="D2407" s="61">
        <f t="shared" si="257"/>
        <v>0.91</v>
      </c>
      <c r="E2407" s="61">
        <f t="shared" si="257"/>
        <v>0.9530000000000001</v>
      </c>
      <c r="F2407" s="61">
        <f t="shared" si="257"/>
        <v>0.929</v>
      </c>
      <c r="G2407" s="61">
        <f t="shared" si="257"/>
        <v>0.899</v>
      </c>
      <c r="H2407" s="61">
        <f t="shared" si="257"/>
        <v>1</v>
      </c>
      <c r="I2407" s="61" t="e">
        <f t="shared" si="257"/>
        <v>#N/A</v>
      </c>
      <c r="J2407" s="61">
        <f t="shared" si="257"/>
        <v>1</v>
      </c>
      <c r="K2407" s="61">
        <f t="shared" si="257"/>
        <v>0.933</v>
      </c>
      <c r="L2407" s="61">
        <f t="shared" si="257"/>
        <v>0.9520000000000001</v>
      </c>
      <c r="M2407" s="61" t="e">
        <f t="shared" si="257"/>
        <v>#N/A</v>
      </c>
      <c r="N2407" s="61">
        <f t="shared" si="257"/>
        <v>1</v>
      </c>
      <c r="O2407" s="61">
        <f t="shared" si="257"/>
        <v>1</v>
      </c>
      <c r="P2407" s="61">
        <f t="shared" si="257"/>
        <v>0.973</v>
      </c>
      <c r="Q2407" s="61">
        <f t="shared" si="257"/>
        <v>0.991</v>
      </c>
      <c r="R2407" s="61">
        <f t="shared" si="257"/>
        <v>0.9770000000000001</v>
      </c>
      <c r="S2407" s="61">
        <f t="shared" si="257"/>
        <v>1</v>
      </c>
    </row>
    <row r="2408" spans="2:11" s="133" customFormat="1" ht="15.75" hidden="1">
      <c r="B2408" s="135" t="s">
        <v>330</v>
      </c>
      <c r="K2408" s="34"/>
    </row>
    <row r="2409" s="133" customFormat="1" ht="15.75" hidden="1"/>
    <row r="2410" s="133" customFormat="1" ht="15.75" hidden="1">
      <c r="B2410" s="135" t="s">
        <v>314</v>
      </c>
    </row>
    <row r="2411" spans="2:19" s="133" customFormat="1" ht="15.75" hidden="1">
      <c r="B2411" s="18"/>
      <c r="C2411" s="96" t="s">
        <v>52</v>
      </c>
      <c r="D2411" s="96" t="s">
        <v>137</v>
      </c>
      <c r="E2411" s="96" t="s">
        <v>138</v>
      </c>
      <c r="F2411" s="53" t="s">
        <v>142</v>
      </c>
      <c r="G2411" s="53" t="s">
        <v>131</v>
      </c>
      <c r="H2411" s="53" t="s">
        <v>132</v>
      </c>
      <c r="I2411" s="53" t="s">
        <v>23</v>
      </c>
      <c r="J2411" s="53" t="s">
        <v>17</v>
      </c>
      <c r="K2411" s="53" t="s">
        <v>49</v>
      </c>
      <c r="L2411" s="53" t="s">
        <v>18</v>
      </c>
      <c r="M2411" s="53" t="s">
        <v>19</v>
      </c>
      <c r="N2411" s="53" t="s">
        <v>51</v>
      </c>
      <c r="O2411" s="53" t="s">
        <v>139</v>
      </c>
      <c r="P2411" s="53" t="s">
        <v>20</v>
      </c>
      <c r="Q2411" s="53" t="s">
        <v>140</v>
      </c>
      <c r="R2411" s="53" t="s">
        <v>21</v>
      </c>
      <c r="S2411" s="53" t="s">
        <v>141</v>
      </c>
    </row>
    <row r="2412" spans="2:19" s="133" customFormat="1" ht="15.75" hidden="1">
      <c r="B2412" s="75" t="s">
        <v>299</v>
      </c>
      <c r="C2412" s="61">
        <v>0.768</v>
      </c>
      <c r="D2412" s="61">
        <v>0.747</v>
      </c>
      <c r="E2412" s="61">
        <v>0.814</v>
      </c>
      <c r="F2412" s="61">
        <v>0.749</v>
      </c>
      <c r="G2412" s="61">
        <v>0.594</v>
      </c>
      <c r="H2412" s="61">
        <v>0.905</v>
      </c>
      <c r="I2412" s="61">
        <v>0.74</v>
      </c>
      <c r="J2412" s="61">
        <v>0.688</v>
      </c>
      <c r="K2412" s="61">
        <v>0.736</v>
      </c>
      <c r="L2412" s="61">
        <v>0.719</v>
      </c>
      <c r="M2412" s="61">
        <v>0.69</v>
      </c>
      <c r="N2412" s="61">
        <v>0.823</v>
      </c>
      <c r="O2412" s="61">
        <v>0.869</v>
      </c>
      <c r="P2412" s="61">
        <v>0.869</v>
      </c>
      <c r="Q2412" s="61">
        <v>0.944</v>
      </c>
      <c r="R2412" s="61">
        <v>0.841</v>
      </c>
      <c r="S2412" s="61">
        <v>0.897</v>
      </c>
    </row>
    <row r="2413" spans="2:19" s="133" customFormat="1" ht="15.75" hidden="1">
      <c r="B2413" s="75" t="s">
        <v>300</v>
      </c>
      <c r="C2413" s="61">
        <v>0.099</v>
      </c>
      <c r="D2413" s="61">
        <v>0.107</v>
      </c>
      <c r="E2413" s="61">
        <v>0.084</v>
      </c>
      <c r="F2413" s="61">
        <v>0.08</v>
      </c>
      <c r="G2413" s="61">
        <v>0.151</v>
      </c>
      <c r="H2413" s="61">
        <v>0.085</v>
      </c>
      <c r="I2413" s="61">
        <v>0.144</v>
      </c>
      <c r="J2413" s="61">
        <v>0.107</v>
      </c>
      <c r="K2413" s="61">
        <v>0.091</v>
      </c>
      <c r="L2413" s="61">
        <v>0.115</v>
      </c>
      <c r="M2413" s="61">
        <v>0.127</v>
      </c>
      <c r="N2413" s="61">
        <v>0.062</v>
      </c>
      <c r="O2413" s="61">
        <v>0.062</v>
      </c>
      <c r="P2413" s="61">
        <v>0.063</v>
      </c>
      <c r="Q2413" s="61">
        <v>0.011</v>
      </c>
      <c r="R2413" s="61">
        <v>0.093</v>
      </c>
      <c r="S2413" s="61">
        <v>0.03</v>
      </c>
    </row>
    <row r="2414" spans="2:19" s="133" customFormat="1" ht="15.75" hidden="1">
      <c r="B2414" s="75" t="s">
        <v>107</v>
      </c>
      <c r="C2414" s="61">
        <v>0.019</v>
      </c>
      <c r="D2414" s="61">
        <v>0.017</v>
      </c>
      <c r="E2414" s="61">
        <v>0.016</v>
      </c>
      <c r="F2414" s="61">
        <v>0.022</v>
      </c>
      <c r="G2414" s="61">
        <v>0.014</v>
      </c>
      <c r="H2414" s="61">
        <v>0.002</v>
      </c>
      <c r="I2414" s="61">
        <v>0.012</v>
      </c>
      <c r="J2414" s="61">
        <v>0.019</v>
      </c>
      <c r="K2414" s="61">
        <v>0.009</v>
      </c>
      <c r="L2414" s="61">
        <v>0.013</v>
      </c>
      <c r="M2414" s="61">
        <v>0.007</v>
      </c>
      <c r="N2414" s="61">
        <v>0.008</v>
      </c>
      <c r="O2414" s="61">
        <v>0.008</v>
      </c>
      <c r="P2414" s="61">
        <v>0.013</v>
      </c>
      <c r="Q2414" s="61">
        <v>0.015</v>
      </c>
      <c r="R2414" s="61">
        <v>0.01</v>
      </c>
      <c r="S2414" s="61">
        <v>0.02</v>
      </c>
    </row>
    <row r="2415" spans="2:19" s="133" customFormat="1" ht="15.75" hidden="1">
      <c r="B2415" s="75" t="s">
        <v>108</v>
      </c>
      <c r="C2415" s="61">
        <v>0.114</v>
      </c>
      <c r="D2415" s="61">
        <v>0.128</v>
      </c>
      <c r="E2415" s="61">
        <v>0.087</v>
      </c>
      <c r="F2415" s="61">
        <v>0.149</v>
      </c>
      <c r="G2415" s="61">
        <v>0.241</v>
      </c>
      <c r="H2415" s="61">
        <v>0.008</v>
      </c>
      <c r="I2415" s="61">
        <v>0.104</v>
      </c>
      <c r="J2415" s="61">
        <v>0.187</v>
      </c>
      <c r="K2415" s="61">
        <v>0.164</v>
      </c>
      <c r="L2415" s="61">
        <v>0.153</v>
      </c>
      <c r="M2415" s="61">
        <v>0.176</v>
      </c>
      <c r="N2415" s="61">
        <v>0.108</v>
      </c>
      <c r="O2415" s="61">
        <v>0.061</v>
      </c>
      <c r="P2415" s="61">
        <v>0.055</v>
      </c>
      <c r="Q2415" s="61">
        <v>0.029</v>
      </c>
      <c r="R2415" s="61">
        <v>0.057</v>
      </c>
      <c r="S2415" s="61">
        <v>0.053</v>
      </c>
    </row>
    <row r="2416" spans="2:19" s="133" customFormat="1" ht="15.75" hidden="1">
      <c r="B2416" s="75" t="s">
        <v>63</v>
      </c>
      <c r="C2416" s="61">
        <f aca="true" t="shared" si="258" ref="C2416:S2416">C2412+C2413</f>
        <v>0.867</v>
      </c>
      <c r="D2416" s="61">
        <f t="shared" si="258"/>
        <v>0.854</v>
      </c>
      <c r="E2416" s="61">
        <f t="shared" si="258"/>
        <v>0.8979999999999999</v>
      </c>
      <c r="F2416" s="61">
        <f t="shared" si="258"/>
        <v>0.829</v>
      </c>
      <c r="G2416" s="61">
        <f t="shared" si="258"/>
        <v>0.745</v>
      </c>
      <c r="H2416" s="61">
        <f t="shared" si="258"/>
        <v>0.99</v>
      </c>
      <c r="I2416" s="61">
        <f t="shared" si="258"/>
        <v>0.884</v>
      </c>
      <c r="J2416" s="61">
        <f t="shared" si="258"/>
        <v>0.7949999999999999</v>
      </c>
      <c r="K2416" s="61">
        <f t="shared" si="258"/>
        <v>0.827</v>
      </c>
      <c r="L2416" s="61">
        <f t="shared" si="258"/>
        <v>0.834</v>
      </c>
      <c r="M2416" s="61">
        <f t="shared" si="258"/>
        <v>0.817</v>
      </c>
      <c r="N2416" s="61">
        <f t="shared" si="258"/>
        <v>0.885</v>
      </c>
      <c r="O2416" s="61">
        <f t="shared" si="258"/>
        <v>0.931</v>
      </c>
      <c r="P2416" s="61">
        <f t="shared" si="258"/>
        <v>0.9319999999999999</v>
      </c>
      <c r="Q2416" s="61">
        <f t="shared" si="258"/>
        <v>0.955</v>
      </c>
      <c r="R2416" s="61">
        <f t="shared" si="258"/>
        <v>0.9339999999999999</v>
      </c>
      <c r="S2416" s="61">
        <f t="shared" si="258"/>
        <v>0.927</v>
      </c>
    </row>
    <row r="2417" spans="2:19" s="133" customFormat="1" ht="15.75" hidden="1">
      <c r="B2417" s="75" t="s">
        <v>301</v>
      </c>
      <c r="C2417" s="61">
        <f aca="true" t="shared" si="259" ref="C2417:S2417">C2412+C2414+C2413</f>
        <v>0.886</v>
      </c>
      <c r="D2417" s="61">
        <f t="shared" si="259"/>
        <v>0.871</v>
      </c>
      <c r="E2417" s="61">
        <f t="shared" si="259"/>
        <v>0.9139999999999999</v>
      </c>
      <c r="F2417" s="61">
        <f t="shared" si="259"/>
        <v>0.851</v>
      </c>
      <c r="G2417" s="61">
        <f t="shared" si="259"/>
        <v>0.759</v>
      </c>
      <c r="H2417" s="61">
        <f t="shared" si="259"/>
        <v>0.992</v>
      </c>
      <c r="I2417" s="61">
        <f t="shared" si="259"/>
        <v>0.896</v>
      </c>
      <c r="J2417" s="61">
        <f t="shared" si="259"/>
        <v>0.814</v>
      </c>
      <c r="K2417" s="61">
        <f t="shared" si="259"/>
        <v>0.836</v>
      </c>
      <c r="L2417" s="61">
        <f t="shared" si="259"/>
        <v>0.847</v>
      </c>
      <c r="M2417" s="61">
        <f t="shared" si="259"/>
        <v>0.824</v>
      </c>
      <c r="N2417" s="61">
        <f t="shared" si="259"/>
        <v>0.893</v>
      </c>
      <c r="O2417" s="61">
        <f t="shared" si="259"/>
        <v>0.9390000000000001</v>
      </c>
      <c r="P2417" s="61">
        <f t="shared" si="259"/>
        <v>0.9450000000000001</v>
      </c>
      <c r="Q2417" s="61">
        <f t="shared" si="259"/>
        <v>0.97</v>
      </c>
      <c r="R2417" s="61">
        <f t="shared" si="259"/>
        <v>0.944</v>
      </c>
      <c r="S2417" s="61">
        <f t="shared" si="259"/>
        <v>0.9470000000000001</v>
      </c>
    </row>
    <row r="2418" spans="2:11" s="133" customFormat="1" ht="15.75" hidden="1">
      <c r="B2418" s="135" t="s">
        <v>330</v>
      </c>
      <c r="K2418" s="34"/>
    </row>
    <row r="2419" s="133" customFormat="1" ht="15.75" hidden="1"/>
    <row r="2420" s="133" customFormat="1" ht="15.75" hidden="1">
      <c r="B2420" s="135" t="s">
        <v>315</v>
      </c>
    </row>
    <row r="2421" spans="2:19" s="133" customFormat="1" ht="15.75" hidden="1">
      <c r="B2421" s="18"/>
      <c r="C2421" s="96" t="s">
        <v>52</v>
      </c>
      <c r="D2421" s="96" t="s">
        <v>137</v>
      </c>
      <c r="E2421" s="96" t="s">
        <v>138</v>
      </c>
      <c r="F2421" s="53" t="s">
        <v>142</v>
      </c>
      <c r="G2421" s="53" t="s">
        <v>131</v>
      </c>
      <c r="H2421" s="53" t="s">
        <v>132</v>
      </c>
      <c r="I2421" s="53" t="s">
        <v>23</v>
      </c>
      <c r="J2421" s="53" t="s">
        <v>17</v>
      </c>
      <c r="K2421" s="53" t="s">
        <v>49</v>
      </c>
      <c r="L2421" s="53" t="s">
        <v>18</v>
      </c>
      <c r="M2421" s="53" t="s">
        <v>19</v>
      </c>
      <c r="N2421" s="53" t="s">
        <v>51</v>
      </c>
      <c r="O2421" s="53" t="s">
        <v>139</v>
      </c>
      <c r="P2421" s="53" t="s">
        <v>20</v>
      </c>
      <c r="Q2421" s="53" t="s">
        <v>140</v>
      </c>
      <c r="R2421" s="53" t="s">
        <v>21</v>
      </c>
      <c r="S2421" s="53" t="s">
        <v>141</v>
      </c>
    </row>
    <row r="2422" spans="2:19" s="133" customFormat="1" ht="15.75" hidden="1">
      <c r="B2422" s="75" t="s">
        <v>299</v>
      </c>
      <c r="C2422" s="61">
        <v>0.814</v>
      </c>
      <c r="D2422" s="61">
        <v>0.808</v>
      </c>
      <c r="E2422" s="61">
        <v>0.853</v>
      </c>
      <c r="F2422" s="61">
        <v>0.84</v>
      </c>
      <c r="G2422" s="61">
        <v>0.708</v>
      </c>
      <c r="H2422" s="61">
        <v>0.93</v>
      </c>
      <c r="I2422" s="61">
        <v>0.852</v>
      </c>
      <c r="J2422" s="61">
        <v>0.764</v>
      </c>
      <c r="K2422" s="61">
        <v>0.775</v>
      </c>
      <c r="L2422" s="61">
        <v>0.785</v>
      </c>
      <c r="M2422" s="61">
        <v>0.755</v>
      </c>
      <c r="N2422" s="61">
        <v>0.939</v>
      </c>
      <c r="O2422" s="61">
        <v>0.909</v>
      </c>
      <c r="P2422" s="61">
        <v>0.917</v>
      </c>
      <c r="Q2422" s="61">
        <v>0.963</v>
      </c>
      <c r="R2422" s="61">
        <v>0.864</v>
      </c>
      <c r="S2422" s="61">
        <v>0.923</v>
      </c>
    </row>
    <row r="2423" spans="2:19" s="133" customFormat="1" ht="15.75" hidden="1">
      <c r="B2423" s="75" t="s">
        <v>300</v>
      </c>
      <c r="C2423" s="61">
        <v>0.08</v>
      </c>
      <c r="D2423" s="61">
        <v>0.083</v>
      </c>
      <c r="E2423" s="61">
        <v>0.066</v>
      </c>
      <c r="F2423" s="61">
        <v>0.043</v>
      </c>
      <c r="G2423" s="61">
        <v>0.101</v>
      </c>
      <c r="H2423" s="61">
        <v>0.06</v>
      </c>
      <c r="I2423" s="61">
        <v>0.069</v>
      </c>
      <c r="J2423" s="61">
        <v>0.099</v>
      </c>
      <c r="K2423" s="61">
        <v>0.078</v>
      </c>
      <c r="L2423" s="61">
        <v>0.098</v>
      </c>
      <c r="M2423" s="61">
        <v>0.065</v>
      </c>
      <c r="N2423" s="61">
        <v>0.023</v>
      </c>
      <c r="O2423" s="61">
        <v>0.036</v>
      </c>
      <c r="P2423" s="61">
        <v>0.04</v>
      </c>
      <c r="Q2423" s="61">
        <v>0.008</v>
      </c>
      <c r="R2423" s="61">
        <v>0.071</v>
      </c>
      <c r="S2423" s="61">
        <v>0.02</v>
      </c>
    </row>
    <row r="2424" spans="2:19" s="133" customFormat="1" ht="15.75" hidden="1">
      <c r="B2424" s="75" t="s">
        <v>107</v>
      </c>
      <c r="C2424" s="61">
        <v>0.011</v>
      </c>
      <c r="D2424" s="61">
        <v>0.009</v>
      </c>
      <c r="E2424" s="61">
        <v>0.008</v>
      </c>
      <c r="F2424" s="61">
        <v>0.007</v>
      </c>
      <c r="G2424" s="61">
        <v>0.007</v>
      </c>
      <c r="H2424" s="61">
        <v>0</v>
      </c>
      <c r="I2424" s="61">
        <v>0.004</v>
      </c>
      <c r="J2424" s="61">
        <v>0</v>
      </c>
      <c r="K2424" s="61">
        <v>0.009</v>
      </c>
      <c r="L2424" s="61">
        <v>0.008</v>
      </c>
      <c r="M2424" s="61">
        <v>0.016</v>
      </c>
      <c r="N2424" s="61">
        <v>0.008</v>
      </c>
      <c r="O2424" s="61">
        <v>0</v>
      </c>
      <c r="P2424" s="61">
        <v>0.006</v>
      </c>
      <c r="Q2424" s="61">
        <v>0.005</v>
      </c>
      <c r="R2424" s="61">
        <v>0.004</v>
      </c>
      <c r="S2424" s="61">
        <v>0.013</v>
      </c>
    </row>
    <row r="2425" spans="2:19" s="133" customFormat="1" ht="15.75" hidden="1">
      <c r="B2425" s="75" t="s">
        <v>108</v>
      </c>
      <c r="C2425" s="61">
        <v>0.095</v>
      </c>
      <c r="D2425" s="61">
        <v>0.099</v>
      </c>
      <c r="E2425" s="61">
        <v>0.072</v>
      </c>
      <c r="F2425" s="61">
        <v>0.1</v>
      </c>
      <c r="G2425" s="61">
        <v>0.184</v>
      </c>
      <c r="H2425" s="61">
        <v>0.011</v>
      </c>
      <c r="I2425" s="61">
        <v>0.076</v>
      </c>
      <c r="J2425" s="61">
        <v>0.137</v>
      </c>
      <c r="K2425" s="61">
        <v>0.138</v>
      </c>
      <c r="L2425" s="61">
        <v>0.11</v>
      </c>
      <c r="M2425" s="61">
        <v>0.163</v>
      </c>
      <c r="N2425" s="61">
        <v>0.031</v>
      </c>
      <c r="O2425" s="61">
        <v>0.055</v>
      </c>
      <c r="P2425" s="61">
        <v>0.036</v>
      </c>
      <c r="Q2425" s="61">
        <v>0.024</v>
      </c>
      <c r="R2425" s="61">
        <v>0.061</v>
      </c>
      <c r="S2425" s="61">
        <v>0.044</v>
      </c>
    </row>
    <row r="2426" spans="2:19" s="133" customFormat="1" ht="15.75" hidden="1">
      <c r="B2426" s="75" t="s">
        <v>63</v>
      </c>
      <c r="C2426" s="61">
        <f aca="true" t="shared" si="260" ref="C2426:S2426">C2422+C2423</f>
        <v>0.8939999999999999</v>
      </c>
      <c r="D2426" s="61">
        <f t="shared" si="260"/>
        <v>0.891</v>
      </c>
      <c r="E2426" s="61">
        <f t="shared" si="260"/>
        <v>0.919</v>
      </c>
      <c r="F2426" s="61">
        <f t="shared" si="260"/>
        <v>0.883</v>
      </c>
      <c r="G2426" s="61">
        <f t="shared" si="260"/>
        <v>0.8089999999999999</v>
      </c>
      <c r="H2426" s="61">
        <f t="shared" si="260"/>
        <v>0.99</v>
      </c>
      <c r="I2426" s="61">
        <f t="shared" si="260"/>
        <v>0.921</v>
      </c>
      <c r="J2426" s="61">
        <f t="shared" si="260"/>
        <v>0.863</v>
      </c>
      <c r="K2426" s="61">
        <f t="shared" si="260"/>
        <v>0.853</v>
      </c>
      <c r="L2426" s="61">
        <f t="shared" si="260"/>
        <v>0.883</v>
      </c>
      <c r="M2426" s="61">
        <f t="shared" si="260"/>
        <v>0.8200000000000001</v>
      </c>
      <c r="N2426" s="61">
        <f t="shared" si="260"/>
        <v>0.962</v>
      </c>
      <c r="O2426" s="61">
        <f t="shared" si="260"/>
        <v>0.9450000000000001</v>
      </c>
      <c r="P2426" s="61">
        <f t="shared" si="260"/>
        <v>0.9570000000000001</v>
      </c>
      <c r="Q2426" s="61">
        <f t="shared" si="260"/>
        <v>0.971</v>
      </c>
      <c r="R2426" s="61">
        <f t="shared" si="260"/>
        <v>0.9349999999999999</v>
      </c>
      <c r="S2426" s="61">
        <f t="shared" si="260"/>
        <v>0.9430000000000001</v>
      </c>
    </row>
    <row r="2427" spans="2:19" s="133" customFormat="1" ht="15.75" hidden="1">
      <c r="B2427" s="75" t="s">
        <v>301</v>
      </c>
      <c r="C2427" s="61">
        <f aca="true" t="shared" si="261" ref="C2427:S2427">C2422+C2424+C2423</f>
        <v>0.9049999999999999</v>
      </c>
      <c r="D2427" s="61">
        <f t="shared" si="261"/>
        <v>0.9</v>
      </c>
      <c r="E2427" s="61">
        <f t="shared" si="261"/>
        <v>0.927</v>
      </c>
      <c r="F2427" s="61">
        <f t="shared" si="261"/>
        <v>0.89</v>
      </c>
      <c r="G2427" s="61">
        <f t="shared" si="261"/>
        <v>0.816</v>
      </c>
      <c r="H2427" s="61">
        <f t="shared" si="261"/>
        <v>0.99</v>
      </c>
      <c r="I2427" s="61">
        <f t="shared" si="261"/>
        <v>0.925</v>
      </c>
      <c r="J2427" s="61">
        <f t="shared" si="261"/>
        <v>0.863</v>
      </c>
      <c r="K2427" s="61">
        <f t="shared" si="261"/>
        <v>0.862</v>
      </c>
      <c r="L2427" s="61">
        <f t="shared" si="261"/>
        <v>0.891</v>
      </c>
      <c r="M2427" s="61">
        <f t="shared" si="261"/>
        <v>0.8360000000000001</v>
      </c>
      <c r="N2427" s="61">
        <f t="shared" si="261"/>
        <v>0.97</v>
      </c>
      <c r="O2427" s="61">
        <f t="shared" si="261"/>
        <v>0.9450000000000001</v>
      </c>
      <c r="P2427" s="61">
        <f t="shared" si="261"/>
        <v>0.9630000000000001</v>
      </c>
      <c r="Q2427" s="61">
        <f t="shared" si="261"/>
        <v>0.976</v>
      </c>
      <c r="R2427" s="61">
        <f t="shared" si="261"/>
        <v>0.939</v>
      </c>
      <c r="S2427" s="61">
        <f t="shared" si="261"/>
        <v>0.9560000000000001</v>
      </c>
    </row>
    <row r="2428" spans="2:11" s="133" customFormat="1" ht="15.75" hidden="1">
      <c r="B2428" s="135" t="s">
        <v>330</v>
      </c>
      <c r="K2428" s="34"/>
    </row>
    <row r="2429" s="133" customFormat="1" ht="15.75" hidden="1"/>
    <row r="2430" s="133" customFormat="1" ht="15.75" hidden="1">
      <c r="B2430" s="135" t="s">
        <v>316</v>
      </c>
    </row>
    <row r="2431" spans="2:19" s="133" customFormat="1" ht="15.75" hidden="1">
      <c r="B2431" s="18"/>
      <c r="C2431" s="96" t="s">
        <v>52</v>
      </c>
      <c r="D2431" s="96" t="s">
        <v>137</v>
      </c>
      <c r="E2431" s="96" t="s">
        <v>138</v>
      </c>
      <c r="F2431" s="53" t="s">
        <v>142</v>
      </c>
      <c r="G2431" s="53" t="s">
        <v>131</v>
      </c>
      <c r="H2431" s="53" t="s">
        <v>132</v>
      </c>
      <c r="I2431" s="53" t="s">
        <v>23</v>
      </c>
      <c r="J2431" s="53" t="s">
        <v>17</v>
      </c>
      <c r="K2431" s="53" t="s">
        <v>49</v>
      </c>
      <c r="L2431" s="53" t="s">
        <v>18</v>
      </c>
      <c r="M2431" s="53" t="s">
        <v>19</v>
      </c>
      <c r="N2431" s="53" t="s">
        <v>51</v>
      </c>
      <c r="O2431" s="53" t="s">
        <v>139</v>
      </c>
      <c r="P2431" s="53" t="s">
        <v>20</v>
      </c>
      <c r="Q2431" s="53" t="s">
        <v>140</v>
      </c>
      <c r="R2431" s="53" t="s">
        <v>21</v>
      </c>
      <c r="S2431" s="53" t="s">
        <v>141</v>
      </c>
    </row>
    <row r="2432" spans="2:19" s="133" customFormat="1" ht="15.75" hidden="1">
      <c r="B2432" s="75" t="s">
        <v>299</v>
      </c>
      <c r="C2432" s="61">
        <v>0.704</v>
      </c>
      <c r="D2432" s="61">
        <v>0.677</v>
      </c>
      <c r="E2432" s="61">
        <v>0.725</v>
      </c>
      <c r="F2432" s="61">
        <v>0.715</v>
      </c>
      <c r="G2432" s="61">
        <v>0.667</v>
      </c>
      <c r="H2432" s="61">
        <v>0.89</v>
      </c>
      <c r="I2432" s="61">
        <v>0.738</v>
      </c>
      <c r="J2432" s="61">
        <v>0.716</v>
      </c>
      <c r="K2432" s="61">
        <v>0.721</v>
      </c>
      <c r="L2432" s="61">
        <v>0.72</v>
      </c>
      <c r="M2432" s="61">
        <v>0.667</v>
      </c>
      <c r="N2432" s="61">
        <v>0.829</v>
      </c>
      <c r="O2432" s="61">
        <v>0.656</v>
      </c>
      <c r="P2432" s="61">
        <v>0.84</v>
      </c>
      <c r="Q2432" s="61">
        <v>0.877</v>
      </c>
      <c r="R2432" s="61">
        <v>0.756</v>
      </c>
      <c r="S2432" s="61">
        <v>0.851</v>
      </c>
    </row>
    <row r="2433" spans="2:19" s="133" customFormat="1" ht="15.75" hidden="1">
      <c r="B2433" s="75" t="s">
        <v>300</v>
      </c>
      <c r="C2433" s="61">
        <v>0.122</v>
      </c>
      <c r="D2433" s="61">
        <v>0.137</v>
      </c>
      <c r="E2433" s="61">
        <v>0.11</v>
      </c>
      <c r="F2433" s="61">
        <v>0.07</v>
      </c>
      <c r="G2433" s="61">
        <v>0.115</v>
      </c>
      <c r="H2433" s="61">
        <v>0.089</v>
      </c>
      <c r="I2433" s="61">
        <v>0.105</v>
      </c>
      <c r="J2433" s="61">
        <v>0.12</v>
      </c>
      <c r="K2433" s="61">
        <v>0.088</v>
      </c>
      <c r="L2433" s="61">
        <v>0.12</v>
      </c>
      <c r="M2433" s="61">
        <v>0.143</v>
      </c>
      <c r="N2433" s="61">
        <v>0.043</v>
      </c>
      <c r="O2433" s="61">
        <v>0.145</v>
      </c>
      <c r="P2433" s="61">
        <v>0.066</v>
      </c>
      <c r="Q2433" s="61">
        <v>0.011</v>
      </c>
      <c r="R2433" s="61">
        <v>0.131</v>
      </c>
      <c r="S2433" s="61">
        <v>0.05</v>
      </c>
    </row>
    <row r="2434" spans="2:19" s="133" customFormat="1" ht="15.75" hidden="1">
      <c r="B2434" s="75" t="s">
        <v>107</v>
      </c>
      <c r="C2434" s="61">
        <v>0.017</v>
      </c>
      <c r="D2434" s="61">
        <v>0.013</v>
      </c>
      <c r="E2434" s="61">
        <v>0.015</v>
      </c>
      <c r="F2434" s="61">
        <v>0.017</v>
      </c>
      <c r="G2434" s="61">
        <v>0.009</v>
      </c>
      <c r="H2434" s="61">
        <v>0</v>
      </c>
      <c r="I2434" s="61">
        <v>0.017</v>
      </c>
      <c r="J2434" s="61">
        <v>0.009</v>
      </c>
      <c r="K2434" s="61">
        <v>0.008</v>
      </c>
      <c r="L2434" s="61">
        <v>0.004</v>
      </c>
      <c r="M2434" s="61">
        <v>0.014</v>
      </c>
      <c r="N2434" s="61">
        <v>0</v>
      </c>
      <c r="O2434" s="61">
        <v>0.011</v>
      </c>
      <c r="P2434" s="61">
        <v>0.011</v>
      </c>
      <c r="Q2434" s="61">
        <v>0.025</v>
      </c>
      <c r="R2434" s="61">
        <v>0.007</v>
      </c>
      <c r="S2434" s="61">
        <v>0.02</v>
      </c>
    </row>
    <row r="2435" spans="2:19" s="133" customFormat="1" ht="15.75" hidden="1">
      <c r="B2435" s="75" t="s">
        <v>108</v>
      </c>
      <c r="C2435" s="61">
        <v>0.157</v>
      </c>
      <c r="D2435" s="61">
        <v>0.172</v>
      </c>
      <c r="E2435" s="61">
        <v>0.15</v>
      </c>
      <c r="F2435" s="61">
        <v>0.198</v>
      </c>
      <c r="G2435" s="61">
        <v>0.209</v>
      </c>
      <c r="H2435" s="61">
        <v>0.021</v>
      </c>
      <c r="I2435" s="61">
        <v>0.14</v>
      </c>
      <c r="J2435" s="61">
        <v>0.155</v>
      </c>
      <c r="K2435" s="61">
        <v>0.183</v>
      </c>
      <c r="L2435" s="61">
        <v>0.155</v>
      </c>
      <c r="M2435" s="61">
        <v>0.177</v>
      </c>
      <c r="N2435" s="61">
        <v>0.129</v>
      </c>
      <c r="O2435" s="61">
        <v>0.188</v>
      </c>
      <c r="P2435" s="61">
        <v>0.083</v>
      </c>
      <c r="Q2435" s="61">
        <v>0.087</v>
      </c>
      <c r="R2435" s="61">
        <v>0.106</v>
      </c>
      <c r="S2435" s="61">
        <v>0.079</v>
      </c>
    </row>
    <row r="2436" spans="2:19" s="133" customFormat="1" ht="15.75" hidden="1">
      <c r="B2436" s="75" t="s">
        <v>63</v>
      </c>
      <c r="C2436" s="61">
        <f aca="true" t="shared" si="262" ref="C2436:S2436">C2432+C2433</f>
        <v>0.826</v>
      </c>
      <c r="D2436" s="61">
        <f t="shared" si="262"/>
        <v>0.8140000000000001</v>
      </c>
      <c r="E2436" s="61">
        <f t="shared" si="262"/>
        <v>0.835</v>
      </c>
      <c r="F2436" s="61">
        <f t="shared" si="262"/>
        <v>0.7849999999999999</v>
      </c>
      <c r="G2436" s="61">
        <f t="shared" si="262"/>
        <v>0.782</v>
      </c>
      <c r="H2436" s="61">
        <f t="shared" si="262"/>
        <v>0.979</v>
      </c>
      <c r="I2436" s="61">
        <f t="shared" si="262"/>
        <v>0.843</v>
      </c>
      <c r="J2436" s="61">
        <f t="shared" si="262"/>
        <v>0.836</v>
      </c>
      <c r="K2436" s="61">
        <f t="shared" si="262"/>
        <v>0.8089999999999999</v>
      </c>
      <c r="L2436" s="61">
        <f t="shared" si="262"/>
        <v>0.84</v>
      </c>
      <c r="M2436" s="61">
        <f t="shared" si="262"/>
        <v>0.81</v>
      </c>
      <c r="N2436" s="61">
        <f t="shared" si="262"/>
        <v>0.872</v>
      </c>
      <c r="O2436" s="61">
        <f t="shared" si="262"/>
        <v>0.801</v>
      </c>
      <c r="P2436" s="61">
        <f t="shared" si="262"/>
        <v>0.9059999999999999</v>
      </c>
      <c r="Q2436" s="61">
        <f t="shared" si="262"/>
        <v>0.888</v>
      </c>
      <c r="R2436" s="61">
        <f t="shared" si="262"/>
        <v>0.887</v>
      </c>
      <c r="S2436" s="61">
        <f t="shared" si="262"/>
        <v>0.901</v>
      </c>
    </row>
    <row r="2437" spans="2:19" s="133" customFormat="1" ht="15.75" hidden="1">
      <c r="B2437" s="75" t="s">
        <v>301</v>
      </c>
      <c r="C2437" s="61">
        <f aca="true" t="shared" si="263" ref="C2437:S2437">C2432+C2434+C2433</f>
        <v>0.843</v>
      </c>
      <c r="D2437" s="61">
        <f t="shared" si="263"/>
        <v>0.8270000000000001</v>
      </c>
      <c r="E2437" s="61">
        <f t="shared" si="263"/>
        <v>0.85</v>
      </c>
      <c r="F2437" s="61">
        <f t="shared" si="263"/>
        <v>0.802</v>
      </c>
      <c r="G2437" s="61">
        <f t="shared" si="263"/>
        <v>0.791</v>
      </c>
      <c r="H2437" s="61">
        <f t="shared" si="263"/>
        <v>0.979</v>
      </c>
      <c r="I2437" s="61">
        <f t="shared" si="263"/>
        <v>0.86</v>
      </c>
      <c r="J2437" s="61">
        <f t="shared" si="263"/>
        <v>0.845</v>
      </c>
      <c r="K2437" s="61">
        <f t="shared" si="263"/>
        <v>0.817</v>
      </c>
      <c r="L2437" s="61">
        <f t="shared" si="263"/>
        <v>0.844</v>
      </c>
      <c r="M2437" s="61">
        <f t="shared" si="263"/>
        <v>0.8240000000000001</v>
      </c>
      <c r="N2437" s="61">
        <f t="shared" si="263"/>
        <v>0.872</v>
      </c>
      <c r="O2437" s="61">
        <f t="shared" si="263"/>
        <v>0.812</v>
      </c>
      <c r="P2437" s="61">
        <f t="shared" si="263"/>
        <v>0.917</v>
      </c>
      <c r="Q2437" s="61">
        <f t="shared" si="263"/>
        <v>0.913</v>
      </c>
      <c r="R2437" s="61">
        <f t="shared" si="263"/>
        <v>0.894</v>
      </c>
      <c r="S2437" s="61">
        <f t="shared" si="263"/>
        <v>0.921</v>
      </c>
    </row>
    <row r="2438" spans="2:11" s="133" customFormat="1" ht="15.75" hidden="1">
      <c r="B2438" s="135" t="s">
        <v>330</v>
      </c>
      <c r="K2438" s="34"/>
    </row>
    <row r="2439" s="133" customFormat="1" ht="15.75" hidden="1"/>
    <row r="2440" s="133" customFormat="1" ht="15.75" hidden="1">
      <c r="B2440" s="135" t="s">
        <v>318</v>
      </c>
    </row>
    <row r="2441" spans="2:36" s="151" customFormat="1" ht="15.75" hidden="1">
      <c r="B2441" s="152"/>
      <c r="C2441" s="234" t="s">
        <v>52</v>
      </c>
      <c r="D2441" s="234"/>
      <c r="E2441" s="234" t="s">
        <v>137</v>
      </c>
      <c r="F2441" s="234"/>
      <c r="G2441" s="234" t="s">
        <v>138</v>
      </c>
      <c r="H2441" s="234"/>
      <c r="I2441" s="234" t="s">
        <v>142</v>
      </c>
      <c r="J2441" s="234"/>
      <c r="K2441" s="234" t="s">
        <v>131</v>
      </c>
      <c r="L2441" s="234"/>
      <c r="M2441" s="234" t="s">
        <v>132</v>
      </c>
      <c r="N2441" s="234"/>
      <c r="O2441" s="234" t="s">
        <v>317</v>
      </c>
      <c r="P2441" s="234"/>
      <c r="Q2441" s="234" t="s">
        <v>17</v>
      </c>
      <c r="R2441" s="234"/>
      <c r="S2441" s="234" t="s">
        <v>231</v>
      </c>
      <c r="T2441" s="234"/>
      <c r="U2441" s="234" t="s">
        <v>18</v>
      </c>
      <c r="V2441" s="234"/>
      <c r="W2441" s="234" t="s">
        <v>19</v>
      </c>
      <c r="X2441" s="234"/>
      <c r="Y2441" s="234" t="s">
        <v>51</v>
      </c>
      <c r="Z2441" s="234"/>
      <c r="AA2441" s="234" t="s">
        <v>139</v>
      </c>
      <c r="AB2441" s="234"/>
      <c r="AC2441" s="234" t="s">
        <v>20</v>
      </c>
      <c r="AD2441" s="234"/>
      <c r="AE2441" s="234" t="s">
        <v>140</v>
      </c>
      <c r="AF2441" s="234"/>
      <c r="AG2441" s="234" t="s">
        <v>21</v>
      </c>
      <c r="AH2441" s="234"/>
      <c r="AI2441" s="234" t="s">
        <v>141</v>
      </c>
      <c r="AJ2441" s="234"/>
    </row>
    <row r="2442" spans="2:36" s="2" customFormat="1" ht="15.75" hidden="1">
      <c r="B2442" s="53"/>
      <c r="C2442" s="149">
        <v>2008</v>
      </c>
      <c r="D2442" s="149">
        <v>2009</v>
      </c>
      <c r="E2442" s="149">
        <v>2008</v>
      </c>
      <c r="F2442" s="149">
        <v>2009</v>
      </c>
      <c r="G2442" s="149">
        <v>2008</v>
      </c>
      <c r="H2442" s="149">
        <v>2009</v>
      </c>
      <c r="I2442" s="149">
        <v>2008</v>
      </c>
      <c r="J2442" s="149">
        <v>2009</v>
      </c>
      <c r="K2442" s="149">
        <v>2008</v>
      </c>
      <c r="L2442" s="149">
        <v>2009</v>
      </c>
      <c r="M2442" s="149">
        <v>2008</v>
      </c>
      <c r="N2442" s="149">
        <v>2009</v>
      </c>
      <c r="O2442" s="149">
        <v>2008</v>
      </c>
      <c r="P2442" s="149">
        <v>2009</v>
      </c>
      <c r="Q2442" s="149">
        <v>2008</v>
      </c>
      <c r="R2442" s="149">
        <v>2009</v>
      </c>
      <c r="S2442" s="149">
        <v>2008</v>
      </c>
      <c r="T2442" s="149">
        <v>2009</v>
      </c>
      <c r="U2442" s="149">
        <v>2008</v>
      </c>
      <c r="V2442" s="149">
        <v>2009</v>
      </c>
      <c r="W2442" s="149">
        <v>2008</v>
      </c>
      <c r="X2442" s="149">
        <v>2009</v>
      </c>
      <c r="Y2442" s="149">
        <v>2008</v>
      </c>
      <c r="Z2442" s="149">
        <v>2009</v>
      </c>
      <c r="AA2442" s="149">
        <v>2008</v>
      </c>
      <c r="AB2442" s="149">
        <v>2009</v>
      </c>
      <c r="AC2442" s="149">
        <v>2008</v>
      </c>
      <c r="AD2442" s="149">
        <v>2009</v>
      </c>
      <c r="AE2442" s="149">
        <v>2008</v>
      </c>
      <c r="AF2442" s="149">
        <v>2009</v>
      </c>
      <c r="AG2442" s="149">
        <v>2008</v>
      </c>
      <c r="AH2442" s="149">
        <v>2009</v>
      </c>
      <c r="AI2442" s="149">
        <v>2008</v>
      </c>
      <c r="AJ2442" s="149">
        <v>2009</v>
      </c>
    </row>
    <row r="2443" spans="2:36" s="133" customFormat="1" ht="15.75" hidden="1">
      <c r="B2443" s="75" t="s">
        <v>299</v>
      </c>
      <c r="C2443" s="61">
        <f>C2362</f>
        <v>0.791</v>
      </c>
      <c r="D2443" s="61">
        <f>C2282</f>
        <v>0.806</v>
      </c>
      <c r="E2443" s="61">
        <f>D2362</f>
        <v>0.778</v>
      </c>
      <c r="F2443" s="61">
        <f>D2282</f>
        <v>0.795</v>
      </c>
      <c r="G2443" s="61">
        <f>E2362</f>
        <v>0.833</v>
      </c>
      <c r="H2443" s="61">
        <f>E2282</f>
        <v>0.842</v>
      </c>
      <c r="I2443" s="61">
        <f>F2362</f>
        <v>0.8</v>
      </c>
      <c r="J2443" s="61">
        <f>F2282</f>
        <v>0.829</v>
      </c>
      <c r="K2443" s="61">
        <f>G2362</f>
        <v>0.652</v>
      </c>
      <c r="L2443" s="61">
        <f>G2282</f>
        <v>0.676</v>
      </c>
      <c r="M2443" s="61">
        <f>H2362</f>
        <v>0.918</v>
      </c>
      <c r="N2443" s="61">
        <f>H2282</f>
        <v>0.918</v>
      </c>
      <c r="O2443" s="61">
        <f>I2362</f>
        <v>0.799</v>
      </c>
      <c r="P2443" s="61">
        <f>I2282</f>
        <v>0.823</v>
      </c>
      <c r="Q2443" s="61">
        <f>J2362</f>
        <v>0.73</v>
      </c>
      <c r="R2443" s="61">
        <f>J2282</f>
        <v>0.693</v>
      </c>
      <c r="S2443" s="61">
        <f>K2362</f>
        <v>0.756</v>
      </c>
      <c r="T2443" s="61">
        <f>K2282</f>
        <v>0.764</v>
      </c>
      <c r="U2443" s="61">
        <f>L2362</f>
        <v>0.752</v>
      </c>
      <c r="V2443" s="61">
        <f>L2282</f>
        <v>0.78</v>
      </c>
      <c r="W2443" s="61">
        <f>M2362</f>
        <v>0.727</v>
      </c>
      <c r="X2443" s="61">
        <f>M2282</f>
        <v>0.864</v>
      </c>
      <c r="Y2443" s="61">
        <f>N2362</f>
        <v>0.881</v>
      </c>
      <c r="Z2443" s="61">
        <f>N2282</f>
        <v>0.9</v>
      </c>
      <c r="AA2443" s="61">
        <f>O2362</f>
        <v>0.889</v>
      </c>
      <c r="AB2443" s="61">
        <f>O2282</f>
        <v>0.907</v>
      </c>
      <c r="AC2443" s="61">
        <f>P2362</f>
        <v>0.894</v>
      </c>
      <c r="AD2443" s="61">
        <f>P2282</f>
        <v>0.884</v>
      </c>
      <c r="AE2443" s="61">
        <f>Q2362</f>
        <v>0.953</v>
      </c>
      <c r="AF2443" s="61">
        <f>Q2282</f>
        <v>0.921</v>
      </c>
      <c r="AG2443" s="61">
        <f>R2362</f>
        <v>0.852</v>
      </c>
      <c r="AH2443" s="61">
        <f>R2282</f>
        <v>0.872</v>
      </c>
      <c r="AI2443" s="61">
        <f>S2362</f>
        <v>0.91</v>
      </c>
      <c r="AJ2443" s="61">
        <f>S2282</f>
        <v>0.88</v>
      </c>
    </row>
    <row r="2444" spans="2:36" s="133" customFormat="1" ht="15.75" hidden="1">
      <c r="B2444" s="75" t="s">
        <v>300</v>
      </c>
      <c r="C2444" s="61">
        <f>C2363</f>
        <v>0.089</v>
      </c>
      <c r="D2444" s="61">
        <f>C2283</f>
        <v>0.086</v>
      </c>
      <c r="E2444" s="61">
        <f>D2363</f>
        <v>0.095</v>
      </c>
      <c r="F2444" s="61">
        <f>D2283</f>
        <v>0.095</v>
      </c>
      <c r="G2444" s="61">
        <f>E2363</f>
        <v>0.075</v>
      </c>
      <c r="H2444" s="61">
        <f>E2283</f>
        <v>0.065</v>
      </c>
      <c r="I2444" s="61">
        <f>F2363</f>
        <v>0.061</v>
      </c>
      <c r="J2444" s="61">
        <f>F2283</f>
        <v>0.056</v>
      </c>
      <c r="K2444" s="61">
        <f>G2363</f>
        <v>0.126</v>
      </c>
      <c r="L2444" s="61">
        <f>G2283</f>
        <v>0.127</v>
      </c>
      <c r="M2444" s="61">
        <f>H2363</f>
        <v>0.071</v>
      </c>
      <c r="N2444" s="61">
        <f>H2283</f>
        <v>0.066</v>
      </c>
      <c r="O2444" s="61">
        <f>I2363</f>
        <v>0.104</v>
      </c>
      <c r="P2444" s="61">
        <f>I2283</f>
        <v>0.082</v>
      </c>
      <c r="Q2444" s="61">
        <f>J2363</f>
        <v>0.103</v>
      </c>
      <c r="R2444" s="61">
        <f>J2283</f>
        <v>0.091</v>
      </c>
      <c r="S2444" s="61">
        <f>K2363</f>
        <v>0.085</v>
      </c>
      <c r="T2444" s="61">
        <f>K2283</f>
        <v>0.056</v>
      </c>
      <c r="U2444" s="61">
        <f>L2363</f>
        <v>0.107</v>
      </c>
      <c r="V2444" s="61">
        <f>L2283</f>
        <v>0.107</v>
      </c>
      <c r="W2444" s="61">
        <f>M2363</f>
        <v>0.092</v>
      </c>
      <c r="X2444" s="61">
        <f>M2283</f>
        <v>0.048</v>
      </c>
      <c r="Y2444" s="61">
        <f>N2363</f>
        <v>0.042</v>
      </c>
      <c r="Z2444" s="61">
        <f>N2283</f>
        <v>0.027</v>
      </c>
      <c r="AA2444" s="61">
        <f>O2363</f>
        <v>0.049</v>
      </c>
      <c r="AB2444" s="61">
        <f>O2283</f>
        <v>0.058</v>
      </c>
      <c r="AC2444" s="61">
        <f>P2363</f>
        <v>0.051</v>
      </c>
      <c r="AD2444" s="61">
        <f>P2283</f>
        <v>0.064</v>
      </c>
      <c r="AE2444" s="61">
        <f>Q2363</f>
        <v>0.01</v>
      </c>
      <c r="AF2444" s="61">
        <f>Q2283</f>
        <v>0.052</v>
      </c>
      <c r="AG2444" s="61">
        <f>R2363</f>
        <v>0.082</v>
      </c>
      <c r="AH2444" s="61">
        <f>R2283</f>
        <v>0.074</v>
      </c>
      <c r="AI2444" s="61">
        <f>S2363</f>
        <v>0.025</v>
      </c>
      <c r="AJ2444" s="61">
        <f>S2283</f>
        <v>0.042</v>
      </c>
    </row>
    <row r="2445" spans="2:36" s="133" customFormat="1" ht="15.75" hidden="1">
      <c r="B2445" s="75" t="s">
        <v>107</v>
      </c>
      <c r="C2445" s="61">
        <f>C2364</f>
        <v>0.015</v>
      </c>
      <c r="D2445" s="61">
        <f>C2284</f>
        <v>0.014</v>
      </c>
      <c r="E2445" s="61">
        <f>D2364</f>
        <v>0.013</v>
      </c>
      <c r="F2445" s="61">
        <f>D2284</f>
        <v>0.012</v>
      </c>
      <c r="G2445" s="61">
        <f>E2364</f>
        <v>0.012</v>
      </c>
      <c r="H2445" s="61">
        <f>E2284</f>
        <v>0.012</v>
      </c>
      <c r="I2445" s="61">
        <f>F2364</f>
        <v>0.014</v>
      </c>
      <c r="J2445" s="61">
        <f>F2284</f>
        <v>0.019</v>
      </c>
      <c r="K2445" s="61">
        <f>G2364</f>
        <v>0.01</v>
      </c>
      <c r="L2445" s="61">
        <f>G2284</f>
        <v>0.006</v>
      </c>
      <c r="M2445" s="61">
        <f>H2364</f>
        <v>0.001</v>
      </c>
      <c r="N2445" s="61">
        <f>H2284</f>
        <v>0.003</v>
      </c>
      <c r="O2445" s="61">
        <f>I2364</f>
        <v>0.008</v>
      </c>
      <c r="P2445" s="61">
        <f>I2284</f>
        <v>0.021</v>
      </c>
      <c r="Q2445" s="61">
        <f>J2364</f>
        <v>0.008</v>
      </c>
      <c r="R2445" s="61">
        <f>J2284</f>
        <v>0.014</v>
      </c>
      <c r="S2445" s="61">
        <f>K2364</f>
        <v>0.009</v>
      </c>
      <c r="T2445" s="61">
        <f>K2284</f>
        <v>0.009</v>
      </c>
      <c r="U2445" s="61">
        <f>L2364</f>
        <v>0.01</v>
      </c>
      <c r="V2445" s="61">
        <f>L2284</f>
        <v>0.006</v>
      </c>
      <c r="W2445" s="61">
        <f>M2364</f>
        <v>0.012</v>
      </c>
      <c r="X2445" s="61">
        <f>M2284</f>
        <v>0.003</v>
      </c>
      <c r="Y2445" s="61">
        <f>N2364</f>
        <v>0.008</v>
      </c>
      <c r="Z2445" s="61">
        <f>N2284</f>
        <v>0.006</v>
      </c>
      <c r="AA2445" s="61">
        <f>O2364</f>
        <v>0.004</v>
      </c>
      <c r="AB2445" s="61">
        <f>O2284</f>
        <v>0.01</v>
      </c>
      <c r="AC2445" s="61">
        <f>P2364</f>
        <v>0.009</v>
      </c>
      <c r="AD2445" s="61">
        <f>P2284</f>
        <v>0.005</v>
      </c>
      <c r="AE2445" s="61">
        <f>Q2364</f>
        <v>0.01</v>
      </c>
      <c r="AF2445" s="61">
        <f>Q2284</f>
        <v>0.006</v>
      </c>
      <c r="AG2445" s="61">
        <f>R2364</f>
        <v>0.007</v>
      </c>
      <c r="AH2445" s="61">
        <f>R2284</f>
        <v>0.006</v>
      </c>
      <c r="AI2445" s="61">
        <f>S2364</f>
        <v>0.017</v>
      </c>
      <c r="AJ2445" s="61">
        <f>S2284</f>
        <v>0.016</v>
      </c>
    </row>
    <row r="2446" spans="2:36" s="133" customFormat="1" ht="15.75" hidden="1">
      <c r="B2446" s="75" t="s">
        <v>108</v>
      </c>
      <c r="C2446" s="61">
        <f>C2365</f>
        <v>0.105</v>
      </c>
      <c r="D2446" s="61">
        <f>C2285</f>
        <v>0.094</v>
      </c>
      <c r="E2446" s="61">
        <f>D2365</f>
        <v>0.113</v>
      </c>
      <c r="F2446" s="61">
        <f>D2285</f>
        <v>0.099</v>
      </c>
      <c r="G2446" s="61">
        <f>E2365</f>
        <v>0.079</v>
      </c>
      <c r="H2446" s="61">
        <f>E2285</f>
        <v>0.081</v>
      </c>
      <c r="I2446" s="61">
        <f>F2365</f>
        <v>0.125</v>
      </c>
      <c r="J2446" s="61">
        <f>F2285</f>
        <v>0.095</v>
      </c>
      <c r="K2446" s="61">
        <f>G2365</f>
        <v>0.212</v>
      </c>
      <c r="L2446" s="61">
        <f>G2285</f>
        <v>0.191</v>
      </c>
      <c r="M2446" s="61">
        <f>H2365</f>
        <v>0.009</v>
      </c>
      <c r="N2446" s="61">
        <f>H2285</f>
        <v>0.013</v>
      </c>
      <c r="O2446" s="61">
        <f>I2365</f>
        <v>0.089</v>
      </c>
      <c r="P2446" s="61">
        <f>I2285</f>
        <v>0.074</v>
      </c>
      <c r="Q2446" s="61">
        <f>J2365</f>
        <v>0.159</v>
      </c>
      <c r="R2446" s="61">
        <f>J2285</f>
        <v>0.202</v>
      </c>
      <c r="S2446" s="61">
        <f>K2365</f>
        <v>0.151</v>
      </c>
      <c r="T2446" s="61">
        <f>K2285</f>
        <v>0.172</v>
      </c>
      <c r="U2446" s="61">
        <f>L2365</f>
        <v>0.131</v>
      </c>
      <c r="V2446" s="61">
        <f>L2285</f>
        <v>0.106</v>
      </c>
      <c r="W2446" s="61">
        <f>M2365</f>
        <v>0.169</v>
      </c>
      <c r="X2446" s="61">
        <f>M2285</f>
        <v>0.086</v>
      </c>
      <c r="Y2446" s="61">
        <f>N2365</f>
        <v>0.069</v>
      </c>
      <c r="Z2446" s="61">
        <f>N2285</f>
        <v>0.066</v>
      </c>
      <c r="AA2446" s="61">
        <f>O2365</f>
        <v>0.058</v>
      </c>
      <c r="AB2446" s="61">
        <f>O2285</f>
        <v>0.025</v>
      </c>
      <c r="AC2446" s="61">
        <f>P2365</f>
        <v>0.045</v>
      </c>
      <c r="AD2446" s="61">
        <f>P2285</f>
        <v>0.047</v>
      </c>
      <c r="AE2446" s="61">
        <f>Q2365</f>
        <v>0.027</v>
      </c>
      <c r="AF2446" s="61">
        <f>Q2285</f>
        <v>0.021</v>
      </c>
      <c r="AG2446" s="61">
        <f>R2365</f>
        <v>0.059</v>
      </c>
      <c r="AH2446" s="61">
        <f>R2285</f>
        <v>0.048</v>
      </c>
      <c r="AI2446" s="61">
        <f>S2365</f>
        <v>0.048</v>
      </c>
      <c r="AJ2446" s="61">
        <f>S2285</f>
        <v>0.062</v>
      </c>
    </row>
    <row r="2447" spans="2:11" s="133" customFormat="1" ht="15.75" hidden="1">
      <c r="B2447" s="135" t="s">
        <v>330</v>
      </c>
      <c r="K2447" s="34"/>
    </row>
    <row r="2448" s="133" customFormat="1" ht="15.75" hidden="1"/>
    <row r="2449" s="133" customFormat="1" ht="15.75" hidden="1">
      <c r="B2449" s="135" t="s">
        <v>319</v>
      </c>
    </row>
    <row r="2450" spans="2:36" s="151" customFormat="1" ht="15.75" hidden="1">
      <c r="B2450" s="152"/>
      <c r="C2450" s="234" t="s">
        <v>52</v>
      </c>
      <c r="D2450" s="234"/>
      <c r="E2450" s="234" t="s">
        <v>137</v>
      </c>
      <c r="F2450" s="234"/>
      <c r="G2450" s="234" t="s">
        <v>138</v>
      </c>
      <c r="H2450" s="234"/>
      <c r="I2450" s="234" t="s">
        <v>142</v>
      </c>
      <c r="J2450" s="234"/>
      <c r="K2450" s="234" t="s">
        <v>131</v>
      </c>
      <c r="L2450" s="234"/>
      <c r="M2450" s="234" t="s">
        <v>132</v>
      </c>
      <c r="N2450" s="234"/>
      <c r="O2450" s="234" t="s">
        <v>317</v>
      </c>
      <c r="P2450" s="234"/>
      <c r="Q2450" s="234" t="s">
        <v>17</v>
      </c>
      <c r="R2450" s="234"/>
      <c r="S2450" s="234" t="s">
        <v>231</v>
      </c>
      <c r="T2450" s="234"/>
      <c r="U2450" s="234" t="s">
        <v>18</v>
      </c>
      <c r="V2450" s="234"/>
      <c r="W2450" s="234" t="s">
        <v>19</v>
      </c>
      <c r="X2450" s="234"/>
      <c r="Y2450" s="234" t="s">
        <v>51</v>
      </c>
      <c r="Z2450" s="234"/>
      <c r="AA2450" s="234" t="s">
        <v>139</v>
      </c>
      <c r="AB2450" s="234"/>
      <c r="AC2450" s="234" t="s">
        <v>20</v>
      </c>
      <c r="AD2450" s="234"/>
      <c r="AE2450" s="234" t="s">
        <v>140</v>
      </c>
      <c r="AF2450" s="234"/>
      <c r="AG2450" s="234" t="s">
        <v>21</v>
      </c>
      <c r="AH2450" s="234"/>
      <c r="AI2450" s="234" t="s">
        <v>141</v>
      </c>
      <c r="AJ2450" s="234"/>
    </row>
    <row r="2451" spans="2:36" s="2" customFormat="1" ht="15.75" hidden="1">
      <c r="B2451" s="53"/>
      <c r="C2451" s="149">
        <v>2008</v>
      </c>
      <c r="D2451" s="149">
        <v>2009</v>
      </c>
      <c r="E2451" s="149">
        <v>2008</v>
      </c>
      <c r="F2451" s="149">
        <v>2009</v>
      </c>
      <c r="G2451" s="149">
        <v>2008</v>
      </c>
      <c r="H2451" s="149">
        <v>2009</v>
      </c>
      <c r="I2451" s="149">
        <v>2008</v>
      </c>
      <c r="J2451" s="149">
        <v>2009</v>
      </c>
      <c r="K2451" s="149">
        <v>2008</v>
      </c>
      <c r="L2451" s="149">
        <v>2009</v>
      </c>
      <c r="M2451" s="149">
        <v>2008</v>
      </c>
      <c r="N2451" s="149">
        <v>2009</v>
      </c>
      <c r="O2451" s="149">
        <v>2008</v>
      </c>
      <c r="P2451" s="149">
        <v>2009</v>
      </c>
      <c r="Q2451" s="149">
        <v>2008</v>
      </c>
      <c r="R2451" s="149">
        <v>2009</v>
      </c>
      <c r="S2451" s="149">
        <v>2008</v>
      </c>
      <c r="T2451" s="149">
        <v>2009</v>
      </c>
      <c r="U2451" s="149">
        <v>2008</v>
      </c>
      <c r="V2451" s="149">
        <v>2009</v>
      </c>
      <c r="W2451" s="149">
        <v>2008</v>
      </c>
      <c r="X2451" s="149">
        <v>2009</v>
      </c>
      <c r="Y2451" s="149">
        <v>2008</v>
      </c>
      <c r="Z2451" s="149">
        <v>2009</v>
      </c>
      <c r="AA2451" s="149">
        <v>2008</v>
      </c>
      <c r="AB2451" s="149">
        <v>2009</v>
      </c>
      <c r="AC2451" s="149">
        <v>2008</v>
      </c>
      <c r="AD2451" s="149">
        <v>2009</v>
      </c>
      <c r="AE2451" s="149">
        <v>2008</v>
      </c>
      <c r="AF2451" s="149">
        <v>2009</v>
      </c>
      <c r="AG2451" s="149">
        <v>2008</v>
      </c>
      <c r="AH2451" s="149">
        <v>2009</v>
      </c>
      <c r="AI2451" s="149">
        <v>2008</v>
      </c>
      <c r="AJ2451" s="149">
        <v>2009</v>
      </c>
    </row>
    <row r="2452" spans="2:36" s="133" customFormat="1" ht="15.75" hidden="1">
      <c r="B2452" s="75" t="s">
        <v>299</v>
      </c>
      <c r="C2452" s="61">
        <f>C2372</f>
        <v>0.718</v>
      </c>
      <c r="D2452" s="61">
        <f>C2292</f>
        <v>0.738</v>
      </c>
      <c r="E2452" s="61">
        <f>D2372</f>
        <v>0.69</v>
      </c>
      <c r="F2452" s="61">
        <f>D2292</f>
        <v>0.715</v>
      </c>
      <c r="G2452" s="61">
        <f>E2372</f>
        <v>0.742</v>
      </c>
      <c r="H2452" s="61">
        <f>E2292</f>
        <v>0.748</v>
      </c>
      <c r="I2452" s="61">
        <f>F2372</f>
        <v>0.792</v>
      </c>
      <c r="J2452" s="61">
        <f>F2292</f>
        <v>0.835</v>
      </c>
      <c r="K2452" s="61">
        <f>G2372</f>
        <v>0.651</v>
      </c>
      <c r="L2452" s="61">
        <f>G2292</f>
        <v>0.672</v>
      </c>
      <c r="M2452" s="61">
        <f>H2372</f>
        <v>0.87</v>
      </c>
      <c r="N2452" s="61">
        <f>H2292</f>
        <v>0.934</v>
      </c>
      <c r="O2452" s="61">
        <f>I2372</f>
        <v>0.811</v>
      </c>
      <c r="P2452" s="61">
        <f>I2292</f>
        <v>0.827</v>
      </c>
      <c r="Q2452" s="61">
        <f>J2372</f>
        <v>0.74</v>
      </c>
      <c r="R2452" s="61">
        <f>J2292</f>
        <v>0.673</v>
      </c>
      <c r="S2452" s="61">
        <f>K2372</f>
        <v>0.692</v>
      </c>
      <c r="T2452" s="61">
        <f>K2292</f>
        <v>0.7</v>
      </c>
      <c r="U2452" s="61">
        <f>L2372</f>
        <v>0.75</v>
      </c>
      <c r="V2452" s="61">
        <f>L2292</f>
        <v>0.751</v>
      </c>
      <c r="W2452" s="61">
        <f>M2372</f>
        <v>0.763</v>
      </c>
      <c r="X2452" s="61">
        <f>M2292</f>
        <v>0.891</v>
      </c>
      <c r="Y2452" s="61">
        <f>N2372</f>
        <v>0.93</v>
      </c>
      <c r="Z2452" s="61">
        <f>N2292</f>
        <v>0.936</v>
      </c>
      <c r="AA2452" s="61">
        <f>O2372</f>
        <v>0.824</v>
      </c>
      <c r="AB2452" s="61">
        <f>O2292</f>
        <v>0.865</v>
      </c>
      <c r="AC2452" s="61">
        <f>P2372</f>
        <v>0.893</v>
      </c>
      <c r="AD2452" s="61">
        <f>P2292</f>
        <v>0.892</v>
      </c>
      <c r="AE2452" s="61">
        <f>Q2372</f>
        <v>0.936</v>
      </c>
      <c r="AF2452" s="61">
        <f>Q2292</f>
        <v>0.871</v>
      </c>
      <c r="AG2452" s="61">
        <f>R2372</f>
        <v>0.724</v>
      </c>
      <c r="AH2452" s="61">
        <f>R2292</f>
        <v>0.797</v>
      </c>
      <c r="AI2452" s="61">
        <f>S2372</f>
        <v>0.911</v>
      </c>
      <c r="AJ2452" s="61">
        <f>S2292</f>
        <v>0.849</v>
      </c>
    </row>
    <row r="2453" spans="2:36" s="133" customFormat="1" ht="15.75" hidden="1">
      <c r="B2453" s="75" t="s">
        <v>300</v>
      </c>
      <c r="C2453" s="61">
        <f>C2374</f>
        <v>0.011</v>
      </c>
      <c r="D2453" s="61">
        <f>C2293</f>
        <v>0.103</v>
      </c>
      <c r="E2453" s="61">
        <f>D2374</f>
        <v>0.01</v>
      </c>
      <c r="F2453" s="61">
        <f>D2293</f>
        <v>0.118</v>
      </c>
      <c r="G2453" s="61">
        <f>E2374</f>
        <v>0.007</v>
      </c>
      <c r="H2453" s="61">
        <f>E2293</f>
        <v>0.094</v>
      </c>
      <c r="I2453" s="61">
        <f>F2374</f>
        <v>0.011</v>
      </c>
      <c r="J2453" s="61">
        <f>F2293</f>
        <v>0.065</v>
      </c>
      <c r="K2453" s="61">
        <f>G2374</f>
        <v>0.009</v>
      </c>
      <c r="L2453" s="61">
        <f>G2293</f>
        <v>0.109</v>
      </c>
      <c r="M2453" s="61">
        <f>H2374</f>
        <v>0</v>
      </c>
      <c r="N2453" s="61">
        <f>H2293</f>
        <v>0.053</v>
      </c>
      <c r="O2453" s="61">
        <f>I2374</f>
        <v>0.007</v>
      </c>
      <c r="P2453" s="61">
        <f>I2293</f>
        <v>0.078</v>
      </c>
      <c r="Q2453" s="61">
        <f>J2374</f>
        <v>0.007</v>
      </c>
      <c r="R2453" s="61">
        <f>J2293</f>
        <v>0.107</v>
      </c>
      <c r="S2453" s="61">
        <f>K2374</f>
        <v>0.006</v>
      </c>
      <c r="T2453" s="61">
        <f>K2293</f>
        <v>0.062</v>
      </c>
      <c r="U2453" s="61">
        <f>L2374</f>
        <v>0.005</v>
      </c>
      <c r="V2453" s="61">
        <f>L2293</f>
        <v>0.089</v>
      </c>
      <c r="W2453" s="61">
        <f>M2374</f>
        <v>0.014</v>
      </c>
      <c r="X2453" s="61">
        <f>M2293</f>
        <v>0.028</v>
      </c>
      <c r="Y2453" s="61">
        <f>N2374</f>
        <v>0.023</v>
      </c>
      <c r="Z2453" s="61">
        <f>N2293</f>
        <v>0.021</v>
      </c>
      <c r="AA2453" s="61">
        <f>O2374</f>
        <v>0</v>
      </c>
      <c r="AB2453" s="61">
        <f>O2293</f>
        <v>0.077</v>
      </c>
      <c r="AC2453" s="61">
        <f>P2374</f>
        <v>0.005</v>
      </c>
      <c r="AD2453" s="61">
        <f>P2293</f>
        <v>0.061</v>
      </c>
      <c r="AE2453" s="61">
        <f>Q2374</f>
        <v>0.003</v>
      </c>
      <c r="AF2453" s="61">
        <f>Q2293</f>
        <v>0.079</v>
      </c>
      <c r="AG2453" s="61">
        <f>R2374</f>
        <v>0.006</v>
      </c>
      <c r="AH2453" s="61">
        <f>R2293</f>
        <v>0.119</v>
      </c>
      <c r="AI2453" s="61">
        <f>S2374</f>
        <v>0</v>
      </c>
      <c r="AJ2453" s="61">
        <f>S2293</f>
        <v>0.043</v>
      </c>
    </row>
    <row r="2454" spans="2:36" s="133" customFormat="1" ht="15.75" hidden="1">
      <c r="B2454" s="75" t="s">
        <v>107</v>
      </c>
      <c r="C2454" s="61">
        <f>C2373</f>
        <v>0.11</v>
      </c>
      <c r="D2454" s="61">
        <f>C2294</f>
        <v>0.011</v>
      </c>
      <c r="E2454" s="61">
        <f>D2373</f>
        <v>0.122</v>
      </c>
      <c r="F2454" s="61">
        <f>D2294</f>
        <v>0.01</v>
      </c>
      <c r="G2454" s="61">
        <f>E2373</f>
        <v>0.109</v>
      </c>
      <c r="H2454" s="61">
        <f>E2294</f>
        <v>0.009</v>
      </c>
      <c r="I2454" s="61">
        <f>F2373</f>
        <v>0.07</v>
      </c>
      <c r="J2454" s="61">
        <f>F2294</f>
        <v>0.018</v>
      </c>
      <c r="K2454" s="61">
        <f>G2373</f>
        <v>0.109</v>
      </c>
      <c r="L2454" s="61">
        <f>G2294</f>
        <v>0.005</v>
      </c>
      <c r="M2454" s="61">
        <f>H2373</f>
        <v>0.122</v>
      </c>
      <c r="N2454" s="61">
        <f>H2294</f>
        <v>0</v>
      </c>
      <c r="O2454" s="61">
        <f>I2373</f>
        <v>0.1</v>
      </c>
      <c r="P2454" s="61">
        <f>I2294</f>
        <v>0.018</v>
      </c>
      <c r="Q2454" s="61">
        <f>J2373</f>
        <v>0.092</v>
      </c>
      <c r="R2454" s="61">
        <f>J2294</f>
        <v>0.012</v>
      </c>
      <c r="S2454" s="61">
        <f>K2373</f>
        <v>0.086</v>
      </c>
      <c r="T2454" s="61">
        <f>K2294</f>
        <v>0.007</v>
      </c>
      <c r="U2454" s="61">
        <f>L2373</f>
        <v>0.123</v>
      </c>
      <c r="V2454" s="61">
        <f>L2294</f>
        <v>0</v>
      </c>
      <c r="W2454" s="61">
        <f>M2373</f>
        <v>0.054</v>
      </c>
      <c r="X2454" s="61">
        <f>M2294</f>
        <v>0.003</v>
      </c>
      <c r="Y2454" s="61">
        <f>N2373</f>
        <v>0</v>
      </c>
      <c r="Z2454" s="61">
        <f>N2294</f>
        <v>0</v>
      </c>
      <c r="AA2454" s="61">
        <f>O2373</f>
        <v>0.081</v>
      </c>
      <c r="AB2454" s="61">
        <f>O2294</f>
        <v>0.006</v>
      </c>
      <c r="AC2454" s="61">
        <f>P2373</f>
        <v>0.044</v>
      </c>
      <c r="AD2454" s="61">
        <f>P2294</f>
        <v>0</v>
      </c>
      <c r="AE2454" s="61">
        <f>Q2373</f>
        <v>0.01</v>
      </c>
      <c r="AF2454" s="61">
        <f>Q2294</f>
        <v>0.011</v>
      </c>
      <c r="AG2454" s="61">
        <f>R2373</f>
        <v>0.157</v>
      </c>
      <c r="AH2454" s="61">
        <f>R2294</f>
        <v>0.006</v>
      </c>
      <c r="AI2454" s="61">
        <f>S2373</f>
        <v>0.038</v>
      </c>
      <c r="AJ2454" s="61">
        <f>S2294</f>
        <v>0</v>
      </c>
    </row>
    <row r="2455" spans="2:36" s="133" customFormat="1" ht="15.75" hidden="1">
      <c r="B2455" s="75" t="s">
        <v>108</v>
      </c>
      <c r="C2455" s="61">
        <f>C2375</f>
        <v>0.161</v>
      </c>
      <c r="D2455" s="61">
        <f>C2295</f>
        <v>0.148</v>
      </c>
      <c r="E2455" s="61">
        <f>D2375</f>
        <v>0.178</v>
      </c>
      <c r="F2455" s="61">
        <f>D2295</f>
        <v>0.157</v>
      </c>
      <c r="G2455" s="61">
        <f>E2375</f>
        <v>0.141</v>
      </c>
      <c r="H2455" s="61">
        <f>E2295</f>
        <v>0.15</v>
      </c>
      <c r="I2455" s="61">
        <f>F2375</f>
        <v>0.126</v>
      </c>
      <c r="J2455" s="61">
        <f>F2295</f>
        <v>0.083</v>
      </c>
      <c r="K2455" s="61">
        <f>G2375</f>
        <v>0.23</v>
      </c>
      <c r="L2455" s="61">
        <f>G2295</f>
        <v>0.214</v>
      </c>
      <c r="M2455" s="61">
        <f>H2375</f>
        <v>0.008</v>
      </c>
      <c r="N2455" s="61">
        <f>H2295</f>
        <v>0.013</v>
      </c>
      <c r="O2455" s="61">
        <f>I2375</f>
        <v>0.082</v>
      </c>
      <c r="P2455" s="61">
        <f>I2295</f>
        <v>0.078</v>
      </c>
      <c r="Q2455" s="61">
        <f>J2375</f>
        <v>0.161</v>
      </c>
      <c r="R2455" s="61">
        <f>J2295</f>
        <v>0.207</v>
      </c>
      <c r="S2455" s="61">
        <f>K2375</f>
        <v>0.216</v>
      </c>
      <c r="T2455" s="61">
        <f>K2295</f>
        <v>0.231</v>
      </c>
      <c r="U2455" s="61">
        <f>L2375</f>
        <v>0.123</v>
      </c>
      <c r="V2455" s="61">
        <f>L2295</f>
        <v>0.16</v>
      </c>
      <c r="W2455" s="61">
        <f>M2375</f>
        <v>0.169</v>
      </c>
      <c r="X2455" s="61">
        <f>M2295</f>
        <v>0.078</v>
      </c>
      <c r="Y2455" s="61">
        <f>N2375</f>
        <v>0.047</v>
      </c>
      <c r="Z2455" s="61">
        <f>N2295</f>
        <v>0.043</v>
      </c>
      <c r="AA2455" s="61">
        <f>O2375</f>
        <v>0.095</v>
      </c>
      <c r="AB2455" s="61">
        <f>O2295</f>
        <v>0.051</v>
      </c>
      <c r="AC2455" s="61">
        <f>P2375</f>
        <v>0.058</v>
      </c>
      <c r="AD2455" s="61">
        <f>P2295</f>
        <v>0.047</v>
      </c>
      <c r="AE2455" s="61">
        <f>Q2375</f>
        <v>0.051</v>
      </c>
      <c r="AF2455" s="61">
        <f>Q2295</f>
        <v>0.039</v>
      </c>
      <c r="AG2455" s="61">
        <f>R2375</f>
        <v>0.112</v>
      </c>
      <c r="AH2455" s="61">
        <f>R2295</f>
        <v>0.078</v>
      </c>
      <c r="AI2455" s="61">
        <f>S2375</f>
        <v>0.051</v>
      </c>
      <c r="AJ2455" s="61">
        <f>S2295</f>
        <v>0.108</v>
      </c>
    </row>
    <row r="2456" spans="2:11" s="133" customFormat="1" ht="15.75" hidden="1">
      <c r="B2456" s="135" t="s">
        <v>330</v>
      </c>
      <c r="K2456" s="34"/>
    </row>
    <row r="2457" s="133" customFormat="1" ht="15.75" hidden="1"/>
    <row r="2458" s="133" customFormat="1" ht="15.75" hidden="1">
      <c r="B2458" s="135" t="s">
        <v>320</v>
      </c>
    </row>
    <row r="2459" spans="2:36" s="151" customFormat="1" ht="15.75" hidden="1">
      <c r="B2459" s="152"/>
      <c r="C2459" s="234" t="s">
        <v>52</v>
      </c>
      <c r="D2459" s="234"/>
      <c r="E2459" s="234" t="s">
        <v>137</v>
      </c>
      <c r="F2459" s="234"/>
      <c r="G2459" s="234" t="s">
        <v>138</v>
      </c>
      <c r="H2459" s="234"/>
      <c r="I2459" s="234" t="s">
        <v>142</v>
      </c>
      <c r="J2459" s="234"/>
      <c r="K2459" s="234" t="s">
        <v>131</v>
      </c>
      <c r="L2459" s="234"/>
      <c r="M2459" s="234" t="s">
        <v>132</v>
      </c>
      <c r="N2459" s="234"/>
      <c r="O2459" s="234" t="s">
        <v>317</v>
      </c>
      <c r="P2459" s="234"/>
      <c r="Q2459" s="234" t="s">
        <v>17</v>
      </c>
      <c r="R2459" s="234"/>
      <c r="S2459" s="234" t="s">
        <v>231</v>
      </c>
      <c r="T2459" s="234"/>
      <c r="U2459" s="234" t="s">
        <v>18</v>
      </c>
      <c r="V2459" s="234"/>
      <c r="W2459" s="234" t="s">
        <v>19</v>
      </c>
      <c r="X2459" s="234"/>
      <c r="Y2459" s="234" t="s">
        <v>51</v>
      </c>
      <c r="Z2459" s="234"/>
      <c r="AA2459" s="234" t="s">
        <v>139</v>
      </c>
      <c r="AB2459" s="234"/>
      <c r="AC2459" s="234" t="s">
        <v>20</v>
      </c>
      <c r="AD2459" s="234"/>
      <c r="AE2459" s="234" t="s">
        <v>140</v>
      </c>
      <c r="AF2459" s="234"/>
      <c r="AG2459" s="234" t="s">
        <v>21</v>
      </c>
      <c r="AH2459" s="234"/>
      <c r="AI2459" s="234" t="s">
        <v>141</v>
      </c>
      <c r="AJ2459" s="234"/>
    </row>
    <row r="2460" spans="2:36" s="2" customFormat="1" ht="15.75" hidden="1">
      <c r="B2460" s="53"/>
      <c r="C2460" s="149">
        <v>2008</v>
      </c>
      <c r="D2460" s="149">
        <v>2009</v>
      </c>
      <c r="E2460" s="149">
        <v>2008</v>
      </c>
      <c r="F2460" s="149">
        <v>2009</v>
      </c>
      <c r="G2460" s="149">
        <v>2008</v>
      </c>
      <c r="H2460" s="149">
        <v>2009</v>
      </c>
      <c r="I2460" s="149">
        <v>2008</v>
      </c>
      <c r="J2460" s="149">
        <v>2009</v>
      </c>
      <c r="K2460" s="149">
        <v>2008</v>
      </c>
      <c r="L2460" s="149">
        <v>2009</v>
      </c>
      <c r="M2460" s="149">
        <v>2008</v>
      </c>
      <c r="N2460" s="149">
        <v>2009</v>
      </c>
      <c r="O2460" s="149">
        <v>2008</v>
      </c>
      <c r="P2460" s="149">
        <v>2009</v>
      </c>
      <c r="Q2460" s="149">
        <v>2008</v>
      </c>
      <c r="R2460" s="149">
        <v>2009</v>
      </c>
      <c r="S2460" s="149">
        <v>2008</v>
      </c>
      <c r="T2460" s="149">
        <v>2009</v>
      </c>
      <c r="U2460" s="149">
        <v>2008</v>
      </c>
      <c r="V2460" s="149">
        <v>2009</v>
      </c>
      <c r="W2460" s="149">
        <v>2008</v>
      </c>
      <c r="X2460" s="149">
        <v>2009</v>
      </c>
      <c r="Y2460" s="149">
        <v>2008</v>
      </c>
      <c r="Z2460" s="149">
        <v>2009</v>
      </c>
      <c r="AA2460" s="149">
        <v>2008</v>
      </c>
      <c r="AB2460" s="149">
        <v>2009</v>
      </c>
      <c r="AC2460" s="149">
        <v>2008</v>
      </c>
      <c r="AD2460" s="149">
        <v>2009</v>
      </c>
      <c r="AE2460" s="149">
        <v>2008</v>
      </c>
      <c r="AF2460" s="149">
        <v>2009</v>
      </c>
      <c r="AG2460" s="149">
        <v>2008</v>
      </c>
      <c r="AH2460" s="149">
        <v>2009</v>
      </c>
      <c r="AI2460" s="149">
        <v>2008</v>
      </c>
      <c r="AJ2460" s="149">
        <v>2009</v>
      </c>
    </row>
    <row r="2461" spans="2:36" s="133" customFormat="1" ht="15.75" hidden="1">
      <c r="B2461" s="75" t="s">
        <v>299</v>
      </c>
      <c r="C2461" s="61">
        <f>C2382</f>
        <v>0.708</v>
      </c>
      <c r="D2461" s="61">
        <f>C2302</f>
        <v>0.735</v>
      </c>
      <c r="E2461" s="61">
        <f>D2382</f>
        <v>0.67</v>
      </c>
      <c r="F2461" s="61">
        <f>D2302</f>
        <v>0.703</v>
      </c>
      <c r="G2461" s="61">
        <f>E2382</f>
        <v>0.73</v>
      </c>
      <c r="H2461" s="61">
        <f>E2302</f>
        <v>0.748</v>
      </c>
      <c r="I2461" s="61">
        <f>F2382</f>
        <v>0.679</v>
      </c>
      <c r="J2461" s="61">
        <f>F2302</f>
        <v>0.72</v>
      </c>
      <c r="K2461" s="61">
        <f>G2382</f>
        <v>0.642</v>
      </c>
      <c r="L2461" s="61">
        <f>G2302</f>
        <v>0.665</v>
      </c>
      <c r="M2461" s="61">
        <f>H2382</f>
        <v>0.862</v>
      </c>
      <c r="N2461" s="61">
        <f>H2302</f>
        <v>0.845</v>
      </c>
      <c r="O2461" s="61">
        <f>I2382</f>
        <v>0.706</v>
      </c>
      <c r="P2461" s="61">
        <f>I2302</f>
        <v>0.742</v>
      </c>
      <c r="Q2461" s="61">
        <f>J2382</f>
        <v>0.625</v>
      </c>
      <c r="R2461" s="61">
        <f>J2302</f>
        <v>0.675</v>
      </c>
      <c r="S2461" s="61">
        <f>K2382</f>
        <v>0.74</v>
      </c>
      <c r="T2461" s="61">
        <f>K2302</f>
        <v>0.746</v>
      </c>
      <c r="U2461" s="61">
        <f>L2382</f>
        <v>0.688</v>
      </c>
      <c r="V2461" s="61">
        <f>L2302</f>
        <v>0.742</v>
      </c>
      <c r="W2461" s="61">
        <f>M2382</f>
        <v>0.424</v>
      </c>
      <c r="X2461" s="61">
        <f>M2302</f>
        <v>0.714</v>
      </c>
      <c r="Y2461" s="61">
        <f>N2382</f>
        <v>0.757</v>
      </c>
      <c r="Z2461" s="61">
        <f>N2302</f>
        <v>0.83</v>
      </c>
      <c r="AA2461" s="61">
        <f>O2382</f>
        <v>0.697</v>
      </c>
      <c r="AB2461" s="61">
        <f>O2302</f>
        <v>0.803</v>
      </c>
      <c r="AC2461" s="61">
        <f>P2382</f>
        <v>0.845</v>
      </c>
      <c r="AD2461" s="61">
        <f>P2302</f>
        <v>0.834</v>
      </c>
      <c r="AE2461" s="61">
        <f>Q2382</f>
        <v>0.84</v>
      </c>
      <c r="AF2461" s="61">
        <f>Q2302</f>
        <v>0.786</v>
      </c>
      <c r="AG2461" s="61">
        <f>R2382</f>
        <v>0.76</v>
      </c>
      <c r="AH2461" s="61">
        <f>R2302</f>
        <v>0.796</v>
      </c>
      <c r="AI2461" s="61">
        <f>S2382</f>
        <v>0.862</v>
      </c>
      <c r="AJ2461" s="61">
        <f>S2302</f>
        <v>0.821</v>
      </c>
    </row>
    <row r="2462" spans="2:36" s="133" customFormat="1" ht="15.75" hidden="1">
      <c r="B2462" s="75" t="s">
        <v>300</v>
      </c>
      <c r="C2462" s="61">
        <f>C2383</f>
        <v>0.133</v>
      </c>
      <c r="D2462" s="61">
        <f>C2303</f>
        <v>0.127</v>
      </c>
      <c r="E2462" s="61">
        <f>D2383</f>
        <v>0.154</v>
      </c>
      <c r="F2462" s="61">
        <f>D2303</f>
        <v>0.148</v>
      </c>
      <c r="G2462" s="61">
        <f>E2383</f>
        <v>0.131</v>
      </c>
      <c r="H2462" s="61">
        <f>E2303</f>
        <v>0.107</v>
      </c>
      <c r="I2462" s="61">
        <f>F2383</f>
        <v>0.077</v>
      </c>
      <c r="J2462" s="61">
        <f>F2303</f>
        <v>0.061</v>
      </c>
      <c r="K2462" s="61">
        <f>G2383</f>
        <v>0.145</v>
      </c>
      <c r="L2462" s="61">
        <f>G2303</f>
        <v>0.148</v>
      </c>
      <c r="M2462" s="61">
        <f>H2383</f>
        <v>0.124</v>
      </c>
      <c r="N2462" s="61">
        <f>H2303</f>
        <v>0.148</v>
      </c>
      <c r="O2462" s="61">
        <f>I2383</f>
        <v>0.137</v>
      </c>
      <c r="P2462" s="61">
        <f>I2303</f>
        <v>0.136</v>
      </c>
      <c r="Q2462" s="61">
        <f>J2383</f>
        <v>0.151</v>
      </c>
      <c r="R2462" s="61">
        <f>J2303</f>
        <v>0.089</v>
      </c>
      <c r="S2462" s="61">
        <f>K2383</f>
        <v>0.101</v>
      </c>
      <c r="T2462" s="61">
        <f>K2303</f>
        <v>0.065</v>
      </c>
      <c r="U2462" s="61">
        <f>L2383</f>
        <v>0.144</v>
      </c>
      <c r="V2462" s="61">
        <f>L2303</f>
        <v>0.139</v>
      </c>
      <c r="W2462" s="61">
        <f>M2383</f>
        <v>0.424</v>
      </c>
      <c r="X2462" s="61">
        <f>M2303</f>
        <v>0.214</v>
      </c>
      <c r="Y2462" s="61">
        <f>N2383</f>
        <v>0.095</v>
      </c>
      <c r="Z2462" s="61">
        <f>N2303</f>
        <v>0.066</v>
      </c>
      <c r="AA2462" s="61">
        <f>O2383</f>
        <v>0.139</v>
      </c>
      <c r="AB2462" s="61">
        <f>O2303</f>
        <v>0.165</v>
      </c>
      <c r="AC2462" s="61">
        <f>P2383</f>
        <v>0.089</v>
      </c>
      <c r="AD2462" s="61">
        <f>P2303</f>
        <v>0.102</v>
      </c>
      <c r="AE2462" s="61">
        <f>Q2383</f>
        <v>0.031</v>
      </c>
      <c r="AF2462" s="61">
        <f>Q2303</f>
        <v>0.138</v>
      </c>
      <c r="AG2462" s="61">
        <f>R2383</f>
        <v>0.136</v>
      </c>
      <c r="AH2462" s="61">
        <f>R2303</f>
        <v>0.121</v>
      </c>
      <c r="AI2462" s="61">
        <f>S2383</f>
        <v>0.021</v>
      </c>
      <c r="AJ2462" s="61">
        <f>S2303</f>
        <v>0.071</v>
      </c>
    </row>
    <row r="2463" spans="2:36" s="133" customFormat="1" ht="15.75" hidden="1">
      <c r="B2463" s="75" t="s">
        <v>107</v>
      </c>
      <c r="C2463" s="61">
        <f>C2384</f>
        <v>0.015</v>
      </c>
      <c r="D2463" s="61">
        <f>C2304</f>
        <v>0.014</v>
      </c>
      <c r="E2463" s="61">
        <f>D2384</f>
        <v>0.01</v>
      </c>
      <c r="F2463" s="61">
        <f>D2304</f>
        <v>0.009</v>
      </c>
      <c r="G2463" s="61">
        <f>E2384</f>
        <v>0.011</v>
      </c>
      <c r="H2463" s="61">
        <f>E2304</f>
        <v>0.011</v>
      </c>
      <c r="I2463" s="61">
        <f>F2384</f>
        <v>0.038</v>
      </c>
      <c r="J2463" s="61">
        <f>F2304</f>
        <v>0</v>
      </c>
      <c r="K2463" s="61">
        <f>G2384</f>
        <v>0.007</v>
      </c>
      <c r="L2463" s="61">
        <f>G2304</f>
        <v>0.005</v>
      </c>
      <c r="M2463" s="61">
        <f>H2384</f>
        <v>0</v>
      </c>
      <c r="N2463" s="61">
        <f>H2304</f>
        <v>0</v>
      </c>
      <c r="O2463" s="61">
        <f>I2384</f>
        <v>0</v>
      </c>
      <c r="P2463" s="61">
        <f>I2304</f>
        <v>0.015</v>
      </c>
      <c r="Q2463" s="61">
        <f>J2384</f>
        <v>0.008</v>
      </c>
      <c r="R2463" s="61">
        <f>J2304</f>
        <v>0.011</v>
      </c>
      <c r="S2463" s="61">
        <f>K2384</f>
        <v>0.008</v>
      </c>
      <c r="T2463" s="61">
        <f>K2304</f>
        <v>0.011</v>
      </c>
      <c r="U2463" s="61">
        <f>L2384</f>
        <v>0.004</v>
      </c>
      <c r="V2463" s="61">
        <f>L2304</f>
        <v>0.005</v>
      </c>
      <c r="W2463" s="61">
        <f>M2384</f>
        <v>0</v>
      </c>
      <c r="X2463" s="61">
        <f>M2304</f>
        <v>0</v>
      </c>
      <c r="Y2463" s="61">
        <f>N2384</f>
        <v>0</v>
      </c>
      <c r="Z2463" s="61">
        <f>N2304</f>
        <v>0.009</v>
      </c>
      <c r="AA2463" s="61">
        <f>O2384</f>
        <v>0.004</v>
      </c>
      <c r="AB2463" s="61">
        <f>O2304</f>
        <v>0</v>
      </c>
      <c r="AC2463" s="61">
        <f>P2384</f>
        <v>0.009</v>
      </c>
      <c r="AD2463" s="61">
        <f>P2304</f>
        <v>0.003</v>
      </c>
      <c r="AE2463" s="61">
        <f>Q2384</f>
        <v>0.023</v>
      </c>
      <c r="AF2463" s="61">
        <f>Q2304</f>
        <v>0.007</v>
      </c>
      <c r="AG2463" s="61">
        <f>R2384</f>
        <v>0.005</v>
      </c>
      <c r="AH2463" s="61">
        <f>R2304</f>
        <v>0.004</v>
      </c>
      <c r="AI2463" s="61">
        <f>S2384</f>
        <v>0.021</v>
      </c>
      <c r="AJ2463" s="61">
        <f>S2304</f>
        <v>0.018</v>
      </c>
    </row>
    <row r="2464" spans="2:36" s="133" customFormat="1" ht="15.75" hidden="1">
      <c r="B2464" s="75" t="s">
        <v>108</v>
      </c>
      <c r="C2464" s="61">
        <f>C2385</f>
        <v>0.144</v>
      </c>
      <c r="D2464" s="61">
        <f>C2305</f>
        <v>0.124</v>
      </c>
      <c r="E2464" s="61">
        <f>D2385</f>
        <v>0.166</v>
      </c>
      <c r="F2464" s="61">
        <f>D2305</f>
        <v>0.139</v>
      </c>
      <c r="G2464" s="61">
        <f>E2385</f>
        <v>0.128</v>
      </c>
      <c r="H2464" s="61">
        <f>E2305</f>
        <v>0.134</v>
      </c>
      <c r="I2464" s="61">
        <f>F2385</f>
        <v>0.205</v>
      </c>
      <c r="J2464" s="61">
        <f>F2305</f>
        <v>0.22</v>
      </c>
      <c r="K2464" s="61">
        <f>G2385</f>
        <v>0.206</v>
      </c>
      <c r="L2464" s="61">
        <f>G2305</f>
        <v>0.182</v>
      </c>
      <c r="M2464" s="61">
        <f>H2385</f>
        <v>0.014</v>
      </c>
      <c r="N2464" s="61">
        <f>H2305</f>
        <v>0.007</v>
      </c>
      <c r="O2464" s="61">
        <f>I2385</f>
        <v>0.157</v>
      </c>
      <c r="P2464" s="61">
        <f>I2305</f>
        <v>0.106</v>
      </c>
      <c r="Q2464" s="61">
        <f>J2385</f>
        <v>0.215</v>
      </c>
      <c r="R2464" s="61">
        <f>J2305</f>
        <v>0.225</v>
      </c>
      <c r="S2464" s="61">
        <f>K2385</f>
        <v>0.151</v>
      </c>
      <c r="T2464" s="61">
        <f>K2305</f>
        <v>0.178</v>
      </c>
      <c r="U2464" s="61">
        <f>L2385</f>
        <v>0.164</v>
      </c>
      <c r="V2464" s="61">
        <f>L2305</f>
        <v>0.114</v>
      </c>
      <c r="W2464" s="61">
        <f>M2385</f>
        <v>0.152</v>
      </c>
      <c r="X2464" s="61">
        <f>M2305</f>
        <v>0.071</v>
      </c>
      <c r="Y2464" s="61">
        <f>N2385</f>
        <v>0.149</v>
      </c>
      <c r="Z2464" s="61">
        <f>N2305</f>
        <v>0.094</v>
      </c>
      <c r="AA2464" s="61">
        <f>O2385</f>
        <v>0.16</v>
      </c>
      <c r="AB2464" s="61">
        <f>O2305</f>
        <v>0.032</v>
      </c>
      <c r="AC2464" s="61">
        <f>P2385</f>
        <v>0.056</v>
      </c>
      <c r="AD2464" s="61">
        <f>P2305</f>
        <v>0.062</v>
      </c>
      <c r="AE2464" s="61">
        <f>Q2385</f>
        <v>0.097</v>
      </c>
      <c r="AF2464" s="61">
        <f>Q2305</f>
        <v>0.069</v>
      </c>
      <c r="AG2464" s="61">
        <f>R2385</f>
        <v>0.1</v>
      </c>
      <c r="AH2464" s="61">
        <f>R2305</f>
        <v>0.079</v>
      </c>
      <c r="AI2464" s="61">
        <f>S2385</f>
        <v>0.096</v>
      </c>
      <c r="AJ2464" s="61">
        <f>S2305</f>
        <v>0.089</v>
      </c>
    </row>
    <row r="2465" spans="2:11" s="133" customFormat="1" ht="15.75" hidden="1">
      <c r="B2465" s="135" t="s">
        <v>330</v>
      </c>
      <c r="K2465" s="34"/>
    </row>
    <row r="2466" s="133" customFormat="1" ht="15.75" hidden="1"/>
    <row r="2467" s="133" customFormat="1" ht="15.75" hidden="1">
      <c r="B2467" s="135" t="s">
        <v>321</v>
      </c>
    </row>
    <row r="2468" spans="2:36" s="151" customFormat="1" ht="15.75" hidden="1">
      <c r="B2468" s="152"/>
      <c r="C2468" s="234" t="s">
        <v>52</v>
      </c>
      <c r="D2468" s="234"/>
      <c r="E2468" s="234" t="s">
        <v>137</v>
      </c>
      <c r="F2468" s="234"/>
      <c r="G2468" s="234" t="s">
        <v>138</v>
      </c>
      <c r="H2468" s="234"/>
      <c r="I2468" s="234" t="s">
        <v>142</v>
      </c>
      <c r="J2468" s="234"/>
      <c r="K2468" s="234" t="s">
        <v>131</v>
      </c>
      <c r="L2468" s="234"/>
      <c r="M2468" s="234" t="s">
        <v>132</v>
      </c>
      <c r="N2468" s="234"/>
      <c r="O2468" s="234" t="s">
        <v>317</v>
      </c>
      <c r="P2468" s="234"/>
      <c r="Q2468" s="234" t="s">
        <v>17</v>
      </c>
      <c r="R2468" s="234"/>
      <c r="S2468" s="234" t="s">
        <v>231</v>
      </c>
      <c r="T2468" s="234"/>
      <c r="U2468" s="234" t="s">
        <v>18</v>
      </c>
      <c r="V2468" s="234"/>
      <c r="W2468" s="234" t="s">
        <v>19</v>
      </c>
      <c r="X2468" s="234"/>
      <c r="Y2468" s="234" t="s">
        <v>51</v>
      </c>
      <c r="Z2468" s="234"/>
      <c r="AA2468" s="234" t="s">
        <v>139</v>
      </c>
      <c r="AB2468" s="234"/>
      <c r="AC2468" s="234" t="s">
        <v>20</v>
      </c>
      <c r="AD2468" s="234"/>
      <c r="AE2468" s="234" t="s">
        <v>140</v>
      </c>
      <c r="AF2468" s="234"/>
      <c r="AG2468" s="234" t="s">
        <v>21</v>
      </c>
      <c r="AH2468" s="234"/>
      <c r="AI2468" s="234" t="s">
        <v>141</v>
      </c>
      <c r="AJ2468" s="234"/>
    </row>
    <row r="2469" spans="2:36" s="2" customFormat="1" ht="15.75" hidden="1">
      <c r="B2469" s="53"/>
      <c r="C2469" s="149">
        <v>2008</v>
      </c>
      <c r="D2469" s="149">
        <v>2009</v>
      </c>
      <c r="E2469" s="149">
        <v>2008</v>
      </c>
      <c r="F2469" s="149">
        <v>2009</v>
      </c>
      <c r="G2469" s="149">
        <v>2008</v>
      </c>
      <c r="H2469" s="149">
        <v>2009</v>
      </c>
      <c r="I2469" s="149">
        <v>2008</v>
      </c>
      <c r="J2469" s="149">
        <v>2009</v>
      </c>
      <c r="K2469" s="149">
        <v>2008</v>
      </c>
      <c r="L2469" s="149">
        <v>2009</v>
      </c>
      <c r="M2469" s="149">
        <v>2008</v>
      </c>
      <c r="N2469" s="149">
        <v>2009</v>
      </c>
      <c r="O2469" s="149">
        <v>2008</v>
      </c>
      <c r="P2469" s="149">
        <v>2009</v>
      </c>
      <c r="Q2469" s="149">
        <v>2008</v>
      </c>
      <c r="R2469" s="149">
        <v>2009</v>
      </c>
      <c r="S2469" s="149">
        <v>2008</v>
      </c>
      <c r="T2469" s="149">
        <v>2009</v>
      </c>
      <c r="U2469" s="149">
        <v>2008</v>
      </c>
      <c r="V2469" s="149">
        <v>2009</v>
      </c>
      <c r="W2469" s="149">
        <v>2008</v>
      </c>
      <c r="X2469" s="149">
        <v>2009</v>
      </c>
      <c r="Y2469" s="149">
        <v>2008</v>
      </c>
      <c r="Z2469" s="149">
        <v>2009</v>
      </c>
      <c r="AA2469" s="149">
        <v>2008</v>
      </c>
      <c r="AB2469" s="149">
        <v>2009</v>
      </c>
      <c r="AC2469" s="149">
        <v>2008</v>
      </c>
      <c r="AD2469" s="149">
        <v>2009</v>
      </c>
      <c r="AE2469" s="149">
        <v>2008</v>
      </c>
      <c r="AF2469" s="149">
        <v>2009</v>
      </c>
      <c r="AG2469" s="149">
        <v>2008</v>
      </c>
      <c r="AH2469" s="149">
        <v>2009</v>
      </c>
      <c r="AI2469" s="149">
        <v>2008</v>
      </c>
      <c r="AJ2469" s="149">
        <v>2009</v>
      </c>
    </row>
    <row r="2470" spans="2:36" s="133" customFormat="1" ht="15.75" hidden="1">
      <c r="B2470" s="75" t="s">
        <v>299</v>
      </c>
      <c r="C2470" s="61">
        <f>C2392</f>
        <v>0.888</v>
      </c>
      <c r="D2470" s="61">
        <f>C2312</f>
        <v>0.897</v>
      </c>
      <c r="E2470" s="61">
        <f>D2392</f>
        <v>0.885</v>
      </c>
      <c r="F2470" s="61">
        <f>D2312</f>
        <v>0.895</v>
      </c>
      <c r="G2470" s="61">
        <f>E2392</f>
        <v>0.825</v>
      </c>
      <c r="H2470" s="61">
        <f>E2312</f>
        <v>0.902</v>
      </c>
      <c r="I2470" s="61">
        <f>F2392</f>
        <v>0.894</v>
      </c>
      <c r="J2470" s="61">
        <f>F2312</f>
        <v>0.934</v>
      </c>
      <c r="K2470" s="61">
        <f>G2392</f>
        <v>0.722</v>
      </c>
      <c r="L2470" s="61">
        <f>G2312</f>
        <v>0.775</v>
      </c>
      <c r="M2470" s="61">
        <f>H2392</f>
        <v>0.945</v>
      </c>
      <c r="N2470" s="61">
        <f>H2312</f>
        <v>0.941</v>
      </c>
      <c r="O2470" s="61">
        <f>I2392</f>
        <v>0.783</v>
      </c>
      <c r="P2470" s="61">
        <f>I2312</f>
        <v>0.886</v>
      </c>
      <c r="Q2470" s="61">
        <f>J2392</f>
        <v>0.857</v>
      </c>
      <c r="R2470" s="61">
        <f>J2312</f>
        <v>0.793</v>
      </c>
      <c r="S2470" s="61">
        <f>K2392</f>
        <v>0.865</v>
      </c>
      <c r="T2470" s="61">
        <f>K2312</f>
        <v>0.893</v>
      </c>
      <c r="U2470" s="61">
        <f>L2392</f>
        <v>0.858</v>
      </c>
      <c r="V2470" s="61">
        <f>L2312</f>
        <v>0.855</v>
      </c>
      <c r="W2470" s="61">
        <f>M2392</f>
        <v>0.733</v>
      </c>
      <c r="X2470" s="61">
        <f>M2312</f>
        <v>0.636</v>
      </c>
      <c r="Y2470" s="61">
        <f>N2392</f>
        <v>0.928</v>
      </c>
      <c r="Z2470" s="61">
        <f>N2312</f>
        <v>0.932</v>
      </c>
      <c r="AA2470" s="61">
        <f>O2392</f>
        <v>0.953</v>
      </c>
      <c r="AB2470" s="61">
        <f>O2312</f>
        <v>0.947</v>
      </c>
      <c r="AC2470" s="61">
        <f>P2392</f>
        <v>0.92</v>
      </c>
      <c r="AD2470" s="61">
        <f>P2312</f>
        <v>0.909</v>
      </c>
      <c r="AE2470" s="61">
        <f>Q2392</f>
        <v>0.965</v>
      </c>
      <c r="AF2470" s="61">
        <f>Q2312</f>
        <v>0.946</v>
      </c>
      <c r="AG2470" s="61">
        <f>R2392</f>
        <v>0.938</v>
      </c>
      <c r="AH2470" s="61">
        <f>R2312</f>
        <v>0.94</v>
      </c>
      <c r="AI2470" s="61">
        <f>S2392</f>
        <v>0.915</v>
      </c>
      <c r="AJ2470" s="61">
        <f>S2312</f>
        <v>0.908</v>
      </c>
    </row>
    <row r="2471" spans="2:36" s="133" customFormat="1" ht="15.75" hidden="1">
      <c r="B2471" s="75" t="s">
        <v>300</v>
      </c>
      <c r="C2471" s="61">
        <f>C2394</f>
        <v>0.018</v>
      </c>
      <c r="D2471" s="61">
        <f>C2313</f>
        <v>0.041</v>
      </c>
      <c r="E2471" s="61">
        <f>D2394</f>
        <v>0.018</v>
      </c>
      <c r="F2471" s="61">
        <f>D2313</f>
        <v>0.046</v>
      </c>
      <c r="G2471" s="61">
        <f>E2394</f>
        <v>0.021</v>
      </c>
      <c r="H2471" s="61">
        <f>E2313</f>
        <v>0.041</v>
      </c>
      <c r="I2471" s="61">
        <f>F2394</f>
        <v>0.01</v>
      </c>
      <c r="J2471" s="61">
        <f>F2313</f>
        <v>0</v>
      </c>
      <c r="K2471" s="61">
        <f>G2394</f>
        <v>0.045</v>
      </c>
      <c r="L2471" s="61">
        <f>G2313</f>
        <v>0.049</v>
      </c>
      <c r="M2471" s="61">
        <f>H2394</f>
        <v>0.001</v>
      </c>
      <c r="N2471" s="61">
        <f>H2313</f>
        <v>0.037</v>
      </c>
      <c r="O2471" s="61">
        <f>I2394</f>
        <v>0.022</v>
      </c>
      <c r="P2471" s="61">
        <f>I2313</f>
        <v>0.045</v>
      </c>
      <c r="Q2471" s="61">
        <f>J2394</f>
        <v>0.014</v>
      </c>
      <c r="R2471" s="61">
        <f>J2313</f>
        <v>0.052</v>
      </c>
      <c r="S2471" s="61">
        <f>K2394</f>
        <v>0.013</v>
      </c>
      <c r="T2471" s="61">
        <f>K2313</f>
        <v>0.023</v>
      </c>
      <c r="U2471" s="61">
        <f>L2394</f>
        <v>0.028</v>
      </c>
      <c r="V2471" s="61">
        <f>L2313</f>
        <v>0.056</v>
      </c>
      <c r="W2471" s="61">
        <f>M2394</f>
        <v>0</v>
      </c>
      <c r="X2471" s="61">
        <f>M2313</f>
        <v>0</v>
      </c>
      <c r="Y2471" s="61">
        <f>N2394</f>
        <v>0.007</v>
      </c>
      <c r="Z2471" s="61">
        <f>N2313</f>
        <v>0.006</v>
      </c>
      <c r="AA2471" s="61">
        <f>O2394</f>
        <v>0.005</v>
      </c>
      <c r="AB2471" s="61">
        <f>O2313</f>
        <v>0.023</v>
      </c>
      <c r="AC2471" s="61">
        <f>P2394</f>
        <v>0.013</v>
      </c>
      <c r="AD2471" s="61">
        <f>P2313</f>
        <v>0.042</v>
      </c>
      <c r="AE2471" s="61">
        <f>Q2394</f>
        <v>0.011</v>
      </c>
      <c r="AF2471" s="61">
        <f>Q2313</f>
        <v>0.036</v>
      </c>
      <c r="AG2471" s="61">
        <f>R2394</f>
        <v>0.009</v>
      </c>
      <c r="AH2471" s="61">
        <f>R2313</f>
        <v>0.03</v>
      </c>
      <c r="AI2471" s="61">
        <f>S2394</f>
        <v>0.021</v>
      </c>
      <c r="AJ2471" s="61">
        <f>S2313</f>
        <v>0.025</v>
      </c>
    </row>
    <row r="2472" spans="2:36" s="133" customFormat="1" ht="15.75" hidden="1">
      <c r="B2472" s="75" t="s">
        <v>107</v>
      </c>
      <c r="C2472" s="61">
        <f>C2393</f>
        <v>0.042</v>
      </c>
      <c r="D2472" s="61">
        <f>C2314</f>
        <v>0.017</v>
      </c>
      <c r="E2472" s="61">
        <f>D2393</f>
        <v>0.045</v>
      </c>
      <c r="F2472" s="61">
        <f>D2314</f>
        <v>0.016</v>
      </c>
      <c r="G2472" s="61">
        <f>E2393</f>
        <v>0.074</v>
      </c>
      <c r="H2472" s="61">
        <f>E2314</f>
        <v>0.014</v>
      </c>
      <c r="I2472" s="61">
        <f>F2393</f>
        <v>0.029</v>
      </c>
      <c r="J2472" s="61">
        <f>F2314</f>
        <v>0.053</v>
      </c>
      <c r="K2472" s="61">
        <f>G2393</f>
        <v>0.051</v>
      </c>
      <c r="L2472" s="61">
        <f>G2314</f>
        <v>0.019</v>
      </c>
      <c r="M2472" s="61">
        <f>H2393</f>
        <v>0.045</v>
      </c>
      <c r="N2472" s="61">
        <f>H2314</f>
        <v>0.005</v>
      </c>
      <c r="O2472" s="61">
        <f>I2393</f>
        <v>0.109</v>
      </c>
      <c r="P2472" s="61">
        <f>I2314</f>
        <v>0.068</v>
      </c>
      <c r="Q2472" s="61">
        <f>J2393</f>
        <v>0.043</v>
      </c>
      <c r="R2472" s="61">
        <f>J2314</f>
        <v>0.03</v>
      </c>
      <c r="S2472" s="61">
        <f>K2393</f>
        <v>0.049</v>
      </c>
      <c r="T2472" s="61">
        <f>K2314</f>
        <v>0.009</v>
      </c>
      <c r="U2472" s="61">
        <f>L2393</f>
        <v>0.03</v>
      </c>
      <c r="V2472" s="61">
        <f>L2314</f>
        <v>0.015</v>
      </c>
      <c r="W2472" s="61">
        <f>M2393</f>
        <v>0.067</v>
      </c>
      <c r="X2472" s="61">
        <f>M2314</f>
        <v>0</v>
      </c>
      <c r="Y2472" s="61">
        <f>N2393</f>
        <v>0.029</v>
      </c>
      <c r="Z2472" s="61">
        <f>N2314</f>
        <v>0.006</v>
      </c>
      <c r="AA2472" s="61">
        <f>O2393</f>
        <v>0.019</v>
      </c>
      <c r="AB2472" s="61">
        <f>O2314</f>
        <v>0.012</v>
      </c>
      <c r="AC2472" s="61">
        <f>P2393</f>
        <v>0.035</v>
      </c>
      <c r="AD2472" s="61">
        <f>P2314</f>
        <v>0.01</v>
      </c>
      <c r="AE2472" s="61">
        <f>Q2393</f>
        <v>0.007</v>
      </c>
      <c r="AF2472" s="61">
        <f>Q2314</f>
        <v>0.006</v>
      </c>
      <c r="AG2472" s="61">
        <f>R2393</f>
        <v>0.03</v>
      </c>
      <c r="AH2472" s="61">
        <f>R2314</f>
        <v>0.008</v>
      </c>
      <c r="AI2472" s="61">
        <f>S2393</f>
        <v>0.023</v>
      </c>
      <c r="AJ2472" s="61">
        <f>S2314</f>
        <v>0.016</v>
      </c>
    </row>
    <row r="2473" spans="2:36" s="133" customFormat="1" ht="15.75" hidden="1">
      <c r="B2473" s="75" t="s">
        <v>108</v>
      </c>
      <c r="C2473" s="61">
        <f>C2395</f>
        <v>0.051</v>
      </c>
      <c r="D2473" s="61">
        <f>C2315</f>
        <v>0.045</v>
      </c>
      <c r="E2473" s="61">
        <f>D2395</f>
        <v>0.052</v>
      </c>
      <c r="F2473" s="61">
        <f>D2315</f>
        <v>0.043</v>
      </c>
      <c r="G2473" s="61">
        <f>E2395</f>
        <v>0.079</v>
      </c>
      <c r="H2473" s="61">
        <f>E2315</f>
        <v>0.043</v>
      </c>
      <c r="I2473" s="61">
        <f>F2395</f>
        <v>0.067</v>
      </c>
      <c r="J2473" s="61">
        <f>F2315</f>
        <v>0.013</v>
      </c>
      <c r="K2473" s="61">
        <f>G2395</f>
        <v>0.183</v>
      </c>
      <c r="L2473" s="61">
        <f>G2315</f>
        <v>0.157</v>
      </c>
      <c r="M2473" s="61">
        <f>H2395</f>
        <v>0.009</v>
      </c>
      <c r="N2473" s="61">
        <f>H2315</f>
        <v>0.017</v>
      </c>
      <c r="O2473" s="61">
        <f>I2395</f>
        <v>0.087</v>
      </c>
      <c r="P2473" s="61">
        <f>I2315</f>
        <v>0</v>
      </c>
      <c r="Q2473" s="61">
        <f>J2395</f>
        <v>0.086</v>
      </c>
      <c r="R2473" s="61">
        <f>J2315</f>
        <v>0.126</v>
      </c>
      <c r="S2473" s="61">
        <f>K2395</f>
        <v>0.072</v>
      </c>
      <c r="T2473" s="61">
        <f>K2315</f>
        <v>0.075</v>
      </c>
      <c r="U2473" s="61">
        <f>L2395</f>
        <v>0.083</v>
      </c>
      <c r="V2473" s="61">
        <f>L2315</f>
        <v>0.074</v>
      </c>
      <c r="W2473" s="61">
        <f>M2395</f>
        <v>0.2</v>
      </c>
      <c r="X2473" s="61">
        <f>M2315</f>
        <v>0.364</v>
      </c>
      <c r="Y2473" s="61">
        <f>N2395</f>
        <v>0.036</v>
      </c>
      <c r="Z2473" s="61">
        <f>N2315</f>
        <v>0.056</v>
      </c>
      <c r="AA2473" s="61">
        <f>O2395</f>
        <v>0.024</v>
      </c>
      <c r="AB2473" s="61">
        <f>O2315</f>
        <v>0.019</v>
      </c>
      <c r="AC2473" s="61">
        <f>P2395</f>
        <v>0.032</v>
      </c>
      <c r="AD2473" s="61">
        <f>P2315</f>
        <v>0.039</v>
      </c>
      <c r="AE2473" s="61">
        <f>Q2395</f>
        <v>0.016</v>
      </c>
      <c r="AF2473" s="61">
        <f>Q2315</f>
        <v>0.012</v>
      </c>
      <c r="AG2473" s="61">
        <f>R2395</f>
        <v>0.023</v>
      </c>
      <c r="AH2473" s="61">
        <f>R2315</f>
        <v>0.021</v>
      </c>
      <c r="AI2473" s="61">
        <f>S2395</f>
        <v>0.041</v>
      </c>
      <c r="AJ2473" s="61">
        <f>S2315</f>
        <v>0.05</v>
      </c>
    </row>
    <row r="2474" spans="2:11" s="133" customFormat="1" ht="15.75" hidden="1">
      <c r="B2474" s="135" t="s">
        <v>330</v>
      </c>
      <c r="K2474" s="34"/>
    </row>
    <row r="2475" spans="2:36" s="133" customFormat="1" ht="15.75" hidden="1">
      <c r="B2475" s="85"/>
      <c r="C2475" s="150"/>
      <c r="D2475" s="150"/>
      <c r="E2475" s="150"/>
      <c r="F2475" s="150"/>
      <c r="G2475" s="150"/>
      <c r="H2475" s="150"/>
      <c r="I2475" s="150"/>
      <c r="J2475" s="150"/>
      <c r="K2475" s="150"/>
      <c r="L2475" s="150"/>
      <c r="M2475" s="150"/>
      <c r="N2475" s="150"/>
      <c r="O2475" s="150"/>
      <c r="P2475" s="150"/>
      <c r="Q2475" s="150"/>
      <c r="R2475" s="150"/>
      <c r="S2475" s="150"/>
      <c r="T2475" s="150"/>
      <c r="U2475" s="150"/>
      <c r="V2475" s="150"/>
      <c r="W2475" s="150"/>
      <c r="X2475" s="150"/>
      <c r="Y2475" s="150"/>
      <c r="Z2475" s="150"/>
      <c r="AA2475" s="150"/>
      <c r="AB2475" s="150"/>
      <c r="AC2475" s="150"/>
      <c r="AD2475" s="150"/>
      <c r="AE2475" s="150"/>
      <c r="AF2475" s="150"/>
      <c r="AG2475" s="150"/>
      <c r="AH2475" s="150"/>
      <c r="AI2475" s="150"/>
      <c r="AJ2475" s="150"/>
    </row>
    <row r="2476" s="133" customFormat="1" ht="15.75" hidden="1">
      <c r="B2476" s="135" t="s">
        <v>322</v>
      </c>
    </row>
    <row r="2477" spans="2:36" s="151" customFormat="1" ht="15.75" hidden="1">
      <c r="B2477" s="152"/>
      <c r="C2477" s="234" t="s">
        <v>52</v>
      </c>
      <c r="D2477" s="234"/>
      <c r="E2477" s="234" t="s">
        <v>137</v>
      </c>
      <c r="F2477" s="234"/>
      <c r="G2477" s="234" t="s">
        <v>138</v>
      </c>
      <c r="H2477" s="234"/>
      <c r="I2477" s="234" t="s">
        <v>142</v>
      </c>
      <c r="J2477" s="234"/>
      <c r="K2477" s="234" t="s">
        <v>131</v>
      </c>
      <c r="L2477" s="234"/>
      <c r="M2477" s="234" t="s">
        <v>132</v>
      </c>
      <c r="N2477" s="234"/>
      <c r="O2477" s="234" t="s">
        <v>317</v>
      </c>
      <c r="P2477" s="234"/>
      <c r="Q2477" s="234" t="s">
        <v>17</v>
      </c>
      <c r="R2477" s="234"/>
      <c r="S2477" s="234" t="s">
        <v>231</v>
      </c>
      <c r="T2477" s="234"/>
      <c r="U2477" s="234" t="s">
        <v>18</v>
      </c>
      <c r="V2477" s="234"/>
      <c r="W2477" s="234" t="s">
        <v>19</v>
      </c>
      <c r="X2477" s="234"/>
      <c r="Y2477" s="234" t="s">
        <v>51</v>
      </c>
      <c r="Z2477" s="234"/>
      <c r="AA2477" s="234" t="s">
        <v>139</v>
      </c>
      <c r="AB2477" s="234"/>
      <c r="AC2477" s="234" t="s">
        <v>20</v>
      </c>
      <c r="AD2477" s="234"/>
      <c r="AE2477" s="234" t="s">
        <v>140</v>
      </c>
      <c r="AF2477" s="234"/>
      <c r="AG2477" s="234" t="s">
        <v>21</v>
      </c>
      <c r="AH2477" s="234"/>
      <c r="AI2477" s="234" t="s">
        <v>141</v>
      </c>
      <c r="AJ2477" s="234"/>
    </row>
    <row r="2478" spans="2:36" s="2" customFormat="1" ht="15.75" hidden="1">
      <c r="B2478" s="53"/>
      <c r="C2478" s="149">
        <v>2008</v>
      </c>
      <c r="D2478" s="149">
        <v>2009</v>
      </c>
      <c r="E2478" s="149">
        <v>2008</v>
      </c>
      <c r="F2478" s="149">
        <v>2009</v>
      </c>
      <c r="G2478" s="149">
        <v>2008</v>
      </c>
      <c r="H2478" s="149">
        <v>2009</v>
      </c>
      <c r="I2478" s="149">
        <v>2008</v>
      </c>
      <c r="J2478" s="149">
        <v>2009</v>
      </c>
      <c r="K2478" s="149">
        <v>2008</v>
      </c>
      <c r="L2478" s="149">
        <v>2009</v>
      </c>
      <c r="M2478" s="149">
        <v>2008</v>
      </c>
      <c r="N2478" s="149">
        <v>2009</v>
      </c>
      <c r="O2478" s="149">
        <v>2008</v>
      </c>
      <c r="P2478" s="149">
        <v>2009</v>
      </c>
      <c r="Q2478" s="149">
        <v>2008</v>
      </c>
      <c r="R2478" s="149">
        <v>2009</v>
      </c>
      <c r="S2478" s="149">
        <v>2008</v>
      </c>
      <c r="T2478" s="149">
        <v>2009</v>
      </c>
      <c r="U2478" s="149">
        <v>2008</v>
      </c>
      <c r="V2478" s="149">
        <v>2009</v>
      </c>
      <c r="W2478" s="149">
        <v>2008</v>
      </c>
      <c r="X2478" s="149">
        <v>2009</v>
      </c>
      <c r="Y2478" s="149">
        <v>2008</v>
      </c>
      <c r="Z2478" s="149">
        <v>2009</v>
      </c>
      <c r="AA2478" s="149">
        <v>2008</v>
      </c>
      <c r="AB2478" s="149">
        <v>2009</v>
      </c>
      <c r="AC2478" s="149">
        <v>2008</v>
      </c>
      <c r="AD2478" s="149">
        <v>2009</v>
      </c>
      <c r="AE2478" s="149">
        <v>2008</v>
      </c>
      <c r="AF2478" s="149">
        <v>2009</v>
      </c>
      <c r="AG2478" s="149">
        <v>2008</v>
      </c>
      <c r="AH2478" s="149">
        <v>2009</v>
      </c>
      <c r="AI2478" s="149">
        <v>2008</v>
      </c>
      <c r="AJ2478" s="149">
        <v>2009</v>
      </c>
    </row>
    <row r="2479" spans="2:36" s="133" customFormat="1" ht="15.75" hidden="1">
      <c r="B2479" s="75" t="s">
        <v>299</v>
      </c>
      <c r="C2479" s="61">
        <f>C2402</f>
        <v>0.912</v>
      </c>
      <c r="D2479" s="61">
        <f>C2322</f>
        <v>0.924</v>
      </c>
      <c r="E2479" s="61">
        <f>D2402</f>
        <v>0.786</v>
      </c>
      <c r="F2479" s="61">
        <f>D2322</f>
        <v>0.918</v>
      </c>
      <c r="G2479" s="61">
        <f>E2402</f>
        <v>0.893</v>
      </c>
      <c r="H2479" s="61">
        <f>E2322</f>
        <v>0.93</v>
      </c>
      <c r="I2479" s="61">
        <f>F2402</f>
        <v>0.929</v>
      </c>
      <c r="J2479" s="61">
        <f>F2322</f>
        <v>0.625</v>
      </c>
      <c r="K2479" s="61">
        <f>G2402</f>
        <v>0.778</v>
      </c>
      <c r="L2479" s="61">
        <f>G2322</f>
        <v>0.786</v>
      </c>
      <c r="M2479" s="61">
        <f>H2402</f>
        <v>0.957</v>
      </c>
      <c r="N2479" s="61">
        <f>H2322</f>
        <v>1</v>
      </c>
      <c r="O2479" s="61" t="e">
        <f>I2402</f>
        <v>#N/A</v>
      </c>
      <c r="P2479" s="61">
        <f>I2322</f>
        <v>1</v>
      </c>
      <c r="Q2479" s="61">
        <f>J2402</f>
        <v>0.955</v>
      </c>
      <c r="R2479" s="61">
        <f>J2322</f>
        <v>0.667</v>
      </c>
      <c r="S2479" s="61">
        <f>K2402</f>
        <v>0.865</v>
      </c>
      <c r="T2479" s="61">
        <f>K2322</f>
        <v>0.893</v>
      </c>
      <c r="U2479" s="61">
        <f>L2402</f>
        <v>0.903</v>
      </c>
      <c r="V2479" s="61">
        <f>L2322</f>
        <v>0.981</v>
      </c>
      <c r="W2479" s="61" t="e">
        <f>M2402</f>
        <v>#N/A</v>
      </c>
      <c r="X2479" s="61" t="e">
        <f>M2322</f>
        <v>#N/A</v>
      </c>
      <c r="Y2479" s="61">
        <f>N2402</f>
        <v>1</v>
      </c>
      <c r="Z2479" s="61">
        <f>N2322</f>
        <v>0.917</v>
      </c>
      <c r="AA2479" s="61">
        <f>O2402</f>
        <v>0.967</v>
      </c>
      <c r="AB2479" s="61">
        <f>O2322</f>
        <v>0.944</v>
      </c>
      <c r="AC2479" s="61">
        <f>P2402</f>
        <v>0.964</v>
      </c>
      <c r="AD2479" s="61">
        <f>P2322</f>
        <v>0.991</v>
      </c>
      <c r="AE2479" s="61">
        <f>Q2402</f>
        <v>0.986</v>
      </c>
      <c r="AF2479" s="61">
        <f>Q2322</f>
        <v>0.957</v>
      </c>
      <c r="AG2479" s="61">
        <f>R2402</f>
        <v>0.921</v>
      </c>
      <c r="AH2479" s="61">
        <f>R2322</f>
        <v>0.89</v>
      </c>
      <c r="AI2479" s="61">
        <f>S2402</f>
        <v>0.971</v>
      </c>
      <c r="AJ2479" s="61">
        <f>S2322</f>
        <v>0.857</v>
      </c>
    </row>
    <row r="2480" spans="2:36" s="133" customFormat="1" ht="15.75" hidden="1">
      <c r="B2480" s="75" t="s">
        <v>300</v>
      </c>
      <c r="C2480" s="61">
        <f>C2403</f>
        <v>0.048</v>
      </c>
      <c r="D2480" s="61">
        <f>C2323</f>
        <v>0.043</v>
      </c>
      <c r="E2480" s="61">
        <f>D2403</f>
        <v>0.105</v>
      </c>
      <c r="F2480" s="61">
        <f>D2323</f>
        <v>0.047</v>
      </c>
      <c r="G2480" s="61">
        <f>E2403</f>
        <v>0.057</v>
      </c>
      <c r="H2480" s="61">
        <f>E2323</f>
        <v>0.035</v>
      </c>
      <c r="I2480" s="61">
        <f>F2403</f>
        <v>0</v>
      </c>
      <c r="J2480" s="61">
        <f>F2323</f>
        <v>0.125</v>
      </c>
      <c r="K2480" s="61">
        <f>G2403</f>
        <v>0.121</v>
      </c>
      <c r="L2480" s="61">
        <f>G2323</f>
        <v>0.102</v>
      </c>
      <c r="M2480" s="61">
        <f>H2403</f>
        <v>0.043</v>
      </c>
      <c r="N2480" s="61">
        <f>H2323</f>
        <v>0</v>
      </c>
      <c r="O2480" s="61" t="e">
        <f>I2403</f>
        <v>#N/A</v>
      </c>
      <c r="P2480" s="61">
        <f>I2323</f>
        <v>0</v>
      </c>
      <c r="Q2480" s="61">
        <f>J2403</f>
        <v>0.045</v>
      </c>
      <c r="R2480" s="61">
        <f>J2323</f>
        <v>0.074</v>
      </c>
      <c r="S2480" s="61">
        <f>K2403</f>
        <v>0.054</v>
      </c>
      <c r="T2480" s="61">
        <f>K2323</f>
        <v>0.024</v>
      </c>
      <c r="U2480" s="61">
        <f>L2403</f>
        <v>0.049</v>
      </c>
      <c r="V2480" s="61">
        <f>L2323</f>
        <v>0.019</v>
      </c>
      <c r="W2480" s="61" t="e">
        <f>M2403</f>
        <v>#N/A</v>
      </c>
      <c r="X2480" s="61" t="e">
        <f>M2323</f>
        <v>#N/A</v>
      </c>
      <c r="Y2480" s="61">
        <f>N2403</f>
        <v>0</v>
      </c>
      <c r="Z2480" s="61">
        <f>N2323</f>
        <v>0</v>
      </c>
      <c r="AA2480" s="61">
        <f>O2403</f>
        <v>0.033</v>
      </c>
      <c r="AB2480" s="61">
        <f>O2323</f>
        <v>0</v>
      </c>
      <c r="AC2480" s="61">
        <f>P2403</f>
        <v>0.009</v>
      </c>
      <c r="AD2480" s="61">
        <f>P2323</f>
        <v>0.009</v>
      </c>
      <c r="AE2480" s="61">
        <f>Q2403</f>
        <v>0.003</v>
      </c>
      <c r="AF2480" s="61">
        <f>Q2323</f>
        <v>0.035</v>
      </c>
      <c r="AG2480" s="61">
        <f>R2403</f>
        <v>0.051</v>
      </c>
      <c r="AH2480" s="61">
        <f>R2323</f>
        <v>0.073</v>
      </c>
      <c r="AI2480" s="61">
        <f>S2403</f>
        <v>0.029</v>
      </c>
      <c r="AJ2480" s="61">
        <f>S2323</f>
        <v>0.095</v>
      </c>
    </row>
    <row r="2481" spans="2:36" s="133" customFormat="1" ht="15.75" hidden="1">
      <c r="B2481" s="75" t="s">
        <v>107</v>
      </c>
      <c r="C2481" s="61">
        <f>C2404</f>
        <v>0.003</v>
      </c>
      <c r="D2481" s="61">
        <f>C2324</f>
        <v>0.003</v>
      </c>
      <c r="E2481" s="61">
        <f>D2404</f>
        <v>0.019</v>
      </c>
      <c r="F2481" s="61">
        <f>D2324</f>
        <v>0.003</v>
      </c>
      <c r="G2481" s="61">
        <f>E2404</f>
        <v>0.003</v>
      </c>
      <c r="H2481" s="61">
        <f>E2324</f>
        <v>0.004</v>
      </c>
      <c r="I2481" s="61">
        <f>F2404</f>
        <v>0</v>
      </c>
      <c r="J2481" s="61">
        <f>F2324</f>
        <v>0</v>
      </c>
      <c r="K2481" s="61">
        <f>G2404</f>
        <v>0</v>
      </c>
      <c r="L2481" s="61">
        <f>G2324</f>
        <v>0</v>
      </c>
      <c r="M2481" s="61">
        <f>H2404</f>
        <v>0</v>
      </c>
      <c r="N2481" s="61">
        <f>H2324</f>
        <v>0</v>
      </c>
      <c r="O2481" s="61" t="e">
        <f>I2404</f>
        <v>#N/A</v>
      </c>
      <c r="P2481" s="61">
        <f>I2324</f>
        <v>0</v>
      </c>
      <c r="Q2481" s="61">
        <f>J2404</f>
        <v>0</v>
      </c>
      <c r="R2481" s="61">
        <f>J2324</f>
        <v>0</v>
      </c>
      <c r="S2481" s="61">
        <f>K2404</f>
        <v>0.014</v>
      </c>
      <c r="T2481" s="61">
        <f>K2324</f>
        <v>0</v>
      </c>
      <c r="U2481" s="61">
        <f>L2404</f>
        <v>0</v>
      </c>
      <c r="V2481" s="61">
        <f>L2324</f>
        <v>0</v>
      </c>
      <c r="W2481" s="61" t="e">
        <f>M2404</f>
        <v>#N/A</v>
      </c>
      <c r="X2481" s="61" t="e">
        <f>M2324</f>
        <v>#N/A</v>
      </c>
      <c r="Y2481" s="61">
        <f>N2404</f>
        <v>0</v>
      </c>
      <c r="Z2481" s="61">
        <f>N2324</f>
        <v>0</v>
      </c>
      <c r="AA2481" s="61">
        <f>O2404</f>
        <v>0</v>
      </c>
      <c r="AB2481" s="61">
        <f>O2324</f>
        <v>0.056</v>
      </c>
      <c r="AC2481" s="61">
        <f>P2404</f>
        <v>0</v>
      </c>
      <c r="AD2481" s="61">
        <f>P2324</f>
        <v>0</v>
      </c>
      <c r="AE2481" s="61">
        <f>Q2404</f>
        <v>0.002</v>
      </c>
      <c r="AF2481" s="61">
        <f>Q2324</f>
        <v>0</v>
      </c>
      <c r="AG2481" s="61">
        <f>R2404</f>
        <v>0.005</v>
      </c>
      <c r="AH2481" s="61">
        <f>R2324</f>
        <v>0</v>
      </c>
      <c r="AI2481" s="61">
        <f>S2404</f>
        <v>0</v>
      </c>
      <c r="AJ2481" s="61">
        <f>S2324</f>
        <v>0.024</v>
      </c>
    </row>
    <row r="2482" spans="2:36" s="133" customFormat="1" ht="15.75" hidden="1">
      <c r="B2482" s="75" t="s">
        <v>108</v>
      </c>
      <c r="C2482" s="61">
        <f>C2405</f>
        <v>0.036</v>
      </c>
      <c r="D2482" s="61">
        <f>C2325</f>
        <v>0.03</v>
      </c>
      <c r="E2482" s="61">
        <f>D2405</f>
        <v>0.089</v>
      </c>
      <c r="F2482" s="61">
        <f>D2325</f>
        <v>0.032</v>
      </c>
      <c r="G2482" s="61">
        <f>E2405</f>
        <v>0.047</v>
      </c>
      <c r="H2482" s="61">
        <f>E2325</f>
        <v>0.031</v>
      </c>
      <c r="I2482" s="61">
        <f>F2405</f>
        <v>0.071</v>
      </c>
      <c r="J2482" s="61">
        <f>F2325</f>
        <v>0.25</v>
      </c>
      <c r="K2482" s="61">
        <f>G2405</f>
        <v>0.101</v>
      </c>
      <c r="L2482" s="61">
        <f>G2325</f>
        <v>0.112</v>
      </c>
      <c r="M2482" s="61">
        <f>H2405</f>
        <v>0</v>
      </c>
      <c r="N2482" s="61">
        <f>H2325</f>
        <v>0</v>
      </c>
      <c r="O2482" s="61" t="e">
        <f>I2405</f>
        <v>#N/A</v>
      </c>
      <c r="P2482" s="61">
        <f>I2325</f>
        <v>0</v>
      </c>
      <c r="Q2482" s="61">
        <f>J2405</f>
        <v>0</v>
      </c>
      <c r="R2482" s="61">
        <f>J2325</f>
        <v>0.259</v>
      </c>
      <c r="S2482" s="61">
        <f>K2405</f>
        <v>0.068</v>
      </c>
      <c r="T2482" s="61">
        <f>K2325</f>
        <v>0.083</v>
      </c>
      <c r="U2482" s="61">
        <f>L2405</f>
        <v>0.049</v>
      </c>
      <c r="V2482" s="61">
        <f>L2325</f>
        <v>0</v>
      </c>
      <c r="W2482" s="61" t="e">
        <f>M2405</f>
        <v>#N/A</v>
      </c>
      <c r="X2482" s="61" t="e">
        <f>M2325</f>
        <v>#N/A</v>
      </c>
      <c r="Y2482" s="61">
        <f>N2405</f>
        <v>0</v>
      </c>
      <c r="Z2482" s="61">
        <f>N2325</f>
        <v>0.083</v>
      </c>
      <c r="AA2482" s="61">
        <f>O2405</f>
        <v>0</v>
      </c>
      <c r="AB2482" s="61">
        <f>O2325</f>
        <v>0</v>
      </c>
      <c r="AC2482" s="61">
        <f>P2405</f>
        <v>0.027</v>
      </c>
      <c r="AD2482" s="61">
        <f>P2325</f>
        <v>0</v>
      </c>
      <c r="AE2482" s="61">
        <f>Q2405</f>
        <v>0.008</v>
      </c>
      <c r="AF2482" s="61">
        <f>Q2325</f>
        <v>0.008</v>
      </c>
      <c r="AG2482" s="61">
        <f>R2405</f>
        <v>0.023</v>
      </c>
      <c r="AH2482" s="61">
        <f>R2325</f>
        <v>0.037</v>
      </c>
      <c r="AI2482" s="61">
        <f>S2405</f>
        <v>0</v>
      </c>
      <c r="AJ2482" s="61">
        <f>S2325</f>
        <v>0.024</v>
      </c>
    </row>
    <row r="2483" spans="2:11" s="133" customFormat="1" ht="15.75" hidden="1">
      <c r="B2483" s="135" t="s">
        <v>330</v>
      </c>
      <c r="K2483" s="34"/>
    </row>
    <row r="2484" s="133" customFormat="1" ht="15.75" hidden="1"/>
    <row r="2485" s="133" customFormat="1" ht="15.75" hidden="1">
      <c r="B2485" s="135" t="s">
        <v>325</v>
      </c>
    </row>
    <row r="2486" spans="2:36" s="151" customFormat="1" ht="15.75" hidden="1">
      <c r="B2486" s="152"/>
      <c r="C2486" s="234" t="s">
        <v>52</v>
      </c>
      <c r="D2486" s="234"/>
      <c r="E2486" s="234" t="s">
        <v>137</v>
      </c>
      <c r="F2486" s="234"/>
      <c r="G2486" s="234" t="s">
        <v>138</v>
      </c>
      <c r="H2486" s="234"/>
      <c r="I2486" s="234" t="s">
        <v>142</v>
      </c>
      <c r="J2486" s="234"/>
      <c r="K2486" s="234" t="s">
        <v>131</v>
      </c>
      <c r="L2486" s="234"/>
      <c r="M2486" s="234" t="s">
        <v>132</v>
      </c>
      <c r="N2486" s="234"/>
      <c r="O2486" s="234" t="s">
        <v>317</v>
      </c>
      <c r="P2486" s="234"/>
      <c r="Q2486" s="234" t="s">
        <v>17</v>
      </c>
      <c r="R2486" s="234"/>
      <c r="S2486" s="234" t="s">
        <v>231</v>
      </c>
      <c r="T2486" s="234"/>
      <c r="U2486" s="234" t="s">
        <v>18</v>
      </c>
      <c r="V2486" s="234"/>
      <c r="W2486" s="234" t="s">
        <v>19</v>
      </c>
      <c r="X2486" s="234"/>
      <c r="Y2486" s="234" t="s">
        <v>51</v>
      </c>
      <c r="Z2486" s="234"/>
      <c r="AA2486" s="234" t="s">
        <v>139</v>
      </c>
      <c r="AB2486" s="234"/>
      <c r="AC2486" s="234" t="s">
        <v>20</v>
      </c>
      <c r="AD2486" s="234"/>
      <c r="AE2486" s="234" t="s">
        <v>140</v>
      </c>
      <c r="AF2486" s="234"/>
      <c r="AG2486" s="234" t="s">
        <v>21</v>
      </c>
      <c r="AH2486" s="234"/>
      <c r="AI2486" s="234" t="s">
        <v>141</v>
      </c>
      <c r="AJ2486" s="234"/>
    </row>
    <row r="2487" spans="2:36" s="2" customFormat="1" ht="15.75" hidden="1">
      <c r="B2487" s="53"/>
      <c r="C2487" s="149">
        <v>2008</v>
      </c>
      <c r="D2487" s="149">
        <v>2009</v>
      </c>
      <c r="E2487" s="149">
        <v>2008</v>
      </c>
      <c r="F2487" s="149">
        <v>2009</v>
      </c>
      <c r="G2487" s="149">
        <v>2008</v>
      </c>
      <c r="H2487" s="149">
        <v>2009</v>
      </c>
      <c r="I2487" s="149">
        <v>2008</v>
      </c>
      <c r="J2487" s="149">
        <v>2009</v>
      </c>
      <c r="K2487" s="149">
        <v>2008</v>
      </c>
      <c r="L2487" s="149">
        <v>2009</v>
      </c>
      <c r="M2487" s="149">
        <v>2008</v>
      </c>
      <c r="N2487" s="149">
        <v>2009</v>
      </c>
      <c r="O2487" s="149">
        <v>2008</v>
      </c>
      <c r="P2487" s="149">
        <v>2009</v>
      </c>
      <c r="Q2487" s="149">
        <v>2008</v>
      </c>
      <c r="R2487" s="149">
        <v>2009</v>
      </c>
      <c r="S2487" s="149">
        <v>2008</v>
      </c>
      <c r="T2487" s="149">
        <v>2009</v>
      </c>
      <c r="U2487" s="149">
        <v>2008</v>
      </c>
      <c r="V2487" s="149">
        <v>2009</v>
      </c>
      <c r="W2487" s="149">
        <v>2008</v>
      </c>
      <c r="X2487" s="149">
        <v>2009</v>
      </c>
      <c r="Y2487" s="149">
        <v>2008</v>
      </c>
      <c r="Z2487" s="149">
        <v>2009</v>
      </c>
      <c r="AA2487" s="149">
        <v>2008</v>
      </c>
      <c r="AB2487" s="149">
        <v>2009</v>
      </c>
      <c r="AC2487" s="149">
        <v>2008</v>
      </c>
      <c r="AD2487" s="149">
        <v>2009</v>
      </c>
      <c r="AE2487" s="149">
        <v>2008</v>
      </c>
      <c r="AF2487" s="149">
        <v>2009</v>
      </c>
      <c r="AG2487" s="149">
        <v>2008</v>
      </c>
      <c r="AH2487" s="149">
        <v>2009</v>
      </c>
      <c r="AI2487" s="149">
        <v>2008</v>
      </c>
      <c r="AJ2487" s="149">
        <v>2009</v>
      </c>
    </row>
    <row r="2488" spans="2:36" s="133" customFormat="1" ht="15.75" hidden="1">
      <c r="B2488" s="75" t="s">
        <v>299</v>
      </c>
      <c r="C2488" s="61">
        <f>C2412</f>
        <v>0.768</v>
      </c>
      <c r="D2488" s="61">
        <f>C2332</f>
        <v>0.783</v>
      </c>
      <c r="E2488" s="61">
        <f>D2412</f>
        <v>0.747</v>
      </c>
      <c r="F2488" s="61">
        <f>D2332</f>
        <v>0.768</v>
      </c>
      <c r="G2488" s="61">
        <f>E2412</f>
        <v>0.814</v>
      </c>
      <c r="H2488" s="61">
        <f>E2332</f>
        <v>0.82</v>
      </c>
      <c r="I2488" s="61">
        <f>F2412</f>
        <v>0.749</v>
      </c>
      <c r="J2488" s="61">
        <f>F2332</f>
        <v>0.783</v>
      </c>
      <c r="K2488" s="61">
        <f>G2412</f>
        <v>0.594</v>
      </c>
      <c r="L2488" s="61">
        <f>G2332</f>
        <v>0.63</v>
      </c>
      <c r="M2488" s="61">
        <f>H2412</f>
        <v>0.905</v>
      </c>
      <c r="N2488" s="61">
        <f>H2332</f>
        <v>0.889</v>
      </c>
      <c r="O2488" s="61">
        <f>I2412</f>
        <v>0.74</v>
      </c>
      <c r="P2488" s="61">
        <f>I2332</f>
        <v>0.752</v>
      </c>
      <c r="Q2488" s="61">
        <f>J2412</f>
        <v>0.688</v>
      </c>
      <c r="R2488" s="61">
        <f>J2332</f>
        <v>0.658</v>
      </c>
      <c r="S2488" s="61">
        <f>K2412</f>
        <v>0.736</v>
      </c>
      <c r="T2488" s="61">
        <f>K2332</f>
        <v>0.734</v>
      </c>
      <c r="U2488" s="61">
        <f>L2412</f>
        <v>0.719</v>
      </c>
      <c r="V2488" s="61">
        <f>L2332</f>
        <v>0.759</v>
      </c>
      <c r="W2488" s="61">
        <f>M2412</f>
        <v>0.69</v>
      </c>
      <c r="X2488" s="61">
        <f>M2332</f>
        <v>0.832</v>
      </c>
      <c r="Y2488" s="61">
        <f>N2412</f>
        <v>0.823</v>
      </c>
      <c r="Z2488" s="61">
        <f>N2332</f>
        <v>0.927</v>
      </c>
      <c r="AA2488" s="61">
        <f>O2412</f>
        <v>0.869</v>
      </c>
      <c r="AB2488" s="61">
        <f>O2332</f>
        <v>0.883</v>
      </c>
      <c r="AC2488" s="61">
        <f>P2412</f>
        <v>0.869</v>
      </c>
      <c r="AD2488" s="61">
        <f>P2332</f>
        <v>0.868</v>
      </c>
      <c r="AE2488" s="61">
        <f>Q2412</f>
        <v>0.944</v>
      </c>
      <c r="AF2488" s="61">
        <f>Q2332</f>
        <v>0.905</v>
      </c>
      <c r="AG2488" s="61">
        <f>R2412</f>
        <v>0.841</v>
      </c>
      <c r="AH2488" s="61">
        <f>R2332</f>
        <v>0.853</v>
      </c>
      <c r="AI2488" s="61">
        <f>S2412</f>
        <v>0.897</v>
      </c>
      <c r="AJ2488" s="61">
        <f>S2332</f>
        <v>0.859</v>
      </c>
    </row>
    <row r="2489" spans="2:36" s="133" customFormat="1" ht="15.75" hidden="1">
      <c r="B2489" s="75" t="s">
        <v>300</v>
      </c>
      <c r="C2489" s="61">
        <f>C2413</f>
        <v>0.099</v>
      </c>
      <c r="D2489" s="61">
        <f>C2333</f>
        <v>0.096</v>
      </c>
      <c r="E2489" s="61">
        <f>D2413</f>
        <v>0.107</v>
      </c>
      <c r="F2489" s="61">
        <f>D2333</f>
        <v>0.108</v>
      </c>
      <c r="G2489" s="61">
        <f>E2413</f>
        <v>0.084</v>
      </c>
      <c r="H2489" s="61">
        <f>E2333</f>
        <v>0.078</v>
      </c>
      <c r="I2489" s="61">
        <f>F2413</f>
        <v>0.08</v>
      </c>
      <c r="J2489" s="61">
        <f>F2333</f>
        <v>0.062</v>
      </c>
      <c r="K2489" s="61">
        <f>G2413</f>
        <v>0.151</v>
      </c>
      <c r="L2489" s="61">
        <f>G2333</f>
        <v>0.154</v>
      </c>
      <c r="M2489" s="61">
        <f>H2413</f>
        <v>0.085</v>
      </c>
      <c r="N2489" s="61">
        <f>H2333</f>
        <v>0.087</v>
      </c>
      <c r="O2489" s="61">
        <f>I2413</f>
        <v>0.144</v>
      </c>
      <c r="P2489" s="61">
        <f>I2333</f>
        <v>0.134</v>
      </c>
      <c r="Q2489" s="61">
        <f>J2413</f>
        <v>0.107</v>
      </c>
      <c r="R2489" s="61">
        <f>J2333</f>
        <v>0.101</v>
      </c>
      <c r="S2489" s="61">
        <f>K2413</f>
        <v>0.091</v>
      </c>
      <c r="T2489" s="61">
        <f>K2333</f>
        <v>0.067</v>
      </c>
      <c r="U2489" s="61">
        <f>L2413</f>
        <v>0.115</v>
      </c>
      <c r="V2489" s="61">
        <f>L2333</f>
        <v>0.125</v>
      </c>
      <c r="W2489" s="61">
        <f>M2413</f>
        <v>0.127</v>
      </c>
      <c r="X2489" s="61">
        <f>M2333</f>
        <v>0.073</v>
      </c>
      <c r="Y2489" s="61">
        <f>N2413</f>
        <v>0.062</v>
      </c>
      <c r="Z2489" s="61">
        <f>N2333</f>
        <v>0.012</v>
      </c>
      <c r="AA2489" s="61">
        <f>O2413</f>
        <v>0.062</v>
      </c>
      <c r="AB2489" s="61">
        <f>O2333</f>
        <v>0.069</v>
      </c>
      <c r="AC2489" s="61">
        <f>P2413</f>
        <v>0.063</v>
      </c>
      <c r="AD2489" s="61">
        <f>P2333</f>
        <v>0.075</v>
      </c>
      <c r="AE2489" s="61">
        <f>Q2413</f>
        <v>0.011</v>
      </c>
      <c r="AF2489" s="61">
        <f>Q2333</f>
        <v>0.035</v>
      </c>
      <c r="AG2489" s="61">
        <f>R2413</f>
        <v>0.093</v>
      </c>
      <c r="AH2489" s="61">
        <f>R2333</f>
        <v>0.086</v>
      </c>
      <c r="AI2489" s="61">
        <f>S2413</f>
        <v>0.03</v>
      </c>
      <c r="AJ2489" s="61">
        <f>S2333</f>
        <v>0.059</v>
      </c>
    </row>
    <row r="2490" spans="2:36" s="133" customFormat="1" ht="15.75" hidden="1">
      <c r="B2490" s="75" t="s">
        <v>107</v>
      </c>
      <c r="C2490" s="61">
        <f>C2415</f>
        <v>0.114</v>
      </c>
      <c r="D2490" s="61">
        <f>C2334</f>
        <v>0.018</v>
      </c>
      <c r="E2490" s="61">
        <f>D2415</f>
        <v>0.128</v>
      </c>
      <c r="F2490" s="61">
        <f>D2334</f>
        <v>0.015</v>
      </c>
      <c r="G2490" s="61">
        <f>E2415</f>
        <v>0.087</v>
      </c>
      <c r="H2490" s="61">
        <f>E2334</f>
        <v>0.015</v>
      </c>
      <c r="I2490" s="61">
        <f>F2415</f>
        <v>0.149</v>
      </c>
      <c r="J2490" s="61">
        <f>F2334</f>
        <v>0.029</v>
      </c>
      <c r="K2490" s="61">
        <f>G2415</f>
        <v>0.241</v>
      </c>
      <c r="L2490" s="61">
        <f>G2334</f>
        <v>0.007</v>
      </c>
      <c r="M2490" s="61">
        <f>H2415</f>
        <v>0.008</v>
      </c>
      <c r="N2490" s="61">
        <f>H2334</f>
        <v>0.005</v>
      </c>
      <c r="O2490" s="61">
        <f>I2415</f>
        <v>0.104</v>
      </c>
      <c r="P2490" s="61">
        <f>I2334</f>
        <v>0.035</v>
      </c>
      <c r="Q2490" s="61">
        <f>J2415</f>
        <v>0.187</v>
      </c>
      <c r="R2490" s="61">
        <f>J2334</f>
        <v>0.027</v>
      </c>
      <c r="S2490" s="61">
        <f>K2415</f>
        <v>0.164</v>
      </c>
      <c r="T2490" s="61">
        <f>K2334</f>
        <v>0.013</v>
      </c>
      <c r="U2490" s="61">
        <f>L2415</f>
        <v>0.153</v>
      </c>
      <c r="V2490" s="61">
        <f>L2334</f>
        <v>0.007</v>
      </c>
      <c r="W2490" s="61">
        <f>M2415</f>
        <v>0.176</v>
      </c>
      <c r="X2490" s="61">
        <f>M2334</f>
        <v>0</v>
      </c>
      <c r="Y2490" s="61">
        <f>N2415</f>
        <v>0.108</v>
      </c>
      <c r="Z2490" s="61">
        <f>N2334</f>
        <v>0.006</v>
      </c>
      <c r="AA2490" s="61">
        <f>O2415</f>
        <v>0.061</v>
      </c>
      <c r="AB2490" s="61">
        <f>O2334</f>
        <v>0.013</v>
      </c>
      <c r="AC2490" s="61">
        <f>P2415</f>
        <v>0.055</v>
      </c>
      <c r="AD2490" s="61">
        <f>P2334</f>
        <v>0.005</v>
      </c>
      <c r="AE2490" s="61">
        <f>Q2415</f>
        <v>0.029</v>
      </c>
      <c r="AF2490" s="61">
        <f>Q2334</f>
        <v>0</v>
      </c>
      <c r="AG2490" s="61">
        <f>R2415</f>
        <v>0.057</v>
      </c>
      <c r="AH2490" s="61">
        <f>R2334</f>
        <v>0.007</v>
      </c>
      <c r="AI2490" s="61">
        <f>S2415</f>
        <v>0.053</v>
      </c>
      <c r="AJ2490" s="61">
        <f>S2334</f>
        <v>0.015</v>
      </c>
    </row>
    <row r="2491" spans="2:36" s="133" customFormat="1" ht="15.75" hidden="1">
      <c r="B2491" s="75" t="s">
        <v>108</v>
      </c>
      <c r="C2491" s="61">
        <f>C2414</f>
        <v>0.019</v>
      </c>
      <c r="D2491" s="61">
        <f>C2335</f>
        <v>0.103</v>
      </c>
      <c r="E2491" s="61">
        <f>D2414</f>
        <v>0.017</v>
      </c>
      <c r="F2491" s="61">
        <f>D2335</f>
        <v>0.109</v>
      </c>
      <c r="G2491" s="61">
        <f>E2414</f>
        <v>0.016</v>
      </c>
      <c r="H2491" s="61">
        <f>E2335</f>
        <v>0.087</v>
      </c>
      <c r="I2491" s="61">
        <f>F2414</f>
        <v>0.022</v>
      </c>
      <c r="J2491" s="61">
        <f>F2335</f>
        <v>0.127</v>
      </c>
      <c r="K2491" s="61">
        <f>G2414</f>
        <v>0.014</v>
      </c>
      <c r="L2491" s="61">
        <f>G2335</f>
        <v>0.209</v>
      </c>
      <c r="M2491" s="61">
        <f>H2414</f>
        <v>0.002</v>
      </c>
      <c r="N2491" s="61">
        <f>H2335</f>
        <v>0.018</v>
      </c>
      <c r="O2491" s="61">
        <f>I2414</f>
        <v>0.012</v>
      </c>
      <c r="P2491" s="61">
        <f>I2335</f>
        <v>0.079</v>
      </c>
      <c r="Q2491" s="61">
        <f>J2414</f>
        <v>0.019</v>
      </c>
      <c r="R2491" s="61">
        <f>J2335</f>
        <v>0.214</v>
      </c>
      <c r="S2491" s="61">
        <f>K2414</f>
        <v>0.009</v>
      </c>
      <c r="T2491" s="61">
        <f>K2335</f>
        <v>0.186</v>
      </c>
      <c r="U2491" s="61">
        <f>L2414</f>
        <v>0.013</v>
      </c>
      <c r="V2491" s="61">
        <f>L2335</f>
        <v>0.109</v>
      </c>
      <c r="W2491" s="61">
        <f>M2414</f>
        <v>0.007</v>
      </c>
      <c r="X2491" s="61">
        <f>M2335</f>
        <v>0.094</v>
      </c>
      <c r="Y2491" s="61">
        <f>N2414</f>
        <v>0.008</v>
      </c>
      <c r="Z2491" s="61">
        <f>N2335</f>
        <v>0.055</v>
      </c>
      <c r="AA2491" s="61">
        <f>O2414</f>
        <v>0.008</v>
      </c>
      <c r="AB2491" s="61">
        <f>O2335</f>
        <v>0.034</v>
      </c>
      <c r="AC2491" s="61">
        <f>P2414</f>
        <v>0.013</v>
      </c>
      <c r="AD2491" s="61">
        <f>P2335</f>
        <v>0.052</v>
      </c>
      <c r="AE2491" s="61">
        <f>Q2414</f>
        <v>0.015</v>
      </c>
      <c r="AF2491" s="61">
        <f>Q2335</f>
        <v>0.008</v>
      </c>
      <c r="AG2491" s="61">
        <f>R2414</f>
        <v>0.01</v>
      </c>
      <c r="AH2491" s="61">
        <f>R2335</f>
        <v>0.054</v>
      </c>
      <c r="AI2491" s="61">
        <f>S2414</f>
        <v>0.02</v>
      </c>
      <c r="AJ2491" s="61">
        <f>S2335</f>
        <v>0.067</v>
      </c>
    </row>
    <row r="2492" spans="2:11" s="133" customFormat="1" ht="15.75" hidden="1">
      <c r="B2492" s="135" t="s">
        <v>330</v>
      </c>
      <c r="K2492" s="34"/>
    </row>
    <row r="2493" spans="2:36" s="133" customFormat="1" ht="15.75" hidden="1">
      <c r="B2493" s="85"/>
      <c r="C2493" s="150"/>
      <c r="D2493" s="150"/>
      <c r="E2493" s="150"/>
      <c r="F2493" s="150"/>
      <c r="G2493" s="150"/>
      <c r="H2493" s="150"/>
      <c r="I2493" s="150"/>
      <c r="J2493" s="150"/>
      <c r="K2493" s="150"/>
      <c r="L2493" s="150"/>
      <c r="M2493" s="150"/>
      <c r="N2493" s="150"/>
      <c r="O2493" s="150"/>
      <c r="P2493" s="150"/>
      <c r="Q2493" s="150"/>
      <c r="R2493" s="150"/>
      <c r="S2493" s="150"/>
      <c r="T2493" s="150"/>
      <c r="U2493" s="150"/>
      <c r="V2493" s="150"/>
      <c r="W2493" s="150"/>
      <c r="X2493" s="150"/>
      <c r="Y2493" s="150"/>
      <c r="Z2493" s="150"/>
      <c r="AA2493" s="150"/>
      <c r="AB2493" s="150"/>
      <c r="AC2493" s="150"/>
      <c r="AD2493" s="150"/>
      <c r="AE2493" s="150"/>
      <c r="AF2493" s="150"/>
      <c r="AG2493" s="150"/>
      <c r="AH2493" s="150"/>
      <c r="AI2493" s="150"/>
      <c r="AJ2493" s="150"/>
    </row>
    <row r="2494" s="133" customFormat="1" ht="15.75" hidden="1">
      <c r="B2494" s="135" t="s">
        <v>324</v>
      </c>
    </row>
    <row r="2495" spans="2:36" s="151" customFormat="1" ht="15.75" hidden="1">
      <c r="B2495" s="152"/>
      <c r="C2495" s="234" t="s">
        <v>52</v>
      </c>
      <c r="D2495" s="234"/>
      <c r="E2495" s="234" t="s">
        <v>137</v>
      </c>
      <c r="F2495" s="234"/>
      <c r="G2495" s="234" t="s">
        <v>138</v>
      </c>
      <c r="H2495" s="234"/>
      <c r="I2495" s="234" t="s">
        <v>142</v>
      </c>
      <c r="J2495" s="234"/>
      <c r="K2495" s="234" t="s">
        <v>131</v>
      </c>
      <c r="L2495" s="234"/>
      <c r="M2495" s="234" t="s">
        <v>132</v>
      </c>
      <c r="N2495" s="234"/>
      <c r="O2495" s="234" t="s">
        <v>317</v>
      </c>
      <c r="P2495" s="234"/>
      <c r="Q2495" s="234" t="s">
        <v>17</v>
      </c>
      <c r="R2495" s="234"/>
      <c r="S2495" s="234" t="s">
        <v>231</v>
      </c>
      <c r="T2495" s="234"/>
      <c r="U2495" s="234" t="s">
        <v>18</v>
      </c>
      <c r="V2495" s="234"/>
      <c r="W2495" s="234" t="s">
        <v>19</v>
      </c>
      <c r="X2495" s="234"/>
      <c r="Y2495" s="234" t="s">
        <v>51</v>
      </c>
      <c r="Z2495" s="234"/>
      <c r="AA2495" s="234" t="s">
        <v>139</v>
      </c>
      <c r="AB2495" s="234"/>
      <c r="AC2495" s="234" t="s">
        <v>20</v>
      </c>
      <c r="AD2495" s="234"/>
      <c r="AE2495" s="234" t="s">
        <v>140</v>
      </c>
      <c r="AF2495" s="234"/>
      <c r="AG2495" s="234" t="s">
        <v>21</v>
      </c>
      <c r="AH2495" s="234"/>
      <c r="AI2495" s="234" t="s">
        <v>141</v>
      </c>
      <c r="AJ2495" s="234"/>
    </row>
    <row r="2496" spans="2:36" s="2" customFormat="1" ht="15.75" hidden="1">
      <c r="B2496" s="53"/>
      <c r="C2496" s="149">
        <v>2008</v>
      </c>
      <c r="D2496" s="149">
        <v>2009</v>
      </c>
      <c r="E2496" s="149">
        <v>2008</v>
      </c>
      <c r="F2496" s="149">
        <v>2009</v>
      </c>
      <c r="G2496" s="149">
        <v>2008</v>
      </c>
      <c r="H2496" s="149">
        <v>2009</v>
      </c>
      <c r="I2496" s="149">
        <v>2008</v>
      </c>
      <c r="J2496" s="149">
        <v>2009</v>
      </c>
      <c r="K2496" s="149">
        <v>2008</v>
      </c>
      <c r="L2496" s="149">
        <v>2009</v>
      </c>
      <c r="M2496" s="149">
        <v>2008</v>
      </c>
      <c r="N2496" s="149">
        <v>2009</v>
      </c>
      <c r="O2496" s="149">
        <v>2008</v>
      </c>
      <c r="P2496" s="149">
        <v>2009</v>
      </c>
      <c r="Q2496" s="149">
        <v>2008</v>
      </c>
      <c r="R2496" s="149">
        <v>2009</v>
      </c>
      <c r="S2496" s="149">
        <v>2008</v>
      </c>
      <c r="T2496" s="149">
        <v>2009</v>
      </c>
      <c r="U2496" s="149">
        <v>2008</v>
      </c>
      <c r="V2496" s="149">
        <v>2009</v>
      </c>
      <c r="W2496" s="149">
        <v>2008</v>
      </c>
      <c r="X2496" s="149">
        <v>2009</v>
      </c>
      <c r="Y2496" s="149">
        <v>2008</v>
      </c>
      <c r="Z2496" s="149">
        <v>2009</v>
      </c>
      <c r="AA2496" s="149">
        <v>2008</v>
      </c>
      <c r="AB2496" s="149">
        <v>2009</v>
      </c>
      <c r="AC2496" s="149">
        <v>2008</v>
      </c>
      <c r="AD2496" s="149">
        <v>2009</v>
      </c>
      <c r="AE2496" s="149">
        <v>2008</v>
      </c>
      <c r="AF2496" s="149">
        <v>2009</v>
      </c>
      <c r="AG2496" s="149">
        <v>2008</v>
      </c>
      <c r="AH2496" s="149">
        <v>2009</v>
      </c>
      <c r="AI2496" s="149">
        <v>2008</v>
      </c>
      <c r="AJ2496" s="149">
        <v>2009</v>
      </c>
    </row>
    <row r="2497" spans="2:36" s="133" customFormat="1" ht="15.75" hidden="1">
      <c r="B2497" s="75" t="s">
        <v>299</v>
      </c>
      <c r="C2497" s="61">
        <f>C2422</f>
        <v>0.814</v>
      </c>
      <c r="D2497" s="61">
        <f>C2342</f>
        <v>0.829</v>
      </c>
      <c r="E2497" s="61">
        <f>D2422</f>
        <v>0.808</v>
      </c>
      <c r="F2497" s="61">
        <f>D2342</f>
        <v>0.823</v>
      </c>
      <c r="G2497" s="61">
        <f>E2422</f>
        <v>0.853</v>
      </c>
      <c r="H2497" s="61">
        <f>E2342</f>
        <v>0.865</v>
      </c>
      <c r="I2497" s="61">
        <f>F2422</f>
        <v>0.84</v>
      </c>
      <c r="J2497" s="61">
        <f>F2342</f>
        <v>0.873</v>
      </c>
      <c r="K2497" s="61">
        <f>G2422</f>
        <v>0.708</v>
      </c>
      <c r="L2497" s="61">
        <f>G2342</f>
        <v>0.721</v>
      </c>
      <c r="M2497" s="61">
        <f>H2422</f>
        <v>0.93</v>
      </c>
      <c r="N2497" s="61">
        <f>H2342</f>
        <v>0.946</v>
      </c>
      <c r="O2497" s="61">
        <f>I2422</f>
        <v>0.852</v>
      </c>
      <c r="P2497" s="61">
        <f>I2342</f>
        <v>0.892</v>
      </c>
      <c r="Q2497" s="61">
        <f>J2422</f>
        <v>0.764</v>
      </c>
      <c r="R2497" s="61">
        <f>J2342</f>
        <v>0.725</v>
      </c>
      <c r="S2497" s="61">
        <f>K2422</f>
        <v>0.775</v>
      </c>
      <c r="T2497" s="61">
        <f>K2342</f>
        <v>0.793</v>
      </c>
      <c r="U2497" s="61">
        <f>L2422</f>
        <v>0.785</v>
      </c>
      <c r="V2497" s="61">
        <f>L2342</f>
        <v>0.804</v>
      </c>
      <c r="W2497" s="61">
        <f>M2422</f>
        <v>0.755</v>
      </c>
      <c r="X2497" s="61">
        <f>M2342</f>
        <v>0.896</v>
      </c>
      <c r="Y2497" s="61">
        <f>N2422</f>
        <v>0.939</v>
      </c>
      <c r="Z2497" s="61">
        <f>N2342</f>
        <v>0.873</v>
      </c>
      <c r="AA2497" s="61">
        <f>O2422</f>
        <v>0.909</v>
      </c>
      <c r="AB2497" s="61">
        <f>O2342</f>
        <v>0.932</v>
      </c>
      <c r="AC2497" s="61">
        <f>P2422</f>
        <v>0.917</v>
      </c>
      <c r="AD2497" s="61">
        <f>P2342</f>
        <v>0.9</v>
      </c>
      <c r="AE2497" s="61">
        <f>Q2422</f>
        <v>0.963</v>
      </c>
      <c r="AF2497" s="61">
        <f>Q2342</f>
        <v>0.938</v>
      </c>
      <c r="AG2497" s="61">
        <f>R2422</f>
        <v>0.864</v>
      </c>
      <c r="AH2497" s="61">
        <f>R2342</f>
        <v>0.891</v>
      </c>
      <c r="AI2497" s="61">
        <f>S2422</f>
        <v>0.923</v>
      </c>
      <c r="AJ2497" s="61">
        <f>S2342</f>
        <v>0.9</v>
      </c>
    </row>
    <row r="2498" spans="2:36" s="133" customFormat="1" ht="15.75" hidden="1">
      <c r="B2498" s="75" t="s">
        <v>300</v>
      </c>
      <c r="C2498" s="61">
        <f>C2423</f>
        <v>0.08</v>
      </c>
      <c r="D2498" s="61">
        <f>C2343</f>
        <v>0.076</v>
      </c>
      <c r="E2498" s="61">
        <f>D2423</f>
        <v>0.083</v>
      </c>
      <c r="F2498" s="61">
        <f>D2343</f>
        <v>0.081</v>
      </c>
      <c r="G2498" s="61">
        <f>E2423</f>
        <v>0.066</v>
      </c>
      <c r="H2498" s="61">
        <f>E2343</f>
        <v>0.052</v>
      </c>
      <c r="I2498" s="61">
        <f>F2423</f>
        <v>0.043</v>
      </c>
      <c r="J2498" s="61">
        <f>F2343</f>
        <v>0.052</v>
      </c>
      <c r="K2498" s="61">
        <f>G2423</f>
        <v>0.101</v>
      </c>
      <c r="L2498" s="61">
        <f>G2343</f>
        <v>0.101</v>
      </c>
      <c r="M2498" s="61">
        <f>H2423</f>
        <v>0.06</v>
      </c>
      <c r="N2498" s="61">
        <f>H2343</f>
        <v>0.045</v>
      </c>
      <c r="O2498" s="61">
        <f>I2423</f>
        <v>0.069</v>
      </c>
      <c r="P2498" s="61">
        <f>I2343</f>
        <v>0.031</v>
      </c>
      <c r="Q2498" s="61">
        <f>J2423</f>
        <v>0.099</v>
      </c>
      <c r="R2498" s="61">
        <f>J2343</f>
        <v>0.083</v>
      </c>
      <c r="S2498" s="61">
        <f>K2423</f>
        <v>0.078</v>
      </c>
      <c r="T2498" s="61">
        <f>K2343</f>
        <v>0.044</v>
      </c>
      <c r="U2498" s="61">
        <f>L2423</f>
        <v>0.098</v>
      </c>
      <c r="V2498" s="61">
        <f>L2343</f>
        <v>0.088</v>
      </c>
      <c r="W2498" s="61">
        <f>M2423</f>
        <v>0.065</v>
      </c>
      <c r="X2498" s="61">
        <f>M2343</f>
        <v>0.022</v>
      </c>
      <c r="Y2498" s="61">
        <f>N2423</f>
        <v>0.023</v>
      </c>
      <c r="Z2498" s="61">
        <f>N2343</f>
        <v>0.042</v>
      </c>
      <c r="AA2498" s="61">
        <f>O2423</f>
        <v>0.036</v>
      </c>
      <c r="AB2498" s="61">
        <f>O2343</f>
        <v>0.047</v>
      </c>
      <c r="AC2498" s="61">
        <f>P2423</f>
        <v>0.04</v>
      </c>
      <c r="AD2498" s="61">
        <f>P2343</f>
        <v>0.053</v>
      </c>
      <c r="AE2498" s="61">
        <f>Q2423</f>
        <v>0.008</v>
      </c>
      <c r="AF2498" s="61">
        <f>Q2343</f>
        <v>0.043</v>
      </c>
      <c r="AG2498" s="61">
        <f>R2423</f>
        <v>0.071</v>
      </c>
      <c r="AH2498" s="61">
        <f>R2343</f>
        <v>0.062</v>
      </c>
      <c r="AI2498" s="61">
        <f>S2423</f>
        <v>0.02</v>
      </c>
      <c r="AJ2498" s="61">
        <f>S2343</f>
        <v>0.026</v>
      </c>
    </row>
    <row r="2499" spans="2:36" s="133" customFormat="1" ht="15.75" hidden="1">
      <c r="B2499" s="75" t="s">
        <v>107</v>
      </c>
      <c r="C2499" s="61">
        <f>C2424</f>
        <v>0.011</v>
      </c>
      <c r="D2499" s="61">
        <f>C2344</f>
        <v>0.01</v>
      </c>
      <c r="E2499" s="61">
        <f>D2424</f>
        <v>0.009</v>
      </c>
      <c r="F2499" s="61">
        <f>D2344</f>
        <v>0.008</v>
      </c>
      <c r="G2499" s="61">
        <f>E2424</f>
        <v>0.008</v>
      </c>
      <c r="H2499" s="61">
        <f>E2344</f>
        <v>0.009</v>
      </c>
      <c r="I2499" s="61">
        <f>F2424</f>
        <v>0.007</v>
      </c>
      <c r="J2499" s="61">
        <f>F2344</f>
        <v>0.01</v>
      </c>
      <c r="K2499" s="61">
        <f>G2424</f>
        <v>0.007</v>
      </c>
      <c r="L2499" s="61">
        <f>G2344</f>
        <v>0.005</v>
      </c>
      <c r="M2499" s="61">
        <f>H2424</f>
        <v>0</v>
      </c>
      <c r="N2499" s="61">
        <f>H2344</f>
        <v>0</v>
      </c>
      <c r="O2499" s="61">
        <f>I2424</f>
        <v>0.004</v>
      </c>
      <c r="P2499" s="61">
        <f>I2344</f>
        <v>0.008</v>
      </c>
      <c r="Q2499" s="61">
        <f>J2424</f>
        <v>0</v>
      </c>
      <c r="R2499" s="61">
        <f>J2344</f>
        <v>0.002</v>
      </c>
      <c r="S2499" s="61">
        <f>K2424</f>
        <v>0.009</v>
      </c>
      <c r="T2499" s="61">
        <f>K2344</f>
        <v>0.005</v>
      </c>
      <c r="U2499" s="61">
        <f>L2424</f>
        <v>0.008</v>
      </c>
      <c r="V2499" s="61">
        <f>L2344</f>
        <v>0.005</v>
      </c>
      <c r="W2499" s="61">
        <f>M2424</f>
        <v>0.016</v>
      </c>
      <c r="X2499" s="61">
        <f>M2344</f>
        <v>0.005</v>
      </c>
      <c r="Y2499" s="61">
        <f>N2424</f>
        <v>0.008</v>
      </c>
      <c r="Z2499" s="61">
        <f>N2344</f>
        <v>0.006</v>
      </c>
      <c r="AA2499" s="61">
        <f>O2424</f>
        <v>0</v>
      </c>
      <c r="AB2499" s="61">
        <f>O2344</f>
        <v>0.006</v>
      </c>
      <c r="AC2499" s="61">
        <f>P2424</f>
        <v>0.006</v>
      </c>
      <c r="AD2499" s="61">
        <f>P2344</f>
        <v>0.005</v>
      </c>
      <c r="AE2499" s="61">
        <f>Q2424</f>
        <v>0.005</v>
      </c>
      <c r="AF2499" s="61">
        <f>Q2344</f>
        <v>0.004</v>
      </c>
      <c r="AG2499" s="61">
        <f>R2424</f>
        <v>0.004</v>
      </c>
      <c r="AH2499" s="61">
        <f>R2344</f>
        <v>0.006</v>
      </c>
      <c r="AI2499" s="61">
        <f>S2424</f>
        <v>0.013</v>
      </c>
      <c r="AJ2499" s="61">
        <f>S2344</f>
        <v>0.017</v>
      </c>
    </row>
    <row r="2500" spans="2:36" s="133" customFormat="1" ht="15.75" hidden="1">
      <c r="B2500" s="75" t="s">
        <v>108</v>
      </c>
      <c r="C2500" s="61">
        <f>C2425</f>
        <v>0.095</v>
      </c>
      <c r="D2500" s="61">
        <f>C2345</f>
        <v>0.084</v>
      </c>
      <c r="E2500" s="61">
        <f>D2425</f>
        <v>0.099</v>
      </c>
      <c r="F2500" s="61">
        <f>D2345</f>
        <v>0.089</v>
      </c>
      <c r="G2500" s="61">
        <f>E2425</f>
        <v>0.072</v>
      </c>
      <c r="H2500" s="61">
        <f>E2345</f>
        <v>0.075</v>
      </c>
      <c r="I2500" s="61">
        <f>F2425</f>
        <v>0.1</v>
      </c>
      <c r="J2500" s="61">
        <f>F2345</f>
        <v>0.065</v>
      </c>
      <c r="K2500" s="61">
        <f>G2425</f>
        <v>0.184</v>
      </c>
      <c r="L2500" s="61">
        <f>G2345</f>
        <v>0.173</v>
      </c>
      <c r="M2500" s="61">
        <f>H2425</f>
        <v>0.011</v>
      </c>
      <c r="N2500" s="61">
        <f>H2345</f>
        <v>0.009</v>
      </c>
      <c r="O2500" s="61">
        <f>I2425</f>
        <v>0.076</v>
      </c>
      <c r="P2500" s="61">
        <f>I2345</f>
        <v>0.069</v>
      </c>
      <c r="Q2500" s="61">
        <f>J2425</f>
        <v>0.137</v>
      </c>
      <c r="R2500" s="61">
        <f>J2345</f>
        <v>0.19</v>
      </c>
      <c r="S2500" s="61">
        <f>K2425</f>
        <v>0.138</v>
      </c>
      <c r="T2500" s="61">
        <f>K2345</f>
        <v>0.158</v>
      </c>
      <c r="U2500" s="61">
        <f>L2425</f>
        <v>0.11</v>
      </c>
      <c r="V2500" s="61">
        <f>L2345</f>
        <v>0.103</v>
      </c>
      <c r="W2500" s="61">
        <f>M2425</f>
        <v>0.163</v>
      </c>
      <c r="X2500" s="61">
        <f>M2345</f>
        <v>0.077</v>
      </c>
      <c r="Y2500" s="61">
        <f>N2425</f>
        <v>0.031</v>
      </c>
      <c r="Z2500" s="61">
        <f>N2345</f>
        <v>0.078</v>
      </c>
      <c r="AA2500" s="61">
        <f>O2425</f>
        <v>0.055</v>
      </c>
      <c r="AB2500" s="61">
        <f>O2345</f>
        <v>0.016</v>
      </c>
      <c r="AC2500" s="61">
        <f>P2425</f>
        <v>0.036</v>
      </c>
      <c r="AD2500" s="61">
        <f>P2345</f>
        <v>0.042</v>
      </c>
      <c r="AE2500" s="61">
        <f>Q2425</f>
        <v>0.024</v>
      </c>
      <c r="AF2500" s="61">
        <f>Q2345</f>
        <v>0.015</v>
      </c>
      <c r="AG2500" s="61">
        <f>R2425</f>
        <v>0.061</v>
      </c>
      <c r="AH2500" s="61">
        <f>R2345</f>
        <v>0.041</v>
      </c>
      <c r="AI2500" s="61">
        <f>S2425</f>
        <v>0.044</v>
      </c>
      <c r="AJ2500" s="61">
        <f>S2345</f>
        <v>0.057</v>
      </c>
    </row>
    <row r="2501" spans="2:11" s="133" customFormat="1" ht="15.75" hidden="1">
      <c r="B2501" s="135" t="s">
        <v>330</v>
      </c>
      <c r="K2501" s="34"/>
    </row>
    <row r="2502" s="133" customFormat="1" ht="15.75" hidden="1"/>
    <row r="2503" s="133" customFormat="1" ht="15.75" hidden="1">
      <c r="B2503" s="135" t="s">
        <v>323</v>
      </c>
    </row>
    <row r="2504" spans="2:36" s="151" customFormat="1" ht="15.75" hidden="1">
      <c r="B2504" s="152"/>
      <c r="C2504" s="249" t="s">
        <v>52</v>
      </c>
      <c r="D2504" s="250"/>
      <c r="E2504" s="249" t="s">
        <v>137</v>
      </c>
      <c r="F2504" s="250"/>
      <c r="G2504" s="249" t="s">
        <v>138</v>
      </c>
      <c r="H2504" s="250"/>
      <c r="I2504" s="249" t="s">
        <v>142</v>
      </c>
      <c r="J2504" s="250"/>
      <c r="K2504" s="249" t="s">
        <v>131</v>
      </c>
      <c r="L2504" s="250"/>
      <c r="M2504" s="249" t="s">
        <v>132</v>
      </c>
      <c r="N2504" s="250"/>
      <c r="O2504" s="249" t="s">
        <v>317</v>
      </c>
      <c r="P2504" s="250"/>
      <c r="Q2504" s="249" t="s">
        <v>17</v>
      </c>
      <c r="R2504" s="250"/>
      <c r="S2504" s="249" t="s">
        <v>231</v>
      </c>
      <c r="T2504" s="250"/>
      <c r="U2504" s="249" t="s">
        <v>18</v>
      </c>
      <c r="V2504" s="250"/>
      <c r="W2504" s="249" t="s">
        <v>19</v>
      </c>
      <c r="X2504" s="250"/>
      <c r="Y2504" s="249" t="s">
        <v>51</v>
      </c>
      <c r="Z2504" s="250"/>
      <c r="AA2504" s="249" t="s">
        <v>139</v>
      </c>
      <c r="AB2504" s="250"/>
      <c r="AC2504" s="249" t="s">
        <v>20</v>
      </c>
      <c r="AD2504" s="250"/>
      <c r="AE2504" s="249" t="s">
        <v>140</v>
      </c>
      <c r="AF2504" s="250"/>
      <c r="AG2504" s="249" t="s">
        <v>21</v>
      </c>
      <c r="AH2504" s="250"/>
      <c r="AI2504" s="249" t="s">
        <v>141</v>
      </c>
      <c r="AJ2504" s="250"/>
    </row>
    <row r="2505" spans="2:36" s="2" customFormat="1" ht="15.75" hidden="1">
      <c r="B2505" s="53"/>
      <c r="C2505" s="149">
        <v>2008</v>
      </c>
      <c r="D2505" s="149">
        <v>2009</v>
      </c>
      <c r="E2505" s="149">
        <v>2008</v>
      </c>
      <c r="F2505" s="149">
        <v>2009</v>
      </c>
      <c r="G2505" s="149">
        <v>2008</v>
      </c>
      <c r="H2505" s="149">
        <v>2009</v>
      </c>
      <c r="I2505" s="149">
        <v>2008</v>
      </c>
      <c r="J2505" s="149">
        <v>2009</v>
      </c>
      <c r="K2505" s="149">
        <v>2008</v>
      </c>
      <c r="L2505" s="149">
        <v>2009</v>
      </c>
      <c r="M2505" s="149">
        <v>2008</v>
      </c>
      <c r="N2505" s="149">
        <v>2009</v>
      </c>
      <c r="O2505" s="149">
        <v>2008</v>
      </c>
      <c r="P2505" s="149">
        <v>2009</v>
      </c>
      <c r="Q2505" s="149">
        <v>2008</v>
      </c>
      <c r="R2505" s="149">
        <v>2009</v>
      </c>
      <c r="S2505" s="149">
        <v>2008</v>
      </c>
      <c r="T2505" s="149">
        <v>2009</v>
      </c>
      <c r="U2505" s="149">
        <v>2008</v>
      </c>
      <c r="V2505" s="149">
        <v>2009</v>
      </c>
      <c r="W2505" s="149">
        <v>2008</v>
      </c>
      <c r="X2505" s="149">
        <v>2009</v>
      </c>
      <c r="Y2505" s="149">
        <v>2008</v>
      </c>
      <c r="Z2505" s="149">
        <v>2009</v>
      </c>
      <c r="AA2505" s="149">
        <v>2008</v>
      </c>
      <c r="AB2505" s="149">
        <v>2009</v>
      </c>
      <c r="AC2505" s="149">
        <v>2008</v>
      </c>
      <c r="AD2505" s="149">
        <v>2009</v>
      </c>
      <c r="AE2505" s="149">
        <v>2008</v>
      </c>
      <c r="AF2505" s="149">
        <v>2009</v>
      </c>
      <c r="AG2505" s="149">
        <v>2008</v>
      </c>
      <c r="AH2505" s="149">
        <v>2009</v>
      </c>
      <c r="AI2505" s="149">
        <v>2008</v>
      </c>
      <c r="AJ2505" s="149">
        <v>2009</v>
      </c>
    </row>
    <row r="2506" spans="2:36" s="133" customFormat="1" ht="15.75" hidden="1">
      <c r="B2506" s="75" t="s">
        <v>299</v>
      </c>
      <c r="C2506" s="61">
        <f>C2432</f>
        <v>0.704</v>
      </c>
      <c r="D2506" s="61">
        <f>C2352</f>
        <v>0.783</v>
      </c>
      <c r="E2506" s="61">
        <f>D2432</f>
        <v>0.677</v>
      </c>
      <c r="F2506" s="61">
        <f>D2352</f>
        <v>0.772</v>
      </c>
      <c r="G2506" s="61">
        <f>E2432</f>
        <v>0.725</v>
      </c>
      <c r="H2506" s="61">
        <f>E2352</f>
        <v>0.789</v>
      </c>
      <c r="I2506" s="61">
        <f>F2432</f>
        <v>0.715</v>
      </c>
      <c r="J2506" s="61">
        <f>F2352</f>
        <v>0.817</v>
      </c>
      <c r="K2506" s="61">
        <f>G2432</f>
        <v>0.667</v>
      </c>
      <c r="L2506" s="61">
        <f>G2352</f>
        <v>0.755</v>
      </c>
      <c r="M2506" s="61">
        <f>H2432</f>
        <v>0.89</v>
      </c>
      <c r="N2506" s="61">
        <f>H2352</f>
        <v>0.895</v>
      </c>
      <c r="O2506" s="61">
        <f>I2432</f>
        <v>0.738</v>
      </c>
      <c r="P2506" s="61">
        <f>I2352</f>
        <v>0.822</v>
      </c>
      <c r="Q2506" s="61">
        <f>J2432</f>
        <v>0.716</v>
      </c>
      <c r="R2506" s="61">
        <f>J2352</f>
        <v>0.733</v>
      </c>
      <c r="S2506" s="61">
        <f>K2432</f>
        <v>0.721</v>
      </c>
      <c r="T2506" s="61">
        <f>K2352</f>
        <v>0.782</v>
      </c>
      <c r="U2506" s="61">
        <f>L2432</f>
        <v>0.72</v>
      </c>
      <c r="V2506" s="61">
        <f>L2352</f>
        <v>0.789</v>
      </c>
      <c r="W2506" s="61">
        <f>M2432</f>
        <v>0.667</v>
      </c>
      <c r="X2506" s="61">
        <f>M2352</f>
        <v>0.877</v>
      </c>
      <c r="Y2506" s="61">
        <f>N2432</f>
        <v>0.829</v>
      </c>
      <c r="Z2506" s="61">
        <f>N2352</f>
        <v>0.907</v>
      </c>
      <c r="AA2506" s="61">
        <f>O2432</f>
        <v>0.656</v>
      </c>
      <c r="AB2506" s="61">
        <f>O2352</f>
        <v>0.875</v>
      </c>
      <c r="AC2506" s="61">
        <f>P2432</f>
        <v>0.84</v>
      </c>
      <c r="AD2506" s="61">
        <f>P2352</f>
        <v>0.88</v>
      </c>
      <c r="AE2506" s="61">
        <f>Q2432</f>
        <v>0.877</v>
      </c>
      <c r="AF2506" s="61">
        <f>Q2352</f>
        <v>0.856</v>
      </c>
      <c r="AG2506" s="61">
        <f>R2432</f>
        <v>0.756</v>
      </c>
      <c r="AH2506" s="61">
        <f>R2352</f>
        <v>0.86</v>
      </c>
      <c r="AI2506" s="61">
        <f>S2432</f>
        <v>0.851</v>
      </c>
      <c r="AJ2506" s="61">
        <f>S2352</f>
        <v>0.872</v>
      </c>
    </row>
    <row r="2507" spans="2:36" s="133" customFormat="1" ht="15.75" hidden="1">
      <c r="B2507" s="75" t="s">
        <v>300</v>
      </c>
      <c r="C2507" s="61">
        <f>C2433</f>
        <v>0.122</v>
      </c>
      <c r="D2507" s="61">
        <f>C2353</f>
        <v>0.097</v>
      </c>
      <c r="E2507" s="61">
        <f>D2433</f>
        <v>0.137</v>
      </c>
      <c r="F2507" s="61">
        <f>D2353</f>
        <v>0.105</v>
      </c>
      <c r="G2507" s="61">
        <f>E2433</f>
        <v>0.11</v>
      </c>
      <c r="H2507" s="61">
        <f>E2353</f>
        <v>0.087</v>
      </c>
      <c r="I2507" s="61">
        <f>F2433</f>
        <v>0.07</v>
      </c>
      <c r="J2507" s="61">
        <f>F2353</f>
        <v>0.056</v>
      </c>
      <c r="K2507" s="61">
        <f>G2433</f>
        <v>0.115</v>
      </c>
      <c r="L2507" s="61">
        <f>G2353</f>
        <v>0.092</v>
      </c>
      <c r="M2507" s="61">
        <f>H2433</f>
        <v>0.089</v>
      </c>
      <c r="N2507" s="61">
        <f>H2353</f>
        <v>0.086</v>
      </c>
      <c r="O2507" s="61">
        <f>I2433</f>
        <v>0.105</v>
      </c>
      <c r="P2507" s="61">
        <f>I2353</f>
        <v>0.099</v>
      </c>
      <c r="Q2507" s="61">
        <f>J2433</f>
        <v>0.12</v>
      </c>
      <c r="R2507" s="61">
        <f>J2353</f>
        <v>0.076</v>
      </c>
      <c r="S2507" s="61">
        <f>K2433</f>
        <v>0.088</v>
      </c>
      <c r="T2507" s="61">
        <f>K2353</f>
        <v>0.053</v>
      </c>
      <c r="U2507" s="61">
        <f>L2433</f>
        <v>0.12</v>
      </c>
      <c r="V2507" s="61">
        <f>L2353</f>
        <v>0.103</v>
      </c>
      <c r="W2507" s="61">
        <f>M2433</f>
        <v>0.143</v>
      </c>
      <c r="X2507" s="61">
        <f>M2353</f>
        <v>0.051</v>
      </c>
      <c r="Y2507" s="61">
        <f>N2433</f>
        <v>0.043</v>
      </c>
      <c r="Z2507" s="61">
        <f>N2353</f>
        <v>0.023</v>
      </c>
      <c r="AA2507" s="61">
        <f>O2433</f>
        <v>0.145</v>
      </c>
      <c r="AB2507" s="61">
        <f>O2353</f>
        <v>0.077</v>
      </c>
      <c r="AC2507" s="61">
        <f>P2433</f>
        <v>0.066</v>
      </c>
      <c r="AD2507" s="61">
        <f>P2353</f>
        <v>0.076</v>
      </c>
      <c r="AE2507" s="61">
        <f>Q2433</f>
        <v>0.011</v>
      </c>
      <c r="AF2507" s="61">
        <f>Q2353</f>
        <v>0.073</v>
      </c>
      <c r="AG2507" s="61">
        <f>R2433</f>
        <v>0.131</v>
      </c>
      <c r="AH2507" s="61">
        <f>R2353</f>
        <v>0.066</v>
      </c>
      <c r="AI2507" s="61">
        <f>S2433</f>
        <v>0.05</v>
      </c>
      <c r="AJ2507" s="61">
        <f>S2353</f>
        <v>0.056</v>
      </c>
    </row>
    <row r="2508" spans="2:36" s="133" customFormat="1" ht="15.75" hidden="1">
      <c r="B2508" s="75" t="s">
        <v>107</v>
      </c>
      <c r="C2508" s="61">
        <f>C2434</f>
        <v>0.017</v>
      </c>
      <c r="D2508" s="61">
        <f>C2354</f>
        <v>0.012</v>
      </c>
      <c r="E2508" s="61">
        <f>D2434</f>
        <v>0.013</v>
      </c>
      <c r="F2508" s="61">
        <f>D2354</f>
        <v>0.008</v>
      </c>
      <c r="G2508" s="61">
        <f>E2434</f>
        <v>0.015</v>
      </c>
      <c r="H2508" s="61">
        <f>E2354</f>
        <v>0.01</v>
      </c>
      <c r="I2508" s="61">
        <f>F2434</f>
        <v>0.017</v>
      </c>
      <c r="J2508" s="61">
        <f>F2354</f>
        <v>0.015</v>
      </c>
      <c r="K2508" s="61">
        <f>G2434</f>
        <v>0.009</v>
      </c>
      <c r="L2508" s="61">
        <f>G2354</f>
        <v>0.003</v>
      </c>
      <c r="M2508" s="61">
        <f>H2434</f>
        <v>0</v>
      </c>
      <c r="N2508" s="61">
        <f>H2354</f>
        <v>0</v>
      </c>
      <c r="O2508" s="61">
        <f>I2434</f>
        <v>0.017</v>
      </c>
      <c r="P2508" s="61">
        <f>I2354</f>
        <v>0.01</v>
      </c>
      <c r="Q2508" s="61">
        <f>J2434</f>
        <v>0.009</v>
      </c>
      <c r="R2508" s="61">
        <f>J2354</f>
        <v>0.009</v>
      </c>
      <c r="S2508" s="61">
        <f>K2434</f>
        <v>0.008</v>
      </c>
      <c r="T2508" s="61">
        <f>K2354</f>
        <v>0.008</v>
      </c>
      <c r="U2508" s="61">
        <f>L2434</f>
        <v>0.004</v>
      </c>
      <c r="V2508" s="61">
        <f>L2354</f>
        <v>0.005</v>
      </c>
      <c r="W2508" s="61">
        <f>M2434</f>
        <v>0.014</v>
      </c>
      <c r="X2508" s="61">
        <f>M2354</f>
        <v>0</v>
      </c>
      <c r="Y2508" s="61">
        <f>N2434</f>
        <v>0</v>
      </c>
      <c r="Z2508" s="61">
        <f>N2354</f>
        <v>0</v>
      </c>
      <c r="AA2508" s="61">
        <f>O2434</f>
        <v>0.011</v>
      </c>
      <c r="AB2508" s="61">
        <f>O2354</f>
        <v>0.006</v>
      </c>
      <c r="AC2508" s="61">
        <f>P2434</f>
        <v>0.011</v>
      </c>
      <c r="AD2508" s="61">
        <f>P2354</f>
        <v>0.003</v>
      </c>
      <c r="AE2508" s="61">
        <f>Q2434</f>
        <v>0.025</v>
      </c>
      <c r="AF2508" s="61">
        <f>Q2354</f>
        <v>0.005</v>
      </c>
      <c r="AG2508" s="61">
        <f>R2434</f>
        <v>0.007</v>
      </c>
      <c r="AH2508" s="61">
        <f>R2354</f>
        <v>0.003</v>
      </c>
      <c r="AI2508" s="61">
        <f>S2434</f>
        <v>0.02</v>
      </c>
      <c r="AJ2508" s="61">
        <f>S2354</f>
        <v>0.008</v>
      </c>
    </row>
    <row r="2509" spans="2:36" s="133" customFormat="1" ht="15.75" hidden="1">
      <c r="B2509" s="75" t="s">
        <v>108</v>
      </c>
      <c r="C2509" s="61">
        <f>C2435</f>
        <v>0.157</v>
      </c>
      <c r="D2509" s="61">
        <f>C2355</f>
        <v>0.109</v>
      </c>
      <c r="E2509" s="61">
        <f>D2435</f>
        <v>0.172</v>
      </c>
      <c r="F2509" s="61">
        <f>D2355</f>
        <v>0.115</v>
      </c>
      <c r="G2509" s="61">
        <f>E2435</f>
        <v>0.15</v>
      </c>
      <c r="H2509" s="61">
        <f>E2355</f>
        <v>0.114</v>
      </c>
      <c r="I2509" s="61">
        <f>F2435</f>
        <v>0.198</v>
      </c>
      <c r="J2509" s="61">
        <f>F2355</f>
        <v>0.112</v>
      </c>
      <c r="K2509" s="61">
        <f>G2435</f>
        <v>0.209</v>
      </c>
      <c r="L2509" s="61">
        <f>G2355</f>
        <v>0.15</v>
      </c>
      <c r="M2509" s="61">
        <f>H2435</f>
        <v>0.021</v>
      </c>
      <c r="N2509" s="61">
        <f>H2355</f>
        <v>0.019</v>
      </c>
      <c r="O2509" s="61">
        <f>I2435</f>
        <v>0.14</v>
      </c>
      <c r="P2509" s="61">
        <f>I2355</f>
        <v>0.069</v>
      </c>
      <c r="Q2509" s="61">
        <f>J2435</f>
        <v>0.155</v>
      </c>
      <c r="R2509" s="61">
        <f>J2355</f>
        <v>0.182</v>
      </c>
      <c r="S2509" s="61">
        <f>K2435</f>
        <v>0.183</v>
      </c>
      <c r="T2509" s="61">
        <f>K2355</f>
        <v>0.157</v>
      </c>
      <c r="U2509" s="61">
        <f>L2435</f>
        <v>0.155</v>
      </c>
      <c r="V2509" s="61">
        <f>L2355</f>
        <v>0.103</v>
      </c>
      <c r="W2509" s="61">
        <f>M2435</f>
        <v>0.177</v>
      </c>
      <c r="X2509" s="61">
        <f>M2355</f>
        <v>0.072</v>
      </c>
      <c r="Y2509" s="61">
        <f>N2435</f>
        <v>0.129</v>
      </c>
      <c r="Z2509" s="61">
        <f>N2355</f>
        <v>0.07</v>
      </c>
      <c r="AA2509" s="61">
        <f>O2435</f>
        <v>0.188</v>
      </c>
      <c r="AB2509" s="61">
        <f>O2355</f>
        <v>0.042</v>
      </c>
      <c r="AC2509" s="61">
        <f>P2435</f>
        <v>0.083</v>
      </c>
      <c r="AD2509" s="61">
        <f>P2355</f>
        <v>0.041</v>
      </c>
      <c r="AE2509" s="61">
        <f>Q2435</f>
        <v>0.087</v>
      </c>
      <c r="AF2509" s="61">
        <f>Q2355</f>
        <v>0.066</v>
      </c>
      <c r="AG2509" s="61">
        <f>R2435</f>
        <v>0.106</v>
      </c>
      <c r="AH2509" s="61">
        <f>R2355</f>
        <v>0.07</v>
      </c>
      <c r="AI2509" s="61">
        <f>S2435</f>
        <v>0.079</v>
      </c>
      <c r="AJ2509" s="61">
        <f>S2355</f>
        <v>0.064</v>
      </c>
    </row>
    <row r="2510" spans="2:11" s="133" customFormat="1" ht="15.75" hidden="1">
      <c r="B2510" s="135" t="s">
        <v>330</v>
      </c>
      <c r="K2510" s="34"/>
    </row>
    <row r="2511" s="133" customFormat="1" ht="15.75" hidden="1"/>
    <row r="2512" s="133" customFormat="1" ht="15.75" hidden="1">
      <c r="B2512" s="135" t="s">
        <v>326</v>
      </c>
    </row>
    <row r="2513" spans="2:36" s="151" customFormat="1" ht="15.75" hidden="1">
      <c r="B2513" s="152"/>
      <c r="C2513" s="249" t="s">
        <v>52</v>
      </c>
      <c r="D2513" s="250"/>
      <c r="E2513" s="249" t="s">
        <v>137</v>
      </c>
      <c r="F2513" s="250"/>
      <c r="G2513" s="249" t="s">
        <v>138</v>
      </c>
      <c r="H2513" s="250"/>
      <c r="I2513" s="249" t="s">
        <v>142</v>
      </c>
      <c r="J2513" s="250"/>
      <c r="K2513" s="249" t="s">
        <v>131</v>
      </c>
      <c r="L2513" s="250"/>
      <c r="M2513" s="249" t="s">
        <v>132</v>
      </c>
      <c r="N2513" s="250"/>
      <c r="O2513" s="249" t="s">
        <v>317</v>
      </c>
      <c r="P2513" s="250"/>
      <c r="Q2513" s="249" t="s">
        <v>17</v>
      </c>
      <c r="R2513" s="250"/>
      <c r="S2513" s="249" t="s">
        <v>231</v>
      </c>
      <c r="T2513" s="250"/>
      <c r="U2513" s="249" t="s">
        <v>18</v>
      </c>
      <c r="V2513" s="250"/>
      <c r="W2513" s="249" t="s">
        <v>19</v>
      </c>
      <c r="X2513" s="250"/>
      <c r="Y2513" s="249" t="s">
        <v>51</v>
      </c>
      <c r="Z2513" s="250"/>
      <c r="AA2513" s="249" t="s">
        <v>139</v>
      </c>
      <c r="AB2513" s="250"/>
      <c r="AC2513" s="249" t="s">
        <v>20</v>
      </c>
      <c r="AD2513" s="250"/>
      <c r="AE2513" s="249" t="s">
        <v>140</v>
      </c>
      <c r="AF2513" s="250"/>
      <c r="AG2513" s="249" t="s">
        <v>21</v>
      </c>
      <c r="AH2513" s="250"/>
      <c r="AI2513" s="249" t="s">
        <v>141</v>
      </c>
      <c r="AJ2513" s="250"/>
    </row>
    <row r="2514" spans="2:36" s="2" customFormat="1" ht="15.75" hidden="1">
      <c r="B2514" s="53"/>
      <c r="C2514" s="149">
        <v>2008</v>
      </c>
      <c r="D2514" s="149">
        <v>2009</v>
      </c>
      <c r="E2514" s="149">
        <v>2008</v>
      </c>
      <c r="F2514" s="149">
        <v>2009</v>
      </c>
      <c r="G2514" s="149">
        <v>2008</v>
      </c>
      <c r="H2514" s="149">
        <v>2009</v>
      </c>
      <c r="I2514" s="149">
        <v>2008</v>
      </c>
      <c r="J2514" s="149">
        <v>2009</v>
      </c>
      <c r="K2514" s="149">
        <v>2008</v>
      </c>
      <c r="L2514" s="149">
        <v>2009</v>
      </c>
      <c r="M2514" s="149">
        <v>2008</v>
      </c>
      <c r="N2514" s="149">
        <v>2009</v>
      </c>
      <c r="O2514" s="149">
        <v>2008</v>
      </c>
      <c r="P2514" s="149">
        <v>2009</v>
      </c>
      <c r="Q2514" s="149">
        <v>2008</v>
      </c>
      <c r="R2514" s="149">
        <v>2009</v>
      </c>
      <c r="S2514" s="149">
        <v>2008</v>
      </c>
      <c r="T2514" s="149">
        <v>2009</v>
      </c>
      <c r="U2514" s="149">
        <v>2008</v>
      </c>
      <c r="V2514" s="149">
        <v>2009</v>
      </c>
      <c r="W2514" s="149">
        <v>2008</v>
      </c>
      <c r="X2514" s="149">
        <v>2009</v>
      </c>
      <c r="Y2514" s="149">
        <v>2008</v>
      </c>
      <c r="Z2514" s="149">
        <v>2009</v>
      </c>
      <c r="AA2514" s="149">
        <v>2008</v>
      </c>
      <c r="AB2514" s="149">
        <v>2009</v>
      </c>
      <c r="AC2514" s="149">
        <v>2008</v>
      </c>
      <c r="AD2514" s="149">
        <v>2009</v>
      </c>
      <c r="AE2514" s="149">
        <v>2008</v>
      </c>
      <c r="AF2514" s="149">
        <v>2009</v>
      </c>
      <c r="AG2514" s="149">
        <v>2008</v>
      </c>
      <c r="AH2514" s="149">
        <v>2009</v>
      </c>
      <c r="AI2514" s="149">
        <v>2008</v>
      </c>
      <c r="AJ2514" s="149">
        <v>2009</v>
      </c>
    </row>
    <row r="2515" spans="2:36" s="133" customFormat="1" ht="15.75" hidden="1">
      <c r="B2515" s="75" t="s">
        <v>233</v>
      </c>
      <c r="C2515" s="61">
        <f>C2443</f>
        <v>0.791</v>
      </c>
      <c r="D2515" s="61">
        <f aca="true" t="shared" si="264" ref="D2515:AJ2515">D2443</f>
        <v>0.806</v>
      </c>
      <c r="E2515" s="61">
        <f t="shared" si="264"/>
        <v>0.778</v>
      </c>
      <c r="F2515" s="61">
        <f t="shared" si="264"/>
        <v>0.795</v>
      </c>
      <c r="G2515" s="61">
        <f t="shared" si="264"/>
        <v>0.833</v>
      </c>
      <c r="H2515" s="61">
        <f t="shared" si="264"/>
        <v>0.842</v>
      </c>
      <c r="I2515" s="61">
        <f t="shared" si="264"/>
        <v>0.8</v>
      </c>
      <c r="J2515" s="61">
        <f t="shared" si="264"/>
        <v>0.829</v>
      </c>
      <c r="K2515" s="61">
        <f t="shared" si="264"/>
        <v>0.652</v>
      </c>
      <c r="L2515" s="61">
        <f t="shared" si="264"/>
        <v>0.676</v>
      </c>
      <c r="M2515" s="61">
        <f t="shared" si="264"/>
        <v>0.918</v>
      </c>
      <c r="N2515" s="61">
        <f t="shared" si="264"/>
        <v>0.918</v>
      </c>
      <c r="O2515" s="61">
        <f t="shared" si="264"/>
        <v>0.799</v>
      </c>
      <c r="P2515" s="61">
        <f t="shared" si="264"/>
        <v>0.823</v>
      </c>
      <c r="Q2515" s="61">
        <f t="shared" si="264"/>
        <v>0.73</v>
      </c>
      <c r="R2515" s="61">
        <f t="shared" si="264"/>
        <v>0.693</v>
      </c>
      <c r="S2515" s="61">
        <f t="shared" si="264"/>
        <v>0.756</v>
      </c>
      <c r="T2515" s="61">
        <f t="shared" si="264"/>
        <v>0.764</v>
      </c>
      <c r="U2515" s="61">
        <f t="shared" si="264"/>
        <v>0.752</v>
      </c>
      <c r="V2515" s="61">
        <f t="shared" si="264"/>
        <v>0.78</v>
      </c>
      <c r="W2515" s="61">
        <f t="shared" si="264"/>
        <v>0.727</v>
      </c>
      <c r="X2515" s="61">
        <f t="shared" si="264"/>
        <v>0.864</v>
      </c>
      <c r="Y2515" s="61">
        <f t="shared" si="264"/>
        <v>0.881</v>
      </c>
      <c r="Z2515" s="61">
        <f t="shared" si="264"/>
        <v>0.9</v>
      </c>
      <c r="AA2515" s="61">
        <f t="shared" si="264"/>
        <v>0.889</v>
      </c>
      <c r="AB2515" s="61">
        <f t="shared" si="264"/>
        <v>0.907</v>
      </c>
      <c r="AC2515" s="61">
        <f t="shared" si="264"/>
        <v>0.894</v>
      </c>
      <c r="AD2515" s="61">
        <f t="shared" si="264"/>
        <v>0.884</v>
      </c>
      <c r="AE2515" s="61">
        <f t="shared" si="264"/>
        <v>0.953</v>
      </c>
      <c r="AF2515" s="61">
        <f t="shared" si="264"/>
        <v>0.921</v>
      </c>
      <c r="AG2515" s="61">
        <f t="shared" si="264"/>
        <v>0.852</v>
      </c>
      <c r="AH2515" s="61">
        <f t="shared" si="264"/>
        <v>0.872</v>
      </c>
      <c r="AI2515" s="61">
        <f t="shared" si="264"/>
        <v>0.91</v>
      </c>
      <c r="AJ2515" s="61">
        <f t="shared" si="264"/>
        <v>0.88</v>
      </c>
    </row>
    <row r="2516" spans="2:36" s="133" customFormat="1" ht="15.75" hidden="1">
      <c r="B2516" s="75" t="s">
        <v>234</v>
      </c>
      <c r="C2516" s="61">
        <f>C2452</f>
        <v>0.718</v>
      </c>
      <c r="D2516" s="61">
        <f aca="true" t="shared" si="265" ref="D2516:AJ2516">D2452</f>
        <v>0.738</v>
      </c>
      <c r="E2516" s="61">
        <f t="shared" si="265"/>
        <v>0.69</v>
      </c>
      <c r="F2516" s="61">
        <f t="shared" si="265"/>
        <v>0.715</v>
      </c>
      <c r="G2516" s="61">
        <f t="shared" si="265"/>
        <v>0.742</v>
      </c>
      <c r="H2516" s="61">
        <f t="shared" si="265"/>
        <v>0.748</v>
      </c>
      <c r="I2516" s="61">
        <f t="shared" si="265"/>
        <v>0.792</v>
      </c>
      <c r="J2516" s="61">
        <f t="shared" si="265"/>
        <v>0.835</v>
      </c>
      <c r="K2516" s="61">
        <f t="shared" si="265"/>
        <v>0.651</v>
      </c>
      <c r="L2516" s="61">
        <f t="shared" si="265"/>
        <v>0.672</v>
      </c>
      <c r="M2516" s="61">
        <f t="shared" si="265"/>
        <v>0.87</v>
      </c>
      <c r="N2516" s="61">
        <f t="shared" si="265"/>
        <v>0.934</v>
      </c>
      <c r="O2516" s="61">
        <f t="shared" si="265"/>
        <v>0.811</v>
      </c>
      <c r="P2516" s="61">
        <f t="shared" si="265"/>
        <v>0.827</v>
      </c>
      <c r="Q2516" s="61">
        <f t="shared" si="265"/>
        <v>0.74</v>
      </c>
      <c r="R2516" s="61">
        <f t="shared" si="265"/>
        <v>0.673</v>
      </c>
      <c r="S2516" s="61">
        <f t="shared" si="265"/>
        <v>0.692</v>
      </c>
      <c r="T2516" s="61">
        <f t="shared" si="265"/>
        <v>0.7</v>
      </c>
      <c r="U2516" s="61">
        <f t="shared" si="265"/>
        <v>0.75</v>
      </c>
      <c r="V2516" s="61">
        <f t="shared" si="265"/>
        <v>0.751</v>
      </c>
      <c r="W2516" s="61">
        <f t="shared" si="265"/>
        <v>0.763</v>
      </c>
      <c r="X2516" s="61">
        <f t="shared" si="265"/>
        <v>0.891</v>
      </c>
      <c r="Y2516" s="61">
        <f t="shared" si="265"/>
        <v>0.93</v>
      </c>
      <c r="Z2516" s="61">
        <f t="shared" si="265"/>
        <v>0.936</v>
      </c>
      <c r="AA2516" s="61">
        <f t="shared" si="265"/>
        <v>0.824</v>
      </c>
      <c r="AB2516" s="61">
        <f t="shared" si="265"/>
        <v>0.865</v>
      </c>
      <c r="AC2516" s="61">
        <f t="shared" si="265"/>
        <v>0.893</v>
      </c>
      <c r="AD2516" s="61">
        <f t="shared" si="265"/>
        <v>0.892</v>
      </c>
      <c r="AE2516" s="61">
        <f t="shared" si="265"/>
        <v>0.936</v>
      </c>
      <c r="AF2516" s="61">
        <f t="shared" si="265"/>
        <v>0.871</v>
      </c>
      <c r="AG2516" s="61">
        <f t="shared" si="265"/>
        <v>0.724</v>
      </c>
      <c r="AH2516" s="61">
        <f t="shared" si="265"/>
        <v>0.797</v>
      </c>
      <c r="AI2516" s="61">
        <f t="shared" si="265"/>
        <v>0.911</v>
      </c>
      <c r="AJ2516" s="61">
        <f t="shared" si="265"/>
        <v>0.849</v>
      </c>
    </row>
    <row r="2517" spans="2:36" s="133" customFormat="1" ht="15.75" hidden="1">
      <c r="B2517" s="75" t="s">
        <v>133</v>
      </c>
      <c r="C2517" s="61">
        <f>C2461</f>
        <v>0.708</v>
      </c>
      <c r="D2517" s="61">
        <f aca="true" t="shared" si="266" ref="D2517:AJ2517">D2461</f>
        <v>0.735</v>
      </c>
      <c r="E2517" s="61">
        <f t="shared" si="266"/>
        <v>0.67</v>
      </c>
      <c r="F2517" s="61">
        <f t="shared" si="266"/>
        <v>0.703</v>
      </c>
      <c r="G2517" s="61">
        <f t="shared" si="266"/>
        <v>0.73</v>
      </c>
      <c r="H2517" s="61">
        <f t="shared" si="266"/>
        <v>0.748</v>
      </c>
      <c r="I2517" s="61">
        <f t="shared" si="266"/>
        <v>0.679</v>
      </c>
      <c r="J2517" s="61">
        <f t="shared" si="266"/>
        <v>0.72</v>
      </c>
      <c r="K2517" s="61">
        <f t="shared" si="266"/>
        <v>0.642</v>
      </c>
      <c r="L2517" s="61">
        <f t="shared" si="266"/>
        <v>0.665</v>
      </c>
      <c r="M2517" s="61">
        <f t="shared" si="266"/>
        <v>0.862</v>
      </c>
      <c r="N2517" s="61">
        <f t="shared" si="266"/>
        <v>0.845</v>
      </c>
      <c r="O2517" s="61">
        <f t="shared" si="266"/>
        <v>0.706</v>
      </c>
      <c r="P2517" s="61">
        <f t="shared" si="266"/>
        <v>0.742</v>
      </c>
      <c r="Q2517" s="61">
        <f t="shared" si="266"/>
        <v>0.625</v>
      </c>
      <c r="R2517" s="61">
        <f t="shared" si="266"/>
        <v>0.675</v>
      </c>
      <c r="S2517" s="61">
        <f t="shared" si="266"/>
        <v>0.74</v>
      </c>
      <c r="T2517" s="61">
        <f t="shared" si="266"/>
        <v>0.746</v>
      </c>
      <c r="U2517" s="61">
        <f t="shared" si="266"/>
        <v>0.688</v>
      </c>
      <c r="V2517" s="61">
        <f t="shared" si="266"/>
        <v>0.742</v>
      </c>
      <c r="W2517" s="61">
        <f t="shared" si="266"/>
        <v>0.424</v>
      </c>
      <c r="X2517" s="61">
        <f t="shared" si="266"/>
        <v>0.714</v>
      </c>
      <c r="Y2517" s="61">
        <f t="shared" si="266"/>
        <v>0.757</v>
      </c>
      <c r="Z2517" s="61">
        <f t="shared" si="266"/>
        <v>0.83</v>
      </c>
      <c r="AA2517" s="61">
        <f t="shared" si="266"/>
        <v>0.697</v>
      </c>
      <c r="AB2517" s="61">
        <f t="shared" si="266"/>
        <v>0.803</v>
      </c>
      <c r="AC2517" s="61">
        <f t="shared" si="266"/>
        <v>0.845</v>
      </c>
      <c r="AD2517" s="61">
        <f t="shared" si="266"/>
        <v>0.834</v>
      </c>
      <c r="AE2517" s="61">
        <f t="shared" si="266"/>
        <v>0.84</v>
      </c>
      <c r="AF2517" s="61">
        <f t="shared" si="266"/>
        <v>0.786</v>
      </c>
      <c r="AG2517" s="61">
        <f t="shared" si="266"/>
        <v>0.76</v>
      </c>
      <c r="AH2517" s="61">
        <f t="shared" si="266"/>
        <v>0.796</v>
      </c>
      <c r="AI2517" s="61">
        <f t="shared" si="266"/>
        <v>0.862</v>
      </c>
      <c r="AJ2517" s="61">
        <f t="shared" si="266"/>
        <v>0.821</v>
      </c>
    </row>
    <row r="2518" spans="2:36" s="133" customFormat="1" ht="15.75" hidden="1">
      <c r="B2518" s="75" t="s">
        <v>136</v>
      </c>
      <c r="C2518" s="61">
        <f>C2470</f>
        <v>0.888</v>
      </c>
      <c r="D2518" s="61">
        <f aca="true" t="shared" si="267" ref="D2518:AJ2518">D2470</f>
        <v>0.897</v>
      </c>
      <c r="E2518" s="61">
        <f t="shared" si="267"/>
        <v>0.885</v>
      </c>
      <c r="F2518" s="61">
        <f t="shared" si="267"/>
        <v>0.895</v>
      </c>
      <c r="G2518" s="61">
        <f t="shared" si="267"/>
        <v>0.825</v>
      </c>
      <c r="H2518" s="61">
        <f t="shared" si="267"/>
        <v>0.902</v>
      </c>
      <c r="I2518" s="61">
        <f t="shared" si="267"/>
        <v>0.894</v>
      </c>
      <c r="J2518" s="61">
        <f t="shared" si="267"/>
        <v>0.934</v>
      </c>
      <c r="K2518" s="61">
        <f t="shared" si="267"/>
        <v>0.722</v>
      </c>
      <c r="L2518" s="61">
        <f t="shared" si="267"/>
        <v>0.775</v>
      </c>
      <c r="M2518" s="61">
        <f t="shared" si="267"/>
        <v>0.945</v>
      </c>
      <c r="N2518" s="61">
        <f t="shared" si="267"/>
        <v>0.941</v>
      </c>
      <c r="O2518" s="61">
        <f t="shared" si="267"/>
        <v>0.783</v>
      </c>
      <c r="P2518" s="61">
        <f t="shared" si="267"/>
        <v>0.886</v>
      </c>
      <c r="Q2518" s="61">
        <f t="shared" si="267"/>
        <v>0.857</v>
      </c>
      <c r="R2518" s="61">
        <f t="shared" si="267"/>
        <v>0.793</v>
      </c>
      <c r="S2518" s="61">
        <f t="shared" si="267"/>
        <v>0.865</v>
      </c>
      <c r="T2518" s="61">
        <f t="shared" si="267"/>
        <v>0.893</v>
      </c>
      <c r="U2518" s="61">
        <f t="shared" si="267"/>
        <v>0.858</v>
      </c>
      <c r="V2518" s="61">
        <f t="shared" si="267"/>
        <v>0.855</v>
      </c>
      <c r="W2518" s="61">
        <f t="shared" si="267"/>
        <v>0.733</v>
      </c>
      <c r="X2518" s="61">
        <f t="shared" si="267"/>
        <v>0.636</v>
      </c>
      <c r="Y2518" s="61">
        <f t="shared" si="267"/>
        <v>0.928</v>
      </c>
      <c r="Z2518" s="61">
        <f t="shared" si="267"/>
        <v>0.932</v>
      </c>
      <c r="AA2518" s="61">
        <f t="shared" si="267"/>
        <v>0.953</v>
      </c>
      <c r="AB2518" s="61">
        <f t="shared" si="267"/>
        <v>0.947</v>
      </c>
      <c r="AC2518" s="61">
        <f t="shared" si="267"/>
        <v>0.92</v>
      </c>
      <c r="AD2518" s="61">
        <f t="shared" si="267"/>
        <v>0.909</v>
      </c>
      <c r="AE2518" s="61">
        <f t="shared" si="267"/>
        <v>0.965</v>
      </c>
      <c r="AF2518" s="61">
        <f t="shared" si="267"/>
        <v>0.946</v>
      </c>
      <c r="AG2518" s="61">
        <f t="shared" si="267"/>
        <v>0.938</v>
      </c>
      <c r="AH2518" s="61">
        <f t="shared" si="267"/>
        <v>0.94</v>
      </c>
      <c r="AI2518" s="61">
        <f t="shared" si="267"/>
        <v>0.915</v>
      </c>
      <c r="AJ2518" s="61">
        <f t="shared" si="267"/>
        <v>0.908</v>
      </c>
    </row>
    <row r="2519" spans="2:36" s="133" customFormat="1" ht="15.75" hidden="1">
      <c r="B2519" s="75" t="s">
        <v>285</v>
      </c>
      <c r="C2519" s="61">
        <f>C2488</f>
        <v>0.768</v>
      </c>
      <c r="D2519" s="61">
        <f aca="true" t="shared" si="268" ref="D2519:AJ2519">D2488</f>
        <v>0.783</v>
      </c>
      <c r="E2519" s="61">
        <f t="shared" si="268"/>
        <v>0.747</v>
      </c>
      <c r="F2519" s="61">
        <f t="shared" si="268"/>
        <v>0.768</v>
      </c>
      <c r="G2519" s="61">
        <f t="shared" si="268"/>
        <v>0.814</v>
      </c>
      <c r="H2519" s="61">
        <f t="shared" si="268"/>
        <v>0.82</v>
      </c>
      <c r="I2519" s="61">
        <f t="shared" si="268"/>
        <v>0.749</v>
      </c>
      <c r="J2519" s="61">
        <f t="shared" si="268"/>
        <v>0.783</v>
      </c>
      <c r="K2519" s="61">
        <f t="shared" si="268"/>
        <v>0.594</v>
      </c>
      <c r="L2519" s="61">
        <f t="shared" si="268"/>
        <v>0.63</v>
      </c>
      <c r="M2519" s="61">
        <f t="shared" si="268"/>
        <v>0.905</v>
      </c>
      <c r="N2519" s="61">
        <f t="shared" si="268"/>
        <v>0.889</v>
      </c>
      <c r="O2519" s="61">
        <f t="shared" si="268"/>
        <v>0.74</v>
      </c>
      <c r="P2519" s="61">
        <f t="shared" si="268"/>
        <v>0.752</v>
      </c>
      <c r="Q2519" s="61">
        <f t="shared" si="268"/>
        <v>0.688</v>
      </c>
      <c r="R2519" s="61">
        <f t="shared" si="268"/>
        <v>0.658</v>
      </c>
      <c r="S2519" s="61">
        <f t="shared" si="268"/>
        <v>0.736</v>
      </c>
      <c r="T2519" s="61">
        <f t="shared" si="268"/>
        <v>0.734</v>
      </c>
      <c r="U2519" s="61">
        <f t="shared" si="268"/>
        <v>0.719</v>
      </c>
      <c r="V2519" s="61">
        <f t="shared" si="268"/>
        <v>0.759</v>
      </c>
      <c r="W2519" s="61">
        <f t="shared" si="268"/>
        <v>0.69</v>
      </c>
      <c r="X2519" s="61">
        <f t="shared" si="268"/>
        <v>0.832</v>
      </c>
      <c r="Y2519" s="61">
        <f t="shared" si="268"/>
        <v>0.823</v>
      </c>
      <c r="Z2519" s="61">
        <f t="shared" si="268"/>
        <v>0.927</v>
      </c>
      <c r="AA2519" s="61">
        <f t="shared" si="268"/>
        <v>0.869</v>
      </c>
      <c r="AB2519" s="61">
        <f t="shared" si="268"/>
        <v>0.883</v>
      </c>
      <c r="AC2519" s="61">
        <f t="shared" si="268"/>
        <v>0.869</v>
      </c>
      <c r="AD2519" s="61">
        <f t="shared" si="268"/>
        <v>0.868</v>
      </c>
      <c r="AE2519" s="61">
        <f t="shared" si="268"/>
        <v>0.944</v>
      </c>
      <c r="AF2519" s="61">
        <f t="shared" si="268"/>
        <v>0.905</v>
      </c>
      <c r="AG2519" s="61">
        <f t="shared" si="268"/>
        <v>0.841</v>
      </c>
      <c r="AH2519" s="61">
        <f t="shared" si="268"/>
        <v>0.853</v>
      </c>
      <c r="AI2519" s="61">
        <f t="shared" si="268"/>
        <v>0.897</v>
      </c>
      <c r="AJ2519" s="61">
        <f t="shared" si="268"/>
        <v>0.859</v>
      </c>
    </row>
    <row r="2520" spans="2:36" s="133" customFormat="1" ht="15.75" hidden="1">
      <c r="B2520" s="75" t="s">
        <v>199</v>
      </c>
      <c r="C2520" s="61">
        <f>C2497</f>
        <v>0.814</v>
      </c>
      <c r="D2520" s="61">
        <f aca="true" t="shared" si="269" ref="D2520:AJ2520">D2497</f>
        <v>0.829</v>
      </c>
      <c r="E2520" s="61">
        <f t="shared" si="269"/>
        <v>0.808</v>
      </c>
      <c r="F2520" s="61">
        <f t="shared" si="269"/>
        <v>0.823</v>
      </c>
      <c r="G2520" s="61">
        <f t="shared" si="269"/>
        <v>0.853</v>
      </c>
      <c r="H2520" s="61">
        <f t="shared" si="269"/>
        <v>0.865</v>
      </c>
      <c r="I2520" s="61">
        <f t="shared" si="269"/>
        <v>0.84</v>
      </c>
      <c r="J2520" s="61">
        <f t="shared" si="269"/>
        <v>0.873</v>
      </c>
      <c r="K2520" s="61">
        <f t="shared" si="269"/>
        <v>0.708</v>
      </c>
      <c r="L2520" s="61">
        <f t="shared" si="269"/>
        <v>0.721</v>
      </c>
      <c r="M2520" s="61">
        <f t="shared" si="269"/>
        <v>0.93</v>
      </c>
      <c r="N2520" s="61">
        <f t="shared" si="269"/>
        <v>0.946</v>
      </c>
      <c r="O2520" s="61">
        <f t="shared" si="269"/>
        <v>0.852</v>
      </c>
      <c r="P2520" s="61">
        <f t="shared" si="269"/>
        <v>0.892</v>
      </c>
      <c r="Q2520" s="61">
        <f t="shared" si="269"/>
        <v>0.764</v>
      </c>
      <c r="R2520" s="61">
        <f t="shared" si="269"/>
        <v>0.725</v>
      </c>
      <c r="S2520" s="61">
        <f t="shared" si="269"/>
        <v>0.775</v>
      </c>
      <c r="T2520" s="61">
        <f t="shared" si="269"/>
        <v>0.793</v>
      </c>
      <c r="U2520" s="61">
        <f t="shared" si="269"/>
        <v>0.785</v>
      </c>
      <c r="V2520" s="61">
        <f t="shared" si="269"/>
        <v>0.804</v>
      </c>
      <c r="W2520" s="61">
        <f t="shared" si="269"/>
        <v>0.755</v>
      </c>
      <c r="X2520" s="61">
        <f t="shared" si="269"/>
        <v>0.896</v>
      </c>
      <c r="Y2520" s="61">
        <f t="shared" si="269"/>
        <v>0.939</v>
      </c>
      <c r="Z2520" s="61">
        <f t="shared" si="269"/>
        <v>0.873</v>
      </c>
      <c r="AA2520" s="61">
        <f t="shared" si="269"/>
        <v>0.909</v>
      </c>
      <c r="AB2520" s="61">
        <f t="shared" si="269"/>
        <v>0.932</v>
      </c>
      <c r="AC2520" s="61">
        <f t="shared" si="269"/>
        <v>0.917</v>
      </c>
      <c r="AD2520" s="61">
        <f t="shared" si="269"/>
        <v>0.9</v>
      </c>
      <c r="AE2520" s="61">
        <f t="shared" si="269"/>
        <v>0.963</v>
      </c>
      <c r="AF2520" s="61">
        <f t="shared" si="269"/>
        <v>0.938</v>
      </c>
      <c r="AG2520" s="61">
        <f t="shared" si="269"/>
        <v>0.864</v>
      </c>
      <c r="AH2520" s="61">
        <f t="shared" si="269"/>
        <v>0.891</v>
      </c>
      <c r="AI2520" s="61">
        <f t="shared" si="269"/>
        <v>0.923</v>
      </c>
      <c r="AJ2520" s="61">
        <f t="shared" si="269"/>
        <v>0.9</v>
      </c>
    </row>
    <row r="2521" spans="2:36" s="133" customFormat="1" ht="15.75" hidden="1">
      <c r="B2521" s="75" t="s">
        <v>193</v>
      </c>
      <c r="C2521" s="61">
        <f>C2506</f>
        <v>0.704</v>
      </c>
      <c r="D2521" s="61">
        <f aca="true" t="shared" si="270" ref="D2521:AJ2521">D2506</f>
        <v>0.783</v>
      </c>
      <c r="E2521" s="61">
        <f t="shared" si="270"/>
        <v>0.677</v>
      </c>
      <c r="F2521" s="61">
        <f t="shared" si="270"/>
        <v>0.772</v>
      </c>
      <c r="G2521" s="61">
        <f t="shared" si="270"/>
        <v>0.725</v>
      </c>
      <c r="H2521" s="61">
        <f t="shared" si="270"/>
        <v>0.789</v>
      </c>
      <c r="I2521" s="61">
        <f t="shared" si="270"/>
        <v>0.715</v>
      </c>
      <c r="J2521" s="61">
        <f t="shared" si="270"/>
        <v>0.817</v>
      </c>
      <c r="K2521" s="61">
        <f t="shared" si="270"/>
        <v>0.667</v>
      </c>
      <c r="L2521" s="61">
        <f t="shared" si="270"/>
        <v>0.755</v>
      </c>
      <c r="M2521" s="61">
        <f t="shared" si="270"/>
        <v>0.89</v>
      </c>
      <c r="N2521" s="61">
        <f t="shared" si="270"/>
        <v>0.895</v>
      </c>
      <c r="O2521" s="61">
        <f t="shared" si="270"/>
        <v>0.738</v>
      </c>
      <c r="P2521" s="61">
        <f t="shared" si="270"/>
        <v>0.822</v>
      </c>
      <c r="Q2521" s="61">
        <f t="shared" si="270"/>
        <v>0.716</v>
      </c>
      <c r="R2521" s="61">
        <f t="shared" si="270"/>
        <v>0.733</v>
      </c>
      <c r="S2521" s="61">
        <f t="shared" si="270"/>
        <v>0.721</v>
      </c>
      <c r="T2521" s="61">
        <f t="shared" si="270"/>
        <v>0.782</v>
      </c>
      <c r="U2521" s="61">
        <f t="shared" si="270"/>
        <v>0.72</v>
      </c>
      <c r="V2521" s="61">
        <f t="shared" si="270"/>
        <v>0.789</v>
      </c>
      <c r="W2521" s="61">
        <f t="shared" si="270"/>
        <v>0.667</v>
      </c>
      <c r="X2521" s="61">
        <f t="shared" si="270"/>
        <v>0.877</v>
      </c>
      <c r="Y2521" s="61">
        <f t="shared" si="270"/>
        <v>0.829</v>
      </c>
      <c r="Z2521" s="61">
        <f t="shared" si="270"/>
        <v>0.907</v>
      </c>
      <c r="AA2521" s="61">
        <f t="shared" si="270"/>
        <v>0.656</v>
      </c>
      <c r="AB2521" s="61">
        <f t="shared" si="270"/>
        <v>0.875</v>
      </c>
      <c r="AC2521" s="61">
        <f t="shared" si="270"/>
        <v>0.84</v>
      </c>
      <c r="AD2521" s="61">
        <f t="shared" si="270"/>
        <v>0.88</v>
      </c>
      <c r="AE2521" s="61">
        <f t="shared" si="270"/>
        <v>0.877</v>
      </c>
      <c r="AF2521" s="61">
        <f t="shared" si="270"/>
        <v>0.856</v>
      </c>
      <c r="AG2521" s="61">
        <f t="shared" si="270"/>
        <v>0.756</v>
      </c>
      <c r="AH2521" s="61">
        <f t="shared" si="270"/>
        <v>0.86</v>
      </c>
      <c r="AI2521" s="61">
        <f t="shared" si="270"/>
        <v>0.851</v>
      </c>
      <c r="AJ2521" s="61">
        <f t="shared" si="270"/>
        <v>0.872</v>
      </c>
    </row>
    <row r="2522" spans="2:11" s="133" customFormat="1" ht="15.75" hidden="1">
      <c r="B2522" s="135" t="s">
        <v>330</v>
      </c>
      <c r="K2522" s="34"/>
    </row>
    <row r="2523" spans="2:36" s="133" customFormat="1" ht="15.75" hidden="1">
      <c r="B2523" s="85"/>
      <c r="C2523" s="150"/>
      <c r="D2523" s="150"/>
      <c r="E2523" s="150"/>
      <c r="F2523" s="150"/>
      <c r="G2523" s="150"/>
      <c r="H2523" s="150"/>
      <c r="I2523" s="150"/>
      <c r="J2523" s="150"/>
      <c r="K2523" s="150"/>
      <c r="L2523" s="150"/>
      <c r="M2523" s="150"/>
      <c r="N2523" s="150"/>
      <c r="O2523" s="150"/>
      <c r="P2523" s="150"/>
      <c r="Q2523" s="150"/>
      <c r="R2523" s="150"/>
      <c r="S2523" s="150"/>
      <c r="T2523" s="150"/>
      <c r="U2523" s="150"/>
      <c r="V2523" s="150"/>
      <c r="W2523" s="150"/>
      <c r="X2523" s="150"/>
      <c r="Y2523" s="150"/>
      <c r="Z2523" s="150"/>
      <c r="AA2523" s="150"/>
      <c r="AB2523" s="150"/>
      <c r="AC2523" s="150"/>
      <c r="AD2523" s="150"/>
      <c r="AE2523" s="150"/>
      <c r="AF2523" s="150"/>
      <c r="AG2523" s="150"/>
      <c r="AH2523" s="150"/>
      <c r="AI2523" s="150"/>
      <c r="AJ2523" s="150"/>
    </row>
    <row r="2524" spans="2:7" s="133" customFormat="1" ht="15.75" hidden="1">
      <c r="B2524" s="258" t="s">
        <v>327</v>
      </c>
      <c r="C2524" s="258"/>
      <c r="D2524" s="258"/>
      <c r="E2524" s="258"/>
      <c r="F2524" s="258"/>
      <c r="G2524" s="258"/>
    </row>
    <row r="2525" spans="2:36" s="151" customFormat="1" ht="15.75" hidden="1">
      <c r="B2525" s="152"/>
      <c r="C2525" s="249" t="s">
        <v>52</v>
      </c>
      <c r="D2525" s="250"/>
      <c r="E2525" s="249" t="s">
        <v>137</v>
      </c>
      <c r="F2525" s="250"/>
      <c r="G2525" s="249" t="s">
        <v>138</v>
      </c>
      <c r="H2525" s="250"/>
      <c r="I2525" s="249" t="s">
        <v>142</v>
      </c>
      <c r="J2525" s="250"/>
      <c r="K2525" s="249" t="s">
        <v>131</v>
      </c>
      <c r="L2525" s="250"/>
      <c r="M2525" s="249" t="s">
        <v>132</v>
      </c>
      <c r="N2525" s="250"/>
      <c r="O2525" s="249" t="s">
        <v>317</v>
      </c>
      <c r="P2525" s="250"/>
      <c r="Q2525" s="249" t="s">
        <v>17</v>
      </c>
      <c r="R2525" s="250"/>
      <c r="S2525" s="249" t="s">
        <v>231</v>
      </c>
      <c r="T2525" s="250"/>
      <c r="U2525" s="249" t="s">
        <v>18</v>
      </c>
      <c r="V2525" s="250"/>
      <c r="W2525" s="249" t="s">
        <v>19</v>
      </c>
      <c r="X2525" s="250"/>
      <c r="Y2525" s="249" t="s">
        <v>51</v>
      </c>
      <c r="Z2525" s="250"/>
      <c r="AA2525" s="249" t="s">
        <v>139</v>
      </c>
      <c r="AB2525" s="250"/>
      <c r="AC2525" s="249" t="s">
        <v>20</v>
      </c>
      <c r="AD2525" s="250"/>
      <c r="AE2525" s="249" t="s">
        <v>140</v>
      </c>
      <c r="AF2525" s="250"/>
      <c r="AG2525" s="249" t="s">
        <v>21</v>
      </c>
      <c r="AH2525" s="250"/>
      <c r="AI2525" s="249" t="s">
        <v>141</v>
      </c>
      <c r="AJ2525" s="250"/>
    </row>
    <row r="2526" spans="2:36" s="2" customFormat="1" ht="15.75" hidden="1">
      <c r="B2526" s="53"/>
      <c r="C2526" s="149">
        <v>2008</v>
      </c>
      <c r="D2526" s="149">
        <v>2009</v>
      </c>
      <c r="E2526" s="149">
        <v>2008</v>
      </c>
      <c r="F2526" s="149">
        <v>2009</v>
      </c>
      <c r="G2526" s="149">
        <v>2008</v>
      </c>
      <c r="H2526" s="149">
        <v>2009</v>
      </c>
      <c r="I2526" s="149">
        <v>2008</v>
      </c>
      <c r="J2526" s="149">
        <v>2009</v>
      </c>
      <c r="K2526" s="149">
        <v>2008</v>
      </c>
      <c r="L2526" s="149">
        <v>2009</v>
      </c>
      <c r="M2526" s="149">
        <v>2008</v>
      </c>
      <c r="N2526" s="149">
        <v>2009</v>
      </c>
      <c r="O2526" s="149">
        <v>2008</v>
      </c>
      <c r="P2526" s="149">
        <v>2009</v>
      </c>
      <c r="Q2526" s="149">
        <v>2008</v>
      </c>
      <c r="R2526" s="149">
        <v>2009</v>
      </c>
      <c r="S2526" s="149">
        <v>2008</v>
      </c>
      <c r="T2526" s="149">
        <v>2009</v>
      </c>
      <c r="U2526" s="149">
        <v>2008</v>
      </c>
      <c r="V2526" s="149">
        <v>2009</v>
      </c>
      <c r="W2526" s="149">
        <v>2008</v>
      </c>
      <c r="X2526" s="149">
        <v>2009</v>
      </c>
      <c r="Y2526" s="149">
        <v>2008</v>
      </c>
      <c r="Z2526" s="149">
        <v>2009</v>
      </c>
      <c r="AA2526" s="149">
        <v>2008</v>
      </c>
      <c r="AB2526" s="149">
        <v>2009</v>
      </c>
      <c r="AC2526" s="149">
        <v>2008</v>
      </c>
      <c r="AD2526" s="149">
        <v>2009</v>
      </c>
      <c r="AE2526" s="149">
        <v>2008</v>
      </c>
      <c r="AF2526" s="149">
        <v>2009</v>
      </c>
      <c r="AG2526" s="149">
        <v>2008</v>
      </c>
      <c r="AH2526" s="149">
        <v>2009</v>
      </c>
      <c r="AI2526" s="149">
        <v>2008</v>
      </c>
      <c r="AJ2526" s="149">
        <v>2009</v>
      </c>
    </row>
    <row r="2527" spans="2:36" s="133" customFormat="1" ht="15.75" hidden="1">
      <c r="B2527" s="75" t="s">
        <v>233</v>
      </c>
      <c r="C2527" s="61">
        <f>C2444</f>
        <v>0.089</v>
      </c>
      <c r="D2527" s="61">
        <f aca="true" t="shared" si="271" ref="D2527:AJ2527">D2444</f>
        <v>0.086</v>
      </c>
      <c r="E2527" s="61">
        <f t="shared" si="271"/>
        <v>0.095</v>
      </c>
      <c r="F2527" s="61">
        <f t="shared" si="271"/>
        <v>0.095</v>
      </c>
      <c r="G2527" s="61">
        <f t="shared" si="271"/>
        <v>0.075</v>
      </c>
      <c r="H2527" s="61">
        <f t="shared" si="271"/>
        <v>0.065</v>
      </c>
      <c r="I2527" s="61">
        <f t="shared" si="271"/>
        <v>0.061</v>
      </c>
      <c r="J2527" s="61">
        <f t="shared" si="271"/>
        <v>0.056</v>
      </c>
      <c r="K2527" s="61">
        <f t="shared" si="271"/>
        <v>0.126</v>
      </c>
      <c r="L2527" s="61">
        <f t="shared" si="271"/>
        <v>0.127</v>
      </c>
      <c r="M2527" s="61">
        <f t="shared" si="271"/>
        <v>0.071</v>
      </c>
      <c r="N2527" s="61">
        <f t="shared" si="271"/>
        <v>0.066</v>
      </c>
      <c r="O2527" s="61">
        <f t="shared" si="271"/>
        <v>0.104</v>
      </c>
      <c r="P2527" s="61">
        <f t="shared" si="271"/>
        <v>0.082</v>
      </c>
      <c r="Q2527" s="61">
        <f t="shared" si="271"/>
        <v>0.103</v>
      </c>
      <c r="R2527" s="61">
        <f t="shared" si="271"/>
        <v>0.091</v>
      </c>
      <c r="S2527" s="61">
        <f t="shared" si="271"/>
        <v>0.085</v>
      </c>
      <c r="T2527" s="61">
        <f t="shared" si="271"/>
        <v>0.056</v>
      </c>
      <c r="U2527" s="61">
        <f t="shared" si="271"/>
        <v>0.107</v>
      </c>
      <c r="V2527" s="61">
        <f t="shared" si="271"/>
        <v>0.107</v>
      </c>
      <c r="W2527" s="61">
        <f t="shared" si="271"/>
        <v>0.092</v>
      </c>
      <c r="X2527" s="61">
        <f t="shared" si="271"/>
        <v>0.048</v>
      </c>
      <c r="Y2527" s="61">
        <f t="shared" si="271"/>
        <v>0.042</v>
      </c>
      <c r="Z2527" s="61">
        <f t="shared" si="271"/>
        <v>0.027</v>
      </c>
      <c r="AA2527" s="61">
        <f t="shared" si="271"/>
        <v>0.049</v>
      </c>
      <c r="AB2527" s="61">
        <f t="shared" si="271"/>
        <v>0.058</v>
      </c>
      <c r="AC2527" s="61">
        <f t="shared" si="271"/>
        <v>0.051</v>
      </c>
      <c r="AD2527" s="61">
        <f t="shared" si="271"/>
        <v>0.064</v>
      </c>
      <c r="AE2527" s="61">
        <f t="shared" si="271"/>
        <v>0.01</v>
      </c>
      <c r="AF2527" s="61">
        <f t="shared" si="271"/>
        <v>0.052</v>
      </c>
      <c r="AG2527" s="61">
        <f t="shared" si="271"/>
        <v>0.082</v>
      </c>
      <c r="AH2527" s="61">
        <f t="shared" si="271"/>
        <v>0.074</v>
      </c>
      <c r="AI2527" s="61">
        <f t="shared" si="271"/>
        <v>0.025</v>
      </c>
      <c r="AJ2527" s="61">
        <f t="shared" si="271"/>
        <v>0.042</v>
      </c>
    </row>
    <row r="2528" spans="2:36" s="133" customFormat="1" ht="15.75" hidden="1">
      <c r="B2528" s="75" t="s">
        <v>234</v>
      </c>
      <c r="C2528" s="61">
        <f>C2453</f>
        <v>0.011</v>
      </c>
      <c r="D2528" s="61">
        <f aca="true" t="shared" si="272" ref="D2528:AJ2528">D2453</f>
        <v>0.103</v>
      </c>
      <c r="E2528" s="61">
        <f t="shared" si="272"/>
        <v>0.01</v>
      </c>
      <c r="F2528" s="61">
        <f t="shared" si="272"/>
        <v>0.118</v>
      </c>
      <c r="G2528" s="61">
        <f t="shared" si="272"/>
        <v>0.007</v>
      </c>
      <c r="H2528" s="61">
        <f t="shared" si="272"/>
        <v>0.094</v>
      </c>
      <c r="I2528" s="61">
        <f t="shared" si="272"/>
        <v>0.011</v>
      </c>
      <c r="J2528" s="61">
        <f t="shared" si="272"/>
        <v>0.065</v>
      </c>
      <c r="K2528" s="61">
        <f t="shared" si="272"/>
        <v>0.009</v>
      </c>
      <c r="L2528" s="61">
        <f t="shared" si="272"/>
        <v>0.109</v>
      </c>
      <c r="M2528" s="61">
        <f t="shared" si="272"/>
        <v>0</v>
      </c>
      <c r="N2528" s="61">
        <f t="shared" si="272"/>
        <v>0.053</v>
      </c>
      <c r="O2528" s="61">
        <f t="shared" si="272"/>
        <v>0.007</v>
      </c>
      <c r="P2528" s="61">
        <f t="shared" si="272"/>
        <v>0.078</v>
      </c>
      <c r="Q2528" s="61">
        <f t="shared" si="272"/>
        <v>0.007</v>
      </c>
      <c r="R2528" s="61">
        <f t="shared" si="272"/>
        <v>0.107</v>
      </c>
      <c r="S2528" s="61">
        <f t="shared" si="272"/>
        <v>0.006</v>
      </c>
      <c r="T2528" s="61">
        <f t="shared" si="272"/>
        <v>0.062</v>
      </c>
      <c r="U2528" s="61">
        <f t="shared" si="272"/>
        <v>0.005</v>
      </c>
      <c r="V2528" s="61">
        <f t="shared" si="272"/>
        <v>0.089</v>
      </c>
      <c r="W2528" s="61">
        <f t="shared" si="272"/>
        <v>0.014</v>
      </c>
      <c r="X2528" s="61">
        <f t="shared" si="272"/>
        <v>0.028</v>
      </c>
      <c r="Y2528" s="61">
        <f t="shared" si="272"/>
        <v>0.023</v>
      </c>
      <c r="Z2528" s="61">
        <f t="shared" si="272"/>
        <v>0.021</v>
      </c>
      <c r="AA2528" s="61">
        <f t="shared" si="272"/>
        <v>0</v>
      </c>
      <c r="AB2528" s="61">
        <f t="shared" si="272"/>
        <v>0.077</v>
      </c>
      <c r="AC2528" s="61">
        <f t="shared" si="272"/>
        <v>0.005</v>
      </c>
      <c r="AD2528" s="61">
        <f t="shared" si="272"/>
        <v>0.061</v>
      </c>
      <c r="AE2528" s="61">
        <f t="shared" si="272"/>
        <v>0.003</v>
      </c>
      <c r="AF2528" s="61">
        <f t="shared" si="272"/>
        <v>0.079</v>
      </c>
      <c r="AG2528" s="61">
        <f t="shared" si="272"/>
        <v>0.006</v>
      </c>
      <c r="AH2528" s="61">
        <f t="shared" si="272"/>
        <v>0.119</v>
      </c>
      <c r="AI2528" s="61">
        <f t="shared" si="272"/>
        <v>0</v>
      </c>
      <c r="AJ2528" s="61">
        <f t="shared" si="272"/>
        <v>0.043</v>
      </c>
    </row>
    <row r="2529" spans="2:36" s="133" customFormat="1" ht="15.75" hidden="1">
      <c r="B2529" s="75" t="s">
        <v>133</v>
      </c>
      <c r="C2529" s="61">
        <f>C2462</f>
        <v>0.133</v>
      </c>
      <c r="D2529" s="61">
        <f aca="true" t="shared" si="273" ref="D2529:AJ2529">D2462</f>
        <v>0.127</v>
      </c>
      <c r="E2529" s="61">
        <f t="shared" si="273"/>
        <v>0.154</v>
      </c>
      <c r="F2529" s="61">
        <f t="shared" si="273"/>
        <v>0.148</v>
      </c>
      <c r="G2529" s="61">
        <f t="shared" si="273"/>
        <v>0.131</v>
      </c>
      <c r="H2529" s="61">
        <f t="shared" si="273"/>
        <v>0.107</v>
      </c>
      <c r="I2529" s="61">
        <f t="shared" si="273"/>
        <v>0.077</v>
      </c>
      <c r="J2529" s="61">
        <f t="shared" si="273"/>
        <v>0.061</v>
      </c>
      <c r="K2529" s="61">
        <f t="shared" si="273"/>
        <v>0.145</v>
      </c>
      <c r="L2529" s="61">
        <f t="shared" si="273"/>
        <v>0.148</v>
      </c>
      <c r="M2529" s="61">
        <f t="shared" si="273"/>
        <v>0.124</v>
      </c>
      <c r="N2529" s="61">
        <f t="shared" si="273"/>
        <v>0.148</v>
      </c>
      <c r="O2529" s="61">
        <f t="shared" si="273"/>
        <v>0.137</v>
      </c>
      <c r="P2529" s="61">
        <f t="shared" si="273"/>
        <v>0.136</v>
      </c>
      <c r="Q2529" s="61">
        <f t="shared" si="273"/>
        <v>0.151</v>
      </c>
      <c r="R2529" s="61">
        <f t="shared" si="273"/>
        <v>0.089</v>
      </c>
      <c r="S2529" s="61">
        <f t="shared" si="273"/>
        <v>0.101</v>
      </c>
      <c r="T2529" s="61">
        <f t="shared" si="273"/>
        <v>0.065</v>
      </c>
      <c r="U2529" s="61">
        <f t="shared" si="273"/>
        <v>0.144</v>
      </c>
      <c r="V2529" s="61">
        <f t="shared" si="273"/>
        <v>0.139</v>
      </c>
      <c r="W2529" s="61">
        <f t="shared" si="273"/>
        <v>0.424</v>
      </c>
      <c r="X2529" s="61">
        <f t="shared" si="273"/>
        <v>0.214</v>
      </c>
      <c r="Y2529" s="61">
        <f t="shared" si="273"/>
        <v>0.095</v>
      </c>
      <c r="Z2529" s="61">
        <f t="shared" si="273"/>
        <v>0.066</v>
      </c>
      <c r="AA2529" s="61">
        <f t="shared" si="273"/>
        <v>0.139</v>
      </c>
      <c r="AB2529" s="61">
        <f t="shared" si="273"/>
        <v>0.165</v>
      </c>
      <c r="AC2529" s="61">
        <f t="shared" si="273"/>
        <v>0.089</v>
      </c>
      <c r="AD2529" s="61">
        <f t="shared" si="273"/>
        <v>0.102</v>
      </c>
      <c r="AE2529" s="61">
        <f t="shared" si="273"/>
        <v>0.031</v>
      </c>
      <c r="AF2529" s="61">
        <f t="shared" si="273"/>
        <v>0.138</v>
      </c>
      <c r="AG2529" s="61">
        <f t="shared" si="273"/>
        <v>0.136</v>
      </c>
      <c r="AH2529" s="61">
        <f t="shared" si="273"/>
        <v>0.121</v>
      </c>
      <c r="AI2529" s="61">
        <f t="shared" si="273"/>
        <v>0.021</v>
      </c>
      <c r="AJ2529" s="61">
        <f t="shared" si="273"/>
        <v>0.071</v>
      </c>
    </row>
    <row r="2530" spans="2:36" s="133" customFormat="1" ht="15.75" hidden="1">
      <c r="B2530" s="75" t="s">
        <v>136</v>
      </c>
      <c r="C2530" s="61">
        <f>C2471</f>
        <v>0.018</v>
      </c>
      <c r="D2530" s="61">
        <f aca="true" t="shared" si="274" ref="D2530:AJ2530">D2471</f>
        <v>0.041</v>
      </c>
      <c r="E2530" s="61">
        <f t="shared" si="274"/>
        <v>0.018</v>
      </c>
      <c r="F2530" s="61">
        <f t="shared" si="274"/>
        <v>0.046</v>
      </c>
      <c r="G2530" s="61">
        <f t="shared" si="274"/>
        <v>0.021</v>
      </c>
      <c r="H2530" s="61">
        <f t="shared" si="274"/>
        <v>0.041</v>
      </c>
      <c r="I2530" s="61">
        <f t="shared" si="274"/>
        <v>0.01</v>
      </c>
      <c r="J2530" s="61">
        <f t="shared" si="274"/>
        <v>0</v>
      </c>
      <c r="K2530" s="61">
        <f t="shared" si="274"/>
        <v>0.045</v>
      </c>
      <c r="L2530" s="61">
        <f t="shared" si="274"/>
        <v>0.049</v>
      </c>
      <c r="M2530" s="61">
        <f t="shared" si="274"/>
        <v>0.001</v>
      </c>
      <c r="N2530" s="61">
        <f t="shared" si="274"/>
        <v>0.037</v>
      </c>
      <c r="O2530" s="61">
        <f t="shared" si="274"/>
        <v>0.022</v>
      </c>
      <c r="P2530" s="61">
        <f t="shared" si="274"/>
        <v>0.045</v>
      </c>
      <c r="Q2530" s="61">
        <f t="shared" si="274"/>
        <v>0.014</v>
      </c>
      <c r="R2530" s="61">
        <f t="shared" si="274"/>
        <v>0.052</v>
      </c>
      <c r="S2530" s="61">
        <f t="shared" si="274"/>
        <v>0.013</v>
      </c>
      <c r="T2530" s="61">
        <f t="shared" si="274"/>
        <v>0.023</v>
      </c>
      <c r="U2530" s="61">
        <f t="shared" si="274"/>
        <v>0.028</v>
      </c>
      <c r="V2530" s="61">
        <f t="shared" si="274"/>
        <v>0.056</v>
      </c>
      <c r="W2530" s="61">
        <f t="shared" si="274"/>
        <v>0</v>
      </c>
      <c r="X2530" s="61">
        <f t="shared" si="274"/>
        <v>0</v>
      </c>
      <c r="Y2530" s="61">
        <f t="shared" si="274"/>
        <v>0.007</v>
      </c>
      <c r="Z2530" s="61">
        <f t="shared" si="274"/>
        <v>0.006</v>
      </c>
      <c r="AA2530" s="61">
        <f t="shared" si="274"/>
        <v>0.005</v>
      </c>
      <c r="AB2530" s="61">
        <f t="shared" si="274"/>
        <v>0.023</v>
      </c>
      <c r="AC2530" s="61">
        <f t="shared" si="274"/>
        <v>0.013</v>
      </c>
      <c r="AD2530" s="61">
        <f t="shared" si="274"/>
        <v>0.042</v>
      </c>
      <c r="AE2530" s="61">
        <f t="shared" si="274"/>
        <v>0.011</v>
      </c>
      <c r="AF2530" s="61">
        <f t="shared" si="274"/>
        <v>0.036</v>
      </c>
      <c r="AG2530" s="61">
        <f t="shared" si="274"/>
        <v>0.009</v>
      </c>
      <c r="AH2530" s="61">
        <f t="shared" si="274"/>
        <v>0.03</v>
      </c>
      <c r="AI2530" s="61">
        <f t="shared" si="274"/>
        <v>0.021</v>
      </c>
      <c r="AJ2530" s="61">
        <f t="shared" si="274"/>
        <v>0.025</v>
      </c>
    </row>
    <row r="2531" spans="2:36" s="133" customFormat="1" ht="15.75" hidden="1">
      <c r="B2531" s="75" t="s">
        <v>285</v>
      </c>
      <c r="C2531" s="61">
        <f>C2489</f>
        <v>0.099</v>
      </c>
      <c r="D2531" s="61">
        <f aca="true" t="shared" si="275" ref="D2531:AJ2531">D2489</f>
        <v>0.096</v>
      </c>
      <c r="E2531" s="61">
        <f t="shared" si="275"/>
        <v>0.107</v>
      </c>
      <c r="F2531" s="61">
        <f t="shared" si="275"/>
        <v>0.108</v>
      </c>
      <c r="G2531" s="61">
        <f t="shared" si="275"/>
        <v>0.084</v>
      </c>
      <c r="H2531" s="61">
        <f t="shared" si="275"/>
        <v>0.078</v>
      </c>
      <c r="I2531" s="61">
        <f t="shared" si="275"/>
        <v>0.08</v>
      </c>
      <c r="J2531" s="61">
        <f t="shared" si="275"/>
        <v>0.062</v>
      </c>
      <c r="K2531" s="61">
        <f t="shared" si="275"/>
        <v>0.151</v>
      </c>
      <c r="L2531" s="61">
        <f t="shared" si="275"/>
        <v>0.154</v>
      </c>
      <c r="M2531" s="61">
        <f t="shared" si="275"/>
        <v>0.085</v>
      </c>
      <c r="N2531" s="61">
        <f t="shared" si="275"/>
        <v>0.087</v>
      </c>
      <c r="O2531" s="61">
        <f t="shared" si="275"/>
        <v>0.144</v>
      </c>
      <c r="P2531" s="61">
        <f t="shared" si="275"/>
        <v>0.134</v>
      </c>
      <c r="Q2531" s="61">
        <f t="shared" si="275"/>
        <v>0.107</v>
      </c>
      <c r="R2531" s="61">
        <f t="shared" si="275"/>
        <v>0.101</v>
      </c>
      <c r="S2531" s="61">
        <f t="shared" si="275"/>
        <v>0.091</v>
      </c>
      <c r="T2531" s="61">
        <f t="shared" si="275"/>
        <v>0.067</v>
      </c>
      <c r="U2531" s="61">
        <f t="shared" si="275"/>
        <v>0.115</v>
      </c>
      <c r="V2531" s="61">
        <f t="shared" si="275"/>
        <v>0.125</v>
      </c>
      <c r="W2531" s="61">
        <f t="shared" si="275"/>
        <v>0.127</v>
      </c>
      <c r="X2531" s="61">
        <f t="shared" si="275"/>
        <v>0.073</v>
      </c>
      <c r="Y2531" s="61">
        <f t="shared" si="275"/>
        <v>0.062</v>
      </c>
      <c r="Z2531" s="61">
        <f t="shared" si="275"/>
        <v>0.012</v>
      </c>
      <c r="AA2531" s="61">
        <f t="shared" si="275"/>
        <v>0.062</v>
      </c>
      <c r="AB2531" s="61">
        <f t="shared" si="275"/>
        <v>0.069</v>
      </c>
      <c r="AC2531" s="61">
        <f t="shared" si="275"/>
        <v>0.063</v>
      </c>
      <c r="AD2531" s="61">
        <f t="shared" si="275"/>
        <v>0.075</v>
      </c>
      <c r="AE2531" s="61">
        <f t="shared" si="275"/>
        <v>0.011</v>
      </c>
      <c r="AF2531" s="61">
        <f t="shared" si="275"/>
        <v>0.035</v>
      </c>
      <c r="AG2531" s="61">
        <f t="shared" si="275"/>
        <v>0.093</v>
      </c>
      <c r="AH2531" s="61">
        <f t="shared" si="275"/>
        <v>0.086</v>
      </c>
      <c r="AI2531" s="61">
        <f t="shared" si="275"/>
        <v>0.03</v>
      </c>
      <c r="AJ2531" s="61">
        <f t="shared" si="275"/>
        <v>0.059</v>
      </c>
    </row>
    <row r="2532" spans="2:36" s="133" customFormat="1" ht="15.75" hidden="1">
      <c r="B2532" s="75" t="s">
        <v>199</v>
      </c>
      <c r="C2532" s="61">
        <f>C2498</f>
        <v>0.08</v>
      </c>
      <c r="D2532" s="61">
        <f aca="true" t="shared" si="276" ref="D2532:AJ2532">D2498</f>
        <v>0.076</v>
      </c>
      <c r="E2532" s="61">
        <f t="shared" si="276"/>
        <v>0.083</v>
      </c>
      <c r="F2532" s="61">
        <f t="shared" si="276"/>
        <v>0.081</v>
      </c>
      <c r="G2532" s="61">
        <f t="shared" si="276"/>
        <v>0.066</v>
      </c>
      <c r="H2532" s="61">
        <f t="shared" si="276"/>
        <v>0.052</v>
      </c>
      <c r="I2532" s="61">
        <f t="shared" si="276"/>
        <v>0.043</v>
      </c>
      <c r="J2532" s="61">
        <f t="shared" si="276"/>
        <v>0.052</v>
      </c>
      <c r="K2532" s="61">
        <f t="shared" si="276"/>
        <v>0.101</v>
      </c>
      <c r="L2532" s="61">
        <f t="shared" si="276"/>
        <v>0.101</v>
      </c>
      <c r="M2532" s="61">
        <f t="shared" si="276"/>
        <v>0.06</v>
      </c>
      <c r="N2532" s="61">
        <f t="shared" si="276"/>
        <v>0.045</v>
      </c>
      <c r="O2532" s="61">
        <f t="shared" si="276"/>
        <v>0.069</v>
      </c>
      <c r="P2532" s="61">
        <f t="shared" si="276"/>
        <v>0.031</v>
      </c>
      <c r="Q2532" s="61">
        <f t="shared" si="276"/>
        <v>0.099</v>
      </c>
      <c r="R2532" s="61">
        <f t="shared" si="276"/>
        <v>0.083</v>
      </c>
      <c r="S2532" s="61">
        <f t="shared" si="276"/>
        <v>0.078</v>
      </c>
      <c r="T2532" s="61">
        <f t="shared" si="276"/>
        <v>0.044</v>
      </c>
      <c r="U2532" s="61">
        <f t="shared" si="276"/>
        <v>0.098</v>
      </c>
      <c r="V2532" s="61">
        <f t="shared" si="276"/>
        <v>0.088</v>
      </c>
      <c r="W2532" s="61">
        <f t="shared" si="276"/>
        <v>0.065</v>
      </c>
      <c r="X2532" s="61">
        <f t="shared" si="276"/>
        <v>0.022</v>
      </c>
      <c r="Y2532" s="61">
        <f t="shared" si="276"/>
        <v>0.023</v>
      </c>
      <c r="Z2532" s="61">
        <f t="shared" si="276"/>
        <v>0.042</v>
      </c>
      <c r="AA2532" s="61">
        <f t="shared" si="276"/>
        <v>0.036</v>
      </c>
      <c r="AB2532" s="61">
        <f t="shared" si="276"/>
        <v>0.047</v>
      </c>
      <c r="AC2532" s="61">
        <f t="shared" si="276"/>
        <v>0.04</v>
      </c>
      <c r="AD2532" s="61">
        <f t="shared" si="276"/>
        <v>0.053</v>
      </c>
      <c r="AE2532" s="61">
        <f t="shared" si="276"/>
        <v>0.008</v>
      </c>
      <c r="AF2532" s="61">
        <f t="shared" si="276"/>
        <v>0.043</v>
      </c>
      <c r="AG2532" s="61">
        <f t="shared" si="276"/>
        <v>0.071</v>
      </c>
      <c r="AH2532" s="61">
        <f t="shared" si="276"/>
        <v>0.062</v>
      </c>
      <c r="AI2532" s="61">
        <f t="shared" si="276"/>
        <v>0.02</v>
      </c>
      <c r="AJ2532" s="61">
        <f t="shared" si="276"/>
        <v>0.026</v>
      </c>
    </row>
    <row r="2533" spans="2:36" s="133" customFormat="1" ht="15.75" hidden="1">
      <c r="B2533" s="75" t="s">
        <v>193</v>
      </c>
      <c r="C2533" s="61">
        <f>C2507</f>
        <v>0.122</v>
      </c>
      <c r="D2533" s="61">
        <f aca="true" t="shared" si="277" ref="D2533:AJ2533">D2507</f>
        <v>0.097</v>
      </c>
      <c r="E2533" s="61">
        <f t="shared" si="277"/>
        <v>0.137</v>
      </c>
      <c r="F2533" s="61">
        <f t="shared" si="277"/>
        <v>0.105</v>
      </c>
      <c r="G2533" s="61">
        <f t="shared" si="277"/>
        <v>0.11</v>
      </c>
      <c r="H2533" s="61">
        <f t="shared" si="277"/>
        <v>0.087</v>
      </c>
      <c r="I2533" s="61">
        <f t="shared" si="277"/>
        <v>0.07</v>
      </c>
      <c r="J2533" s="61">
        <f t="shared" si="277"/>
        <v>0.056</v>
      </c>
      <c r="K2533" s="61">
        <f t="shared" si="277"/>
        <v>0.115</v>
      </c>
      <c r="L2533" s="61">
        <f t="shared" si="277"/>
        <v>0.092</v>
      </c>
      <c r="M2533" s="61">
        <f t="shared" si="277"/>
        <v>0.089</v>
      </c>
      <c r="N2533" s="61">
        <f t="shared" si="277"/>
        <v>0.086</v>
      </c>
      <c r="O2533" s="61">
        <f t="shared" si="277"/>
        <v>0.105</v>
      </c>
      <c r="P2533" s="61">
        <f t="shared" si="277"/>
        <v>0.099</v>
      </c>
      <c r="Q2533" s="61">
        <f t="shared" si="277"/>
        <v>0.12</v>
      </c>
      <c r="R2533" s="61">
        <f t="shared" si="277"/>
        <v>0.076</v>
      </c>
      <c r="S2533" s="61">
        <f t="shared" si="277"/>
        <v>0.088</v>
      </c>
      <c r="T2533" s="61">
        <f t="shared" si="277"/>
        <v>0.053</v>
      </c>
      <c r="U2533" s="61">
        <f t="shared" si="277"/>
        <v>0.12</v>
      </c>
      <c r="V2533" s="61">
        <f t="shared" si="277"/>
        <v>0.103</v>
      </c>
      <c r="W2533" s="61">
        <f t="shared" si="277"/>
        <v>0.143</v>
      </c>
      <c r="X2533" s="61">
        <f t="shared" si="277"/>
        <v>0.051</v>
      </c>
      <c r="Y2533" s="61">
        <f t="shared" si="277"/>
        <v>0.043</v>
      </c>
      <c r="Z2533" s="61">
        <f t="shared" si="277"/>
        <v>0.023</v>
      </c>
      <c r="AA2533" s="61">
        <f t="shared" si="277"/>
        <v>0.145</v>
      </c>
      <c r="AB2533" s="61">
        <f t="shared" si="277"/>
        <v>0.077</v>
      </c>
      <c r="AC2533" s="61">
        <f t="shared" si="277"/>
        <v>0.066</v>
      </c>
      <c r="AD2533" s="61">
        <f t="shared" si="277"/>
        <v>0.076</v>
      </c>
      <c r="AE2533" s="61">
        <f t="shared" si="277"/>
        <v>0.011</v>
      </c>
      <c r="AF2533" s="61">
        <f t="shared" si="277"/>
        <v>0.073</v>
      </c>
      <c r="AG2533" s="61">
        <f t="shared" si="277"/>
        <v>0.131</v>
      </c>
      <c r="AH2533" s="61">
        <f t="shared" si="277"/>
        <v>0.066</v>
      </c>
      <c r="AI2533" s="61">
        <f t="shared" si="277"/>
        <v>0.05</v>
      </c>
      <c r="AJ2533" s="61">
        <f t="shared" si="277"/>
        <v>0.056</v>
      </c>
    </row>
    <row r="2534" spans="2:11" s="133" customFormat="1" ht="15.75" hidden="1">
      <c r="B2534" s="135" t="s">
        <v>330</v>
      </c>
      <c r="K2534" s="34"/>
    </row>
    <row r="2535" spans="2:36" s="133" customFormat="1" ht="15.75" hidden="1">
      <c r="B2535" s="85"/>
      <c r="C2535" s="150"/>
      <c r="D2535" s="150"/>
      <c r="E2535" s="150"/>
      <c r="F2535" s="150"/>
      <c r="G2535" s="150"/>
      <c r="H2535" s="150"/>
      <c r="I2535" s="150"/>
      <c r="J2535" s="150"/>
      <c r="K2535" s="150"/>
      <c r="L2535" s="150"/>
      <c r="M2535" s="150"/>
      <c r="N2535" s="150"/>
      <c r="O2535" s="150"/>
      <c r="P2535" s="150"/>
      <c r="Q2535" s="150"/>
      <c r="R2535" s="150"/>
      <c r="S2535" s="150"/>
      <c r="T2535" s="150"/>
      <c r="U2535" s="150"/>
      <c r="V2535" s="150"/>
      <c r="W2535" s="150"/>
      <c r="X2535" s="150"/>
      <c r="Y2535" s="150"/>
      <c r="Z2535" s="150"/>
      <c r="AA2535" s="150"/>
      <c r="AB2535" s="150"/>
      <c r="AC2535" s="150"/>
      <c r="AD2535" s="150"/>
      <c r="AE2535" s="150"/>
      <c r="AF2535" s="150"/>
      <c r="AG2535" s="150"/>
      <c r="AH2535" s="150"/>
      <c r="AI2535" s="150"/>
      <c r="AJ2535" s="150"/>
    </row>
    <row r="2536" spans="2:7" s="133" customFormat="1" ht="15.75" hidden="1">
      <c r="B2536" s="258" t="s">
        <v>328</v>
      </c>
      <c r="C2536" s="258"/>
      <c r="D2536" s="258"/>
      <c r="E2536" s="258"/>
      <c r="F2536" s="258"/>
      <c r="G2536" s="258"/>
    </row>
    <row r="2537" spans="2:36" s="151" customFormat="1" ht="15.75" hidden="1">
      <c r="B2537" s="152"/>
      <c r="C2537" s="249" t="s">
        <v>52</v>
      </c>
      <c r="D2537" s="250"/>
      <c r="E2537" s="249" t="s">
        <v>137</v>
      </c>
      <c r="F2537" s="250"/>
      <c r="G2537" s="249" t="s">
        <v>138</v>
      </c>
      <c r="H2537" s="250"/>
      <c r="I2537" s="249" t="s">
        <v>142</v>
      </c>
      <c r="J2537" s="250"/>
      <c r="K2537" s="249" t="s">
        <v>131</v>
      </c>
      <c r="L2537" s="250"/>
      <c r="M2537" s="249" t="s">
        <v>132</v>
      </c>
      <c r="N2537" s="250"/>
      <c r="O2537" s="249" t="s">
        <v>317</v>
      </c>
      <c r="P2537" s="250"/>
      <c r="Q2537" s="249" t="s">
        <v>17</v>
      </c>
      <c r="R2537" s="250"/>
      <c r="S2537" s="249" t="s">
        <v>231</v>
      </c>
      <c r="T2537" s="250"/>
      <c r="U2537" s="249" t="s">
        <v>18</v>
      </c>
      <c r="V2537" s="250"/>
      <c r="W2537" s="249" t="s">
        <v>19</v>
      </c>
      <c r="X2537" s="250"/>
      <c r="Y2537" s="249" t="s">
        <v>51</v>
      </c>
      <c r="Z2537" s="250"/>
      <c r="AA2537" s="249" t="s">
        <v>139</v>
      </c>
      <c r="AB2537" s="250"/>
      <c r="AC2537" s="249" t="s">
        <v>20</v>
      </c>
      <c r="AD2537" s="250"/>
      <c r="AE2537" s="249" t="s">
        <v>140</v>
      </c>
      <c r="AF2537" s="250"/>
      <c r="AG2537" s="249" t="s">
        <v>21</v>
      </c>
      <c r="AH2537" s="250"/>
      <c r="AI2537" s="249" t="s">
        <v>141</v>
      </c>
      <c r="AJ2537" s="250"/>
    </row>
    <row r="2538" spans="2:36" s="2" customFormat="1" ht="15.75" hidden="1">
      <c r="B2538" s="53"/>
      <c r="C2538" s="149">
        <v>2008</v>
      </c>
      <c r="D2538" s="149">
        <v>2009</v>
      </c>
      <c r="E2538" s="149">
        <v>2008</v>
      </c>
      <c r="F2538" s="149">
        <v>2009</v>
      </c>
      <c r="G2538" s="149">
        <v>2008</v>
      </c>
      <c r="H2538" s="149">
        <v>2009</v>
      </c>
      <c r="I2538" s="149">
        <v>2008</v>
      </c>
      <c r="J2538" s="149">
        <v>2009</v>
      </c>
      <c r="K2538" s="149">
        <v>2008</v>
      </c>
      <c r="L2538" s="149">
        <v>2009</v>
      </c>
      <c r="M2538" s="149">
        <v>2008</v>
      </c>
      <c r="N2538" s="149">
        <v>2009</v>
      </c>
      <c r="O2538" s="149">
        <v>2008</v>
      </c>
      <c r="P2538" s="149">
        <v>2009</v>
      </c>
      <c r="Q2538" s="149">
        <v>2008</v>
      </c>
      <c r="R2538" s="149">
        <v>2009</v>
      </c>
      <c r="S2538" s="149">
        <v>2008</v>
      </c>
      <c r="T2538" s="149">
        <v>2009</v>
      </c>
      <c r="U2538" s="149">
        <v>2008</v>
      </c>
      <c r="V2538" s="149">
        <v>2009</v>
      </c>
      <c r="W2538" s="149">
        <v>2008</v>
      </c>
      <c r="X2538" s="149">
        <v>2009</v>
      </c>
      <c r="Y2538" s="149">
        <v>2008</v>
      </c>
      <c r="Z2538" s="149">
        <v>2009</v>
      </c>
      <c r="AA2538" s="149">
        <v>2008</v>
      </c>
      <c r="AB2538" s="149">
        <v>2009</v>
      </c>
      <c r="AC2538" s="149">
        <v>2008</v>
      </c>
      <c r="AD2538" s="149">
        <v>2009</v>
      </c>
      <c r="AE2538" s="149">
        <v>2008</v>
      </c>
      <c r="AF2538" s="149">
        <v>2009</v>
      </c>
      <c r="AG2538" s="149">
        <v>2008</v>
      </c>
      <c r="AH2538" s="149">
        <v>2009</v>
      </c>
      <c r="AI2538" s="149">
        <v>2008</v>
      </c>
      <c r="AJ2538" s="149">
        <v>2009</v>
      </c>
    </row>
    <row r="2539" spans="2:36" s="133" customFormat="1" ht="15.75" hidden="1">
      <c r="B2539" s="75" t="s">
        <v>233</v>
      </c>
      <c r="C2539" s="61">
        <f>C2445</f>
        <v>0.015</v>
      </c>
      <c r="D2539" s="61">
        <f aca="true" t="shared" si="278" ref="D2539:AJ2539">D2445</f>
        <v>0.014</v>
      </c>
      <c r="E2539" s="61">
        <f t="shared" si="278"/>
        <v>0.013</v>
      </c>
      <c r="F2539" s="61">
        <f t="shared" si="278"/>
        <v>0.012</v>
      </c>
      <c r="G2539" s="61">
        <f t="shared" si="278"/>
        <v>0.012</v>
      </c>
      <c r="H2539" s="61">
        <f t="shared" si="278"/>
        <v>0.012</v>
      </c>
      <c r="I2539" s="61">
        <f t="shared" si="278"/>
        <v>0.014</v>
      </c>
      <c r="J2539" s="61">
        <f t="shared" si="278"/>
        <v>0.019</v>
      </c>
      <c r="K2539" s="61">
        <f t="shared" si="278"/>
        <v>0.01</v>
      </c>
      <c r="L2539" s="61">
        <f t="shared" si="278"/>
        <v>0.006</v>
      </c>
      <c r="M2539" s="61">
        <f t="shared" si="278"/>
        <v>0.001</v>
      </c>
      <c r="N2539" s="61">
        <f t="shared" si="278"/>
        <v>0.003</v>
      </c>
      <c r="O2539" s="61">
        <f t="shared" si="278"/>
        <v>0.008</v>
      </c>
      <c r="P2539" s="61">
        <f t="shared" si="278"/>
        <v>0.021</v>
      </c>
      <c r="Q2539" s="61">
        <f t="shared" si="278"/>
        <v>0.008</v>
      </c>
      <c r="R2539" s="61">
        <f t="shared" si="278"/>
        <v>0.014</v>
      </c>
      <c r="S2539" s="61">
        <f t="shared" si="278"/>
        <v>0.009</v>
      </c>
      <c r="T2539" s="61">
        <f t="shared" si="278"/>
        <v>0.009</v>
      </c>
      <c r="U2539" s="61">
        <f t="shared" si="278"/>
        <v>0.01</v>
      </c>
      <c r="V2539" s="61">
        <f t="shared" si="278"/>
        <v>0.006</v>
      </c>
      <c r="W2539" s="61">
        <f t="shared" si="278"/>
        <v>0.012</v>
      </c>
      <c r="X2539" s="61">
        <f t="shared" si="278"/>
        <v>0.003</v>
      </c>
      <c r="Y2539" s="61">
        <f t="shared" si="278"/>
        <v>0.008</v>
      </c>
      <c r="Z2539" s="61">
        <f t="shared" si="278"/>
        <v>0.006</v>
      </c>
      <c r="AA2539" s="61">
        <f t="shared" si="278"/>
        <v>0.004</v>
      </c>
      <c r="AB2539" s="61">
        <f t="shared" si="278"/>
        <v>0.01</v>
      </c>
      <c r="AC2539" s="61">
        <f t="shared" si="278"/>
        <v>0.009</v>
      </c>
      <c r="AD2539" s="61">
        <f t="shared" si="278"/>
        <v>0.005</v>
      </c>
      <c r="AE2539" s="61">
        <f t="shared" si="278"/>
        <v>0.01</v>
      </c>
      <c r="AF2539" s="61">
        <f t="shared" si="278"/>
        <v>0.006</v>
      </c>
      <c r="AG2539" s="61">
        <f t="shared" si="278"/>
        <v>0.007</v>
      </c>
      <c r="AH2539" s="61">
        <f t="shared" si="278"/>
        <v>0.006</v>
      </c>
      <c r="AI2539" s="61">
        <f t="shared" si="278"/>
        <v>0.017</v>
      </c>
      <c r="AJ2539" s="61">
        <f t="shared" si="278"/>
        <v>0.016</v>
      </c>
    </row>
    <row r="2540" spans="2:36" s="133" customFormat="1" ht="15.75" hidden="1">
      <c r="B2540" s="75" t="s">
        <v>234</v>
      </c>
      <c r="C2540" s="61">
        <f>C2454</f>
        <v>0.11</v>
      </c>
      <c r="D2540" s="61">
        <f aca="true" t="shared" si="279" ref="D2540:AJ2540">D2454</f>
        <v>0.011</v>
      </c>
      <c r="E2540" s="61">
        <f t="shared" si="279"/>
        <v>0.122</v>
      </c>
      <c r="F2540" s="61">
        <f t="shared" si="279"/>
        <v>0.01</v>
      </c>
      <c r="G2540" s="61">
        <f t="shared" si="279"/>
        <v>0.109</v>
      </c>
      <c r="H2540" s="61">
        <f t="shared" si="279"/>
        <v>0.009</v>
      </c>
      <c r="I2540" s="61">
        <f t="shared" si="279"/>
        <v>0.07</v>
      </c>
      <c r="J2540" s="61">
        <f t="shared" si="279"/>
        <v>0.018</v>
      </c>
      <c r="K2540" s="61">
        <f t="shared" si="279"/>
        <v>0.109</v>
      </c>
      <c r="L2540" s="61">
        <f t="shared" si="279"/>
        <v>0.005</v>
      </c>
      <c r="M2540" s="61">
        <f t="shared" si="279"/>
        <v>0.122</v>
      </c>
      <c r="N2540" s="61">
        <f t="shared" si="279"/>
        <v>0</v>
      </c>
      <c r="O2540" s="61">
        <f t="shared" si="279"/>
        <v>0.1</v>
      </c>
      <c r="P2540" s="61">
        <f t="shared" si="279"/>
        <v>0.018</v>
      </c>
      <c r="Q2540" s="61">
        <f t="shared" si="279"/>
        <v>0.092</v>
      </c>
      <c r="R2540" s="61">
        <f t="shared" si="279"/>
        <v>0.012</v>
      </c>
      <c r="S2540" s="61">
        <f t="shared" si="279"/>
        <v>0.086</v>
      </c>
      <c r="T2540" s="61">
        <f t="shared" si="279"/>
        <v>0.007</v>
      </c>
      <c r="U2540" s="61">
        <f t="shared" si="279"/>
        <v>0.123</v>
      </c>
      <c r="V2540" s="61">
        <f t="shared" si="279"/>
        <v>0</v>
      </c>
      <c r="W2540" s="61">
        <f t="shared" si="279"/>
        <v>0.054</v>
      </c>
      <c r="X2540" s="61">
        <f t="shared" si="279"/>
        <v>0.003</v>
      </c>
      <c r="Y2540" s="61">
        <f t="shared" si="279"/>
        <v>0</v>
      </c>
      <c r="Z2540" s="61">
        <f t="shared" si="279"/>
        <v>0</v>
      </c>
      <c r="AA2540" s="61">
        <f t="shared" si="279"/>
        <v>0.081</v>
      </c>
      <c r="AB2540" s="61">
        <f t="shared" si="279"/>
        <v>0.006</v>
      </c>
      <c r="AC2540" s="61">
        <f t="shared" si="279"/>
        <v>0.044</v>
      </c>
      <c r="AD2540" s="61">
        <f t="shared" si="279"/>
        <v>0</v>
      </c>
      <c r="AE2540" s="61">
        <f t="shared" si="279"/>
        <v>0.01</v>
      </c>
      <c r="AF2540" s="61">
        <f t="shared" si="279"/>
        <v>0.011</v>
      </c>
      <c r="AG2540" s="61">
        <f t="shared" si="279"/>
        <v>0.157</v>
      </c>
      <c r="AH2540" s="61">
        <f t="shared" si="279"/>
        <v>0.006</v>
      </c>
      <c r="AI2540" s="61">
        <f t="shared" si="279"/>
        <v>0.038</v>
      </c>
      <c r="AJ2540" s="61">
        <f t="shared" si="279"/>
        <v>0</v>
      </c>
    </row>
    <row r="2541" spans="2:36" s="133" customFormat="1" ht="15.75" hidden="1">
      <c r="B2541" s="75" t="s">
        <v>133</v>
      </c>
      <c r="C2541" s="61">
        <f>C2463</f>
        <v>0.015</v>
      </c>
      <c r="D2541" s="61">
        <f aca="true" t="shared" si="280" ref="D2541:AJ2541">D2463</f>
        <v>0.014</v>
      </c>
      <c r="E2541" s="61">
        <f t="shared" si="280"/>
        <v>0.01</v>
      </c>
      <c r="F2541" s="61">
        <f t="shared" si="280"/>
        <v>0.009</v>
      </c>
      <c r="G2541" s="61">
        <f t="shared" si="280"/>
        <v>0.011</v>
      </c>
      <c r="H2541" s="61">
        <f t="shared" si="280"/>
        <v>0.011</v>
      </c>
      <c r="I2541" s="61">
        <f t="shared" si="280"/>
        <v>0.038</v>
      </c>
      <c r="J2541" s="61">
        <f t="shared" si="280"/>
        <v>0</v>
      </c>
      <c r="K2541" s="61">
        <f t="shared" si="280"/>
        <v>0.007</v>
      </c>
      <c r="L2541" s="61">
        <f t="shared" si="280"/>
        <v>0.005</v>
      </c>
      <c r="M2541" s="61">
        <f t="shared" si="280"/>
        <v>0</v>
      </c>
      <c r="N2541" s="61">
        <f t="shared" si="280"/>
        <v>0</v>
      </c>
      <c r="O2541" s="61">
        <f t="shared" si="280"/>
        <v>0</v>
      </c>
      <c r="P2541" s="61">
        <f t="shared" si="280"/>
        <v>0.015</v>
      </c>
      <c r="Q2541" s="61">
        <f t="shared" si="280"/>
        <v>0.008</v>
      </c>
      <c r="R2541" s="61">
        <f t="shared" si="280"/>
        <v>0.011</v>
      </c>
      <c r="S2541" s="61">
        <f t="shared" si="280"/>
        <v>0.008</v>
      </c>
      <c r="T2541" s="61">
        <f t="shared" si="280"/>
        <v>0.011</v>
      </c>
      <c r="U2541" s="61">
        <f t="shared" si="280"/>
        <v>0.004</v>
      </c>
      <c r="V2541" s="61">
        <f t="shared" si="280"/>
        <v>0.005</v>
      </c>
      <c r="W2541" s="61">
        <f t="shared" si="280"/>
        <v>0</v>
      </c>
      <c r="X2541" s="61">
        <f t="shared" si="280"/>
        <v>0</v>
      </c>
      <c r="Y2541" s="61">
        <f t="shared" si="280"/>
        <v>0</v>
      </c>
      <c r="Z2541" s="61">
        <f t="shared" si="280"/>
        <v>0.009</v>
      </c>
      <c r="AA2541" s="61">
        <f t="shared" si="280"/>
        <v>0.004</v>
      </c>
      <c r="AB2541" s="61">
        <f t="shared" si="280"/>
        <v>0</v>
      </c>
      <c r="AC2541" s="61">
        <f t="shared" si="280"/>
        <v>0.009</v>
      </c>
      <c r="AD2541" s="61">
        <f t="shared" si="280"/>
        <v>0.003</v>
      </c>
      <c r="AE2541" s="61">
        <f t="shared" si="280"/>
        <v>0.023</v>
      </c>
      <c r="AF2541" s="61">
        <f t="shared" si="280"/>
        <v>0.007</v>
      </c>
      <c r="AG2541" s="61">
        <f t="shared" si="280"/>
        <v>0.005</v>
      </c>
      <c r="AH2541" s="61">
        <f t="shared" si="280"/>
        <v>0.004</v>
      </c>
      <c r="AI2541" s="61">
        <f t="shared" si="280"/>
        <v>0.021</v>
      </c>
      <c r="AJ2541" s="61">
        <f t="shared" si="280"/>
        <v>0.018</v>
      </c>
    </row>
    <row r="2542" spans="2:36" s="133" customFormat="1" ht="15.75" hidden="1">
      <c r="B2542" s="75" t="s">
        <v>136</v>
      </c>
      <c r="C2542" s="61">
        <f>C2472</f>
        <v>0.042</v>
      </c>
      <c r="D2542" s="61">
        <f aca="true" t="shared" si="281" ref="D2542:AJ2542">D2472</f>
        <v>0.017</v>
      </c>
      <c r="E2542" s="61">
        <f t="shared" si="281"/>
        <v>0.045</v>
      </c>
      <c r="F2542" s="61">
        <f t="shared" si="281"/>
        <v>0.016</v>
      </c>
      <c r="G2542" s="61">
        <f t="shared" si="281"/>
        <v>0.074</v>
      </c>
      <c r="H2542" s="61">
        <f t="shared" si="281"/>
        <v>0.014</v>
      </c>
      <c r="I2542" s="61">
        <f t="shared" si="281"/>
        <v>0.029</v>
      </c>
      <c r="J2542" s="61">
        <f t="shared" si="281"/>
        <v>0.053</v>
      </c>
      <c r="K2542" s="61">
        <f t="shared" si="281"/>
        <v>0.051</v>
      </c>
      <c r="L2542" s="61">
        <f t="shared" si="281"/>
        <v>0.019</v>
      </c>
      <c r="M2542" s="61">
        <f t="shared" si="281"/>
        <v>0.045</v>
      </c>
      <c r="N2542" s="61">
        <f t="shared" si="281"/>
        <v>0.005</v>
      </c>
      <c r="O2542" s="61">
        <f t="shared" si="281"/>
        <v>0.109</v>
      </c>
      <c r="P2542" s="61">
        <f t="shared" si="281"/>
        <v>0.068</v>
      </c>
      <c r="Q2542" s="61">
        <f t="shared" si="281"/>
        <v>0.043</v>
      </c>
      <c r="R2542" s="61">
        <f t="shared" si="281"/>
        <v>0.03</v>
      </c>
      <c r="S2542" s="61">
        <f t="shared" si="281"/>
        <v>0.049</v>
      </c>
      <c r="T2542" s="61">
        <f t="shared" si="281"/>
        <v>0.009</v>
      </c>
      <c r="U2542" s="61">
        <f t="shared" si="281"/>
        <v>0.03</v>
      </c>
      <c r="V2542" s="61">
        <f t="shared" si="281"/>
        <v>0.015</v>
      </c>
      <c r="W2542" s="61">
        <f t="shared" si="281"/>
        <v>0.067</v>
      </c>
      <c r="X2542" s="61">
        <f t="shared" si="281"/>
        <v>0</v>
      </c>
      <c r="Y2542" s="61">
        <f t="shared" si="281"/>
        <v>0.029</v>
      </c>
      <c r="Z2542" s="61">
        <f t="shared" si="281"/>
        <v>0.006</v>
      </c>
      <c r="AA2542" s="61">
        <f t="shared" si="281"/>
        <v>0.019</v>
      </c>
      <c r="AB2542" s="61">
        <f t="shared" si="281"/>
        <v>0.012</v>
      </c>
      <c r="AC2542" s="61">
        <f t="shared" si="281"/>
        <v>0.035</v>
      </c>
      <c r="AD2542" s="61">
        <f t="shared" si="281"/>
        <v>0.01</v>
      </c>
      <c r="AE2542" s="61">
        <f t="shared" si="281"/>
        <v>0.007</v>
      </c>
      <c r="AF2542" s="61">
        <f t="shared" si="281"/>
        <v>0.006</v>
      </c>
      <c r="AG2542" s="61">
        <f t="shared" si="281"/>
        <v>0.03</v>
      </c>
      <c r="AH2542" s="61">
        <f t="shared" si="281"/>
        <v>0.008</v>
      </c>
      <c r="AI2542" s="61">
        <f t="shared" si="281"/>
        <v>0.023</v>
      </c>
      <c r="AJ2542" s="61">
        <f t="shared" si="281"/>
        <v>0.016</v>
      </c>
    </row>
    <row r="2543" spans="2:36" s="133" customFormat="1" ht="15.75" hidden="1">
      <c r="B2543" s="75" t="s">
        <v>285</v>
      </c>
      <c r="C2543" s="61">
        <f>C2490</f>
        <v>0.114</v>
      </c>
      <c r="D2543" s="61">
        <f aca="true" t="shared" si="282" ref="D2543:AJ2543">D2490</f>
        <v>0.018</v>
      </c>
      <c r="E2543" s="61">
        <f t="shared" si="282"/>
        <v>0.128</v>
      </c>
      <c r="F2543" s="61">
        <f t="shared" si="282"/>
        <v>0.015</v>
      </c>
      <c r="G2543" s="61">
        <f t="shared" si="282"/>
        <v>0.087</v>
      </c>
      <c r="H2543" s="61">
        <f t="shared" si="282"/>
        <v>0.015</v>
      </c>
      <c r="I2543" s="61">
        <f t="shared" si="282"/>
        <v>0.149</v>
      </c>
      <c r="J2543" s="61">
        <f t="shared" si="282"/>
        <v>0.029</v>
      </c>
      <c r="K2543" s="61">
        <f t="shared" si="282"/>
        <v>0.241</v>
      </c>
      <c r="L2543" s="61">
        <f t="shared" si="282"/>
        <v>0.007</v>
      </c>
      <c r="M2543" s="61">
        <f t="shared" si="282"/>
        <v>0.008</v>
      </c>
      <c r="N2543" s="61">
        <f t="shared" si="282"/>
        <v>0.005</v>
      </c>
      <c r="O2543" s="61">
        <f t="shared" si="282"/>
        <v>0.104</v>
      </c>
      <c r="P2543" s="61">
        <f t="shared" si="282"/>
        <v>0.035</v>
      </c>
      <c r="Q2543" s="61">
        <f t="shared" si="282"/>
        <v>0.187</v>
      </c>
      <c r="R2543" s="61">
        <f t="shared" si="282"/>
        <v>0.027</v>
      </c>
      <c r="S2543" s="61">
        <f t="shared" si="282"/>
        <v>0.164</v>
      </c>
      <c r="T2543" s="61">
        <f t="shared" si="282"/>
        <v>0.013</v>
      </c>
      <c r="U2543" s="61">
        <f t="shared" si="282"/>
        <v>0.153</v>
      </c>
      <c r="V2543" s="61">
        <f t="shared" si="282"/>
        <v>0.007</v>
      </c>
      <c r="W2543" s="61">
        <f t="shared" si="282"/>
        <v>0.176</v>
      </c>
      <c r="X2543" s="61">
        <f t="shared" si="282"/>
        <v>0</v>
      </c>
      <c r="Y2543" s="61">
        <f t="shared" si="282"/>
        <v>0.108</v>
      </c>
      <c r="Z2543" s="61">
        <f t="shared" si="282"/>
        <v>0.006</v>
      </c>
      <c r="AA2543" s="61">
        <f t="shared" si="282"/>
        <v>0.061</v>
      </c>
      <c r="AB2543" s="61">
        <f t="shared" si="282"/>
        <v>0.013</v>
      </c>
      <c r="AC2543" s="61">
        <f t="shared" si="282"/>
        <v>0.055</v>
      </c>
      <c r="AD2543" s="61">
        <f t="shared" si="282"/>
        <v>0.005</v>
      </c>
      <c r="AE2543" s="61">
        <f t="shared" si="282"/>
        <v>0.029</v>
      </c>
      <c r="AF2543" s="61">
        <f t="shared" si="282"/>
        <v>0</v>
      </c>
      <c r="AG2543" s="61">
        <f t="shared" si="282"/>
        <v>0.057</v>
      </c>
      <c r="AH2543" s="61">
        <f t="shared" si="282"/>
        <v>0.007</v>
      </c>
      <c r="AI2543" s="61">
        <f t="shared" si="282"/>
        <v>0.053</v>
      </c>
      <c r="AJ2543" s="61">
        <f t="shared" si="282"/>
        <v>0.015</v>
      </c>
    </row>
    <row r="2544" spans="2:36" s="133" customFormat="1" ht="15.75" hidden="1">
      <c r="B2544" s="75" t="s">
        <v>199</v>
      </c>
      <c r="C2544" s="61">
        <f>C2499</f>
        <v>0.011</v>
      </c>
      <c r="D2544" s="61">
        <f aca="true" t="shared" si="283" ref="D2544:AJ2544">D2499</f>
        <v>0.01</v>
      </c>
      <c r="E2544" s="61">
        <f t="shared" si="283"/>
        <v>0.009</v>
      </c>
      <c r="F2544" s="61">
        <f t="shared" si="283"/>
        <v>0.008</v>
      </c>
      <c r="G2544" s="61">
        <f t="shared" si="283"/>
        <v>0.008</v>
      </c>
      <c r="H2544" s="61">
        <f t="shared" si="283"/>
        <v>0.009</v>
      </c>
      <c r="I2544" s="61">
        <f t="shared" si="283"/>
        <v>0.007</v>
      </c>
      <c r="J2544" s="61">
        <f t="shared" si="283"/>
        <v>0.01</v>
      </c>
      <c r="K2544" s="61">
        <f t="shared" si="283"/>
        <v>0.007</v>
      </c>
      <c r="L2544" s="61">
        <f t="shared" si="283"/>
        <v>0.005</v>
      </c>
      <c r="M2544" s="61">
        <f t="shared" si="283"/>
        <v>0</v>
      </c>
      <c r="N2544" s="61">
        <f t="shared" si="283"/>
        <v>0</v>
      </c>
      <c r="O2544" s="61">
        <f t="shared" si="283"/>
        <v>0.004</v>
      </c>
      <c r="P2544" s="61">
        <f t="shared" si="283"/>
        <v>0.008</v>
      </c>
      <c r="Q2544" s="61">
        <f t="shared" si="283"/>
        <v>0</v>
      </c>
      <c r="R2544" s="61">
        <f t="shared" si="283"/>
        <v>0.002</v>
      </c>
      <c r="S2544" s="61">
        <f t="shared" si="283"/>
        <v>0.009</v>
      </c>
      <c r="T2544" s="61">
        <f t="shared" si="283"/>
        <v>0.005</v>
      </c>
      <c r="U2544" s="61">
        <f t="shared" si="283"/>
        <v>0.008</v>
      </c>
      <c r="V2544" s="61">
        <f t="shared" si="283"/>
        <v>0.005</v>
      </c>
      <c r="W2544" s="61">
        <f t="shared" si="283"/>
        <v>0.016</v>
      </c>
      <c r="X2544" s="61">
        <f t="shared" si="283"/>
        <v>0.005</v>
      </c>
      <c r="Y2544" s="61">
        <f t="shared" si="283"/>
        <v>0.008</v>
      </c>
      <c r="Z2544" s="61">
        <f t="shared" si="283"/>
        <v>0.006</v>
      </c>
      <c r="AA2544" s="61">
        <f t="shared" si="283"/>
        <v>0</v>
      </c>
      <c r="AB2544" s="61">
        <f t="shared" si="283"/>
        <v>0.006</v>
      </c>
      <c r="AC2544" s="61">
        <f t="shared" si="283"/>
        <v>0.006</v>
      </c>
      <c r="AD2544" s="61">
        <f t="shared" si="283"/>
        <v>0.005</v>
      </c>
      <c r="AE2544" s="61">
        <f t="shared" si="283"/>
        <v>0.005</v>
      </c>
      <c r="AF2544" s="61">
        <f t="shared" si="283"/>
        <v>0.004</v>
      </c>
      <c r="AG2544" s="61">
        <f t="shared" si="283"/>
        <v>0.004</v>
      </c>
      <c r="AH2544" s="61">
        <f t="shared" si="283"/>
        <v>0.006</v>
      </c>
      <c r="AI2544" s="61">
        <f t="shared" si="283"/>
        <v>0.013</v>
      </c>
      <c r="AJ2544" s="61">
        <f t="shared" si="283"/>
        <v>0.017</v>
      </c>
    </row>
    <row r="2545" spans="2:36" s="133" customFormat="1" ht="15.75" hidden="1">
      <c r="B2545" s="75" t="s">
        <v>193</v>
      </c>
      <c r="C2545" s="61">
        <f>C2508</f>
        <v>0.017</v>
      </c>
      <c r="D2545" s="61">
        <f aca="true" t="shared" si="284" ref="D2545:AJ2545">D2508</f>
        <v>0.012</v>
      </c>
      <c r="E2545" s="61">
        <f t="shared" si="284"/>
        <v>0.013</v>
      </c>
      <c r="F2545" s="61">
        <f t="shared" si="284"/>
        <v>0.008</v>
      </c>
      <c r="G2545" s="61">
        <f t="shared" si="284"/>
        <v>0.015</v>
      </c>
      <c r="H2545" s="61">
        <f t="shared" si="284"/>
        <v>0.01</v>
      </c>
      <c r="I2545" s="61">
        <f t="shared" si="284"/>
        <v>0.017</v>
      </c>
      <c r="J2545" s="61">
        <f t="shared" si="284"/>
        <v>0.015</v>
      </c>
      <c r="K2545" s="61">
        <f t="shared" si="284"/>
        <v>0.009</v>
      </c>
      <c r="L2545" s="61">
        <f t="shared" si="284"/>
        <v>0.003</v>
      </c>
      <c r="M2545" s="61">
        <f t="shared" si="284"/>
        <v>0</v>
      </c>
      <c r="N2545" s="61">
        <f t="shared" si="284"/>
        <v>0</v>
      </c>
      <c r="O2545" s="61">
        <f t="shared" si="284"/>
        <v>0.017</v>
      </c>
      <c r="P2545" s="61">
        <f t="shared" si="284"/>
        <v>0.01</v>
      </c>
      <c r="Q2545" s="61">
        <f t="shared" si="284"/>
        <v>0.009</v>
      </c>
      <c r="R2545" s="61">
        <f t="shared" si="284"/>
        <v>0.009</v>
      </c>
      <c r="S2545" s="61">
        <f t="shared" si="284"/>
        <v>0.008</v>
      </c>
      <c r="T2545" s="61">
        <f t="shared" si="284"/>
        <v>0.008</v>
      </c>
      <c r="U2545" s="61">
        <f t="shared" si="284"/>
        <v>0.004</v>
      </c>
      <c r="V2545" s="61">
        <f t="shared" si="284"/>
        <v>0.005</v>
      </c>
      <c r="W2545" s="61">
        <f t="shared" si="284"/>
        <v>0.014</v>
      </c>
      <c r="X2545" s="61">
        <f t="shared" si="284"/>
        <v>0</v>
      </c>
      <c r="Y2545" s="61">
        <f t="shared" si="284"/>
        <v>0</v>
      </c>
      <c r="Z2545" s="61">
        <f t="shared" si="284"/>
        <v>0</v>
      </c>
      <c r="AA2545" s="61">
        <f t="shared" si="284"/>
        <v>0.011</v>
      </c>
      <c r="AB2545" s="61">
        <f t="shared" si="284"/>
        <v>0.006</v>
      </c>
      <c r="AC2545" s="61">
        <f t="shared" si="284"/>
        <v>0.011</v>
      </c>
      <c r="AD2545" s="61">
        <f t="shared" si="284"/>
        <v>0.003</v>
      </c>
      <c r="AE2545" s="61">
        <f t="shared" si="284"/>
        <v>0.025</v>
      </c>
      <c r="AF2545" s="61">
        <f t="shared" si="284"/>
        <v>0.005</v>
      </c>
      <c r="AG2545" s="61">
        <f t="shared" si="284"/>
        <v>0.007</v>
      </c>
      <c r="AH2545" s="61">
        <f t="shared" si="284"/>
        <v>0.003</v>
      </c>
      <c r="AI2545" s="61">
        <f t="shared" si="284"/>
        <v>0.02</v>
      </c>
      <c r="AJ2545" s="61">
        <f t="shared" si="284"/>
        <v>0.008</v>
      </c>
    </row>
    <row r="2546" spans="2:11" s="133" customFormat="1" ht="15.75" hidden="1">
      <c r="B2546" s="135" t="s">
        <v>330</v>
      </c>
      <c r="K2546" s="34"/>
    </row>
    <row r="2547" spans="2:36" s="133" customFormat="1" ht="15.75" hidden="1">
      <c r="B2547" s="85"/>
      <c r="C2547" s="150"/>
      <c r="D2547" s="150"/>
      <c r="E2547" s="150"/>
      <c r="F2547" s="150"/>
      <c r="G2547" s="150"/>
      <c r="H2547" s="150"/>
      <c r="I2547" s="150"/>
      <c r="J2547" s="150"/>
      <c r="K2547" s="150"/>
      <c r="L2547" s="150"/>
      <c r="M2547" s="150"/>
      <c r="N2547" s="150"/>
      <c r="O2547" s="150"/>
      <c r="P2547" s="150"/>
      <c r="Q2547" s="150"/>
      <c r="R2547" s="150"/>
      <c r="S2547" s="150"/>
      <c r="T2547" s="150"/>
      <c r="U2547" s="150"/>
      <c r="V2547" s="150"/>
      <c r="W2547" s="150"/>
      <c r="X2547" s="150"/>
      <c r="Y2547" s="150"/>
      <c r="Z2547" s="150"/>
      <c r="AA2547" s="150"/>
      <c r="AB2547" s="150"/>
      <c r="AC2547" s="150"/>
      <c r="AD2547" s="150"/>
      <c r="AE2547" s="150"/>
      <c r="AF2547" s="150"/>
      <c r="AG2547" s="150"/>
      <c r="AH2547" s="150"/>
      <c r="AI2547" s="150"/>
      <c r="AJ2547" s="150"/>
    </row>
    <row r="2548" spans="2:7" s="133" customFormat="1" ht="15.75" hidden="1">
      <c r="B2548" s="258" t="s">
        <v>329</v>
      </c>
      <c r="C2548" s="258"/>
      <c r="D2548" s="258"/>
      <c r="E2548" s="258"/>
      <c r="F2548" s="258"/>
      <c r="G2548" s="258"/>
    </row>
    <row r="2549" spans="2:36" s="151" customFormat="1" ht="15.75" hidden="1">
      <c r="B2549" s="152"/>
      <c r="C2549" s="249" t="s">
        <v>52</v>
      </c>
      <c r="D2549" s="250"/>
      <c r="E2549" s="249" t="s">
        <v>137</v>
      </c>
      <c r="F2549" s="250"/>
      <c r="G2549" s="249" t="s">
        <v>138</v>
      </c>
      <c r="H2549" s="250"/>
      <c r="I2549" s="249" t="s">
        <v>142</v>
      </c>
      <c r="J2549" s="250"/>
      <c r="K2549" s="249" t="s">
        <v>131</v>
      </c>
      <c r="L2549" s="250"/>
      <c r="M2549" s="249" t="s">
        <v>132</v>
      </c>
      <c r="N2549" s="250"/>
      <c r="O2549" s="249" t="s">
        <v>317</v>
      </c>
      <c r="P2549" s="250"/>
      <c r="Q2549" s="249" t="s">
        <v>17</v>
      </c>
      <c r="R2549" s="250"/>
      <c r="S2549" s="249" t="s">
        <v>231</v>
      </c>
      <c r="T2549" s="250"/>
      <c r="U2549" s="249" t="s">
        <v>18</v>
      </c>
      <c r="V2549" s="250"/>
      <c r="W2549" s="249" t="s">
        <v>19</v>
      </c>
      <c r="X2549" s="250"/>
      <c r="Y2549" s="249" t="s">
        <v>51</v>
      </c>
      <c r="Z2549" s="250"/>
      <c r="AA2549" s="249" t="s">
        <v>139</v>
      </c>
      <c r="AB2549" s="250"/>
      <c r="AC2549" s="249" t="s">
        <v>20</v>
      </c>
      <c r="AD2549" s="250"/>
      <c r="AE2549" s="249" t="s">
        <v>140</v>
      </c>
      <c r="AF2549" s="250"/>
      <c r="AG2549" s="249" t="s">
        <v>21</v>
      </c>
      <c r="AH2549" s="250"/>
      <c r="AI2549" s="249" t="s">
        <v>141</v>
      </c>
      <c r="AJ2549" s="250"/>
    </row>
    <row r="2550" spans="2:36" s="2" customFormat="1" ht="15.75" hidden="1">
      <c r="B2550" s="53"/>
      <c r="C2550" s="149">
        <v>2008</v>
      </c>
      <c r="D2550" s="149">
        <v>2009</v>
      </c>
      <c r="E2550" s="149">
        <v>2008</v>
      </c>
      <c r="F2550" s="149">
        <v>2009</v>
      </c>
      <c r="G2550" s="149">
        <v>2008</v>
      </c>
      <c r="H2550" s="149">
        <v>2009</v>
      </c>
      <c r="I2550" s="149">
        <v>2008</v>
      </c>
      <c r="J2550" s="149">
        <v>2009</v>
      </c>
      <c r="K2550" s="149">
        <v>2008</v>
      </c>
      <c r="L2550" s="149">
        <v>2009</v>
      </c>
      <c r="M2550" s="149">
        <v>2008</v>
      </c>
      <c r="N2550" s="149">
        <v>2009</v>
      </c>
      <c r="O2550" s="149">
        <v>2008</v>
      </c>
      <c r="P2550" s="149">
        <v>2009</v>
      </c>
      <c r="Q2550" s="149">
        <v>2008</v>
      </c>
      <c r="R2550" s="149">
        <v>2009</v>
      </c>
      <c r="S2550" s="149">
        <v>2008</v>
      </c>
      <c r="T2550" s="149">
        <v>2009</v>
      </c>
      <c r="U2550" s="149">
        <v>2008</v>
      </c>
      <c r="V2550" s="149">
        <v>2009</v>
      </c>
      <c r="W2550" s="149">
        <v>2008</v>
      </c>
      <c r="X2550" s="149">
        <v>2009</v>
      </c>
      <c r="Y2550" s="149">
        <v>2008</v>
      </c>
      <c r="Z2550" s="149">
        <v>2009</v>
      </c>
      <c r="AA2550" s="149">
        <v>2008</v>
      </c>
      <c r="AB2550" s="149">
        <v>2009</v>
      </c>
      <c r="AC2550" s="149">
        <v>2008</v>
      </c>
      <c r="AD2550" s="149">
        <v>2009</v>
      </c>
      <c r="AE2550" s="149">
        <v>2008</v>
      </c>
      <c r="AF2550" s="149">
        <v>2009</v>
      </c>
      <c r="AG2550" s="149">
        <v>2008</v>
      </c>
      <c r="AH2550" s="149">
        <v>2009</v>
      </c>
      <c r="AI2550" s="149">
        <v>2008</v>
      </c>
      <c r="AJ2550" s="149">
        <v>2009</v>
      </c>
    </row>
    <row r="2551" spans="2:36" s="133" customFormat="1" ht="15.75" hidden="1">
      <c r="B2551" s="75" t="s">
        <v>233</v>
      </c>
      <c r="C2551" s="61">
        <f>C2446</f>
        <v>0.105</v>
      </c>
      <c r="D2551" s="61">
        <f aca="true" t="shared" si="285" ref="D2551:AJ2551">D2446</f>
        <v>0.094</v>
      </c>
      <c r="E2551" s="61">
        <f t="shared" si="285"/>
        <v>0.113</v>
      </c>
      <c r="F2551" s="61">
        <f t="shared" si="285"/>
        <v>0.099</v>
      </c>
      <c r="G2551" s="61">
        <f t="shared" si="285"/>
        <v>0.079</v>
      </c>
      <c r="H2551" s="61">
        <f t="shared" si="285"/>
        <v>0.081</v>
      </c>
      <c r="I2551" s="61">
        <f t="shared" si="285"/>
        <v>0.125</v>
      </c>
      <c r="J2551" s="61">
        <f t="shared" si="285"/>
        <v>0.095</v>
      </c>
      <c r="K2551" s="61">
        <f t="shared" si="285"/>
        <v>0.212</v>
      </c>
      <c r="L2551" s="61">
        <f t="shared" si="285"/>
        <v>0.191</v>
      </c>
      <c r="M2551" s="61">
        <f t="shared" si="285"/>
        <v>0.009</v>
      </c>
      <c r="N2551" s="61">
        <f t="shared" si="285"/>
        <v>0.013</v>
      </c>
      <c r="O2551" s="61">
        <f t="shared" si="285"/>
        <v>0.089</v>
      </c>
      <c r="P2551" s="61">
        <f t="shared" si="285"/>
        <v>0.074</v>
      </c>
      <c r="Q2551" s="61">
        <f t="shared" si="285"/>
        <v>0.159</v>
      </c>
      <c r="R2551" s="61">
        <f t="shared" si="285"/>
        <v>0.202</v>
      </c>
      <c r="S2551" s="61">
        <f t="shared" si="285"/>
        <v>0.151</v>
      </c>
      <c r="T2551" s="61">
        <f t="shared" si="285"/>
        <v>0.172</v>
      </c>
      <c r="U2551" s="61">
        <f t="shared" si="285"/>
        <v>0.131</v>
      </c>
      <c r="V2551" s="61">
        <f t="shared" si="285"/>
        <v>0.106</v>
      </c>
      <c r="W2551" s="61">
        <f t="shared" si="285"/>
        <v>0.169</v>
      </c>
      <c r="X2551" s="61">
        <f t="shared" si="285"/>
        <v>0.086</v>
      </c>
      <c r="Y2551" s="61">
        <f t="shared" si="285"/>
        <v>0.069</v>
      </c>
      <c r="Z2551" s="61">
        <f t="shared" si="285"/>
        <v>0.066</v>
      </c>
      <c r="AA2551" s="61">
        <f t="shared" si="285"/>
        <v>0.058</v>
      </c>
      <c r="AB2551" s="61">
        <f t="shared" si="285"/>
        <v>0.025</v>
      </c>
      <c r="AC2551" s="61">
        <f t="shared" si="285"/>
        <v>0.045</v>
      </c>
      <c r="AD2551" s="61">
        <f t="shared" si="285"/>
        <v>0.047</v>
      </c>
      <c r="AE2551" s="61">
        <f t="shared" si="285"/>
        <v>0.027</v>
      </c>
      <c r="AF2551" s="61">
        <f t="shared" si="285"/>
        <v>0.021</v>
      </c>
      <c r="AG2551" s="61">
        <f t="shared" si="285"/>
        <v>0.059</v>
      </c>
      <c r="AH2551" s="61">
        <f t="shared" si="285"/>
        <v>0.048</v>
      </c>
      <c r="AI2551" s="61">
        <f t="shared" si="285"/>
        <v>0.048</v>
      </c>
      <c r="AJ2551" s="61">
        <f t="shared" si="285"/>
        <v>0.062</v>
      </c>
    </row>
    <row r="2552" spans="2:36" s="133" customFormat="1" ht="15.75" hidden="1">
      <c r="B2552" s="75" t="s">
        <v>234</v>
      </c>
      <c r="C2552" s="61">
        <f>C2455</f>
        <v>0.161</v>
      </c>
      <c r="D2552" s="61">
        <f aca="true" t="shared" si="286" ref="D2552:AJ2552">D2455</f>
        <v>0.148</v>
      </c>
      <c r="E2552" s="61">
        <f t="shared" si="286"/>
        <v>0.178</v>
      </c>
      <c r="F2552" s="61">
        <f t="shared" si="286"/>
        <v>0.157</v>
      </c>
      <c r="G2552" s="61">
        <f t="shared" si="286"/>
        <v>0.141</v>
      </c>
      <c r="H2552" s="61">
        <f t="shared" si="286"/>
        <v>0.15</v>
      </c>
      <c r="I2552" s="61">
        <f t="shared" si="286"/>
        <v>0.126</v>
      </c>
      <c r="J2552" s="61">
        <f t="shared" si="286"/>
        <v>0.083</v>
      </c>
      <c r="K2552" s="61">
        <f t="shared" si="286"/>
        <v>0.23</v>
      </c>
      <c r="L2552" s="61">
        <f t="shared" si="286"/>
        <v>0.214</v>
      </c>
      <c r="M2552" s="61">
        <f t="shared" si="286"/>
        <v>0.008</v>
      </c>
      <c r="N2552" s="61">
        <f t="shared" si="286"/>
        <v>0.013</v>
      </c>
      <c r="O2552" s="61">
        <f t="shared" si="286"/>
        <v>0.082</v>
      </c>
      <c r="P2552" s="61">
        <f t="shared" si="286"/>
        <v>0.078</v>
      </c>
      <c r="Q2552" s="61">
        <f t="shared" si="286"/>
        <v>0.161</v>
      </c>
      <c r="R2552" s="61">
        <f t="shared" si="286"/>
        <v>0.207</v>
      </c>
      <c r="S2552" s="61">
        <f t="shared" si="286"/>
        <v>0.216</v>
      </c>
      <c r="T2552" s="61">
        <f t="shared" si="286"/>
        <v>0.231</v>
      </c>
      <c r="U2552" s="61">
        <f t="shared" si="286"/>
        <v>0.123</v>
      </c>
      <c r="V2552" s="61">
        <f t="shared" si="286"/>
        <v>0.16</v>
      </c>
      <c r="W2552" s="61">
        <f t="shared" si="286"/>
        <v>0.169</v>
      </c>
      <c r="X2552" s="61">
        <f t="shared" si="286"/>
        <v>0.078</v>
      </c>
      <c r="Y2552" s="61">
        <f t="shared" si="286"/>
        <v>0.047</v>
      </c>
      <c r="Z2552" s="61">
        <f t="shared" si="286"/>
        <v>0.043</v>
      </c>
      <c r="AA2552" s="61">
        <f t="shared" si="286"/>
        <v>0.095</v>
      </c>
      <c r="AB2552" s="61">
        <f t="shared" si="286"/>
        <v>0.051</v>
      </c>
      <c r="AC2552" s="61">
        <f t="shared" si="286"/>
        <v>0.058</v>
      </c>
      <c r="AD2552" s="61">
        <f t="shared" si="286"/>
        <v>0.047</v>
      </c>
      <c r="AE2552" s="61">
        <f t="shared" si="286"/>
        <v>0.051</v>
      </c>
      <c r="AF2552" s="61">
        <f t="shared" si="286"/>
        <v>0.039</v>
      </c>
      <c r="AG2552" s="61">
        <f t="shared" si="286"/>
        <v>0.112</v>
      </c>
      <c r="AH2552" s="61">
        <f t="shared" si="286"/>
        <v>0.078</v>
      </c>
      <c r="AI2552" s="61">
        <f t="shared" si="286"/>
        <v>0.051</v>
      </c>
      <c r="AJ2552" s="61">
        <f t="shared" si="286"/>
        <v>0.108</v>
      </c>
    </row>
    <row r="2553" spans="2:36" s="133" customFormat="1" ht="15.75" hidden="1">
      <c r="B2553" s="75" t="s">
        <v>133</v>
      </c>
      <c r="C2553" s="61">
        <f>C2464</f>
        <v>0.144</v>
      </c>
      <c r="D2553" s="61">
        <f aca="true" t="shared" si="287" ref="D2553:AJ2553">D2464</f>
        <v>0.124</v>
      </c>
      <c r="E2553" s="61">
        <f t="shared" si="287"/>
        <v>0.166</v>
      </c>
      <c r="F2553" s="61">
        <f t="shared" si="287"/>
        <v>0.139</v>
      </c>
      <c r="G2553" s="61">
        <f t="shared" si="287"/>
        <v>0.128</v>
      </c>
      <c r="H2553" s="61">
        <f t="shared" si="287"/>
        <v>0.134</v>
      </c>
      <c r="I2553" s="61">
        <f t="shared" si="287"/>
        <v>0.205</v>
      </c>
      <c r="J2553" s="61">
        <f t="shared" si="287"/>
        <v>0.22</v>
      </c>
      <c r="K2553" s="61">
        <f t="shared" si="287"/>
        <v>0.206</v>
      </c>
      <c r="L2553" s="61">
        <f t="shared" si="287"/>
        <v>0.182</v>
      </c>
      <c r="M2553" s="61">
        <f t="shared" si="287"/>
        <v>0.014</v>
      </c>
      <c r="N2553" s="61">
        <f t="shared" si="287"/>
        <v>0.007</v>
      </c>
      <c r="O2553" s="61">
        <f t="shared" si="287"/>
        <v>0.157</v>
      </c>
      <c r="P2553" s="61">
        <f t="shared" si="287"/>
        <v>0.106</v>
      </c>
      <c r="Q2553" s="61">
        <f t="shared" si="287"/>
        <v>0.215</v>
      </c>
      <c r="R2553" s="61">
        <f t="shared" si="287"/>
        <v>0.225</v>
      </c>
      <c r="S2553" s="61">
        <f t="shared" si="287"/>
        <v>0.151</v>
      </c>
      <c r="T2553" s="61">
        <f t="shared" si="287"/>
        <v>0.178</v>
      </c>
      <c r="U2553" s="61">
        <f t="shared" si="287"/>
        <v>0.164</v>
      </c>
      <c r="V2553" s="61">
        <f t="shared" si="287"/>
        <v>0.114</v>
      </c>
      <c r="W2553" s="61">
        <f t="shared" si="287"/>
        <v>0.152</v>
      </c>
      <c r="X2553" s="61">
        <f t="shared" si="287"/>
        <v>0.071</v>
      </c>
      <c r="Y2553" s="61">
        <f t="shared" si="287"/>
        <v>0.149</v>
      </c>
      <c r="Z2553" s="61">
        <f t="shared" si="287"/>
        <v>0.094</v>
      </c>
      <c r="AA2553" s="61">
        <f t="shared" si="287"/>
        <v>0.16</v>
      </c>
      <c r="AB2553" s="61">
        <f t="shared" si="287"/>
        <v>0.032</v>
      </c>
      <c r="AC2553" s="61">
        <f t="shared" si="287"/>
        <v>0.056</v>
      </c>
      <c r="AD2553" s="61">
        <f t="shared" si="287"/>
        <v>0.062</v>
      </c>
      <c r="AE2553" s="61">
        <f t="shared" si="287"/>
        <v>0.097</v>
      </c>
      <c r="AF2553" s="61">
        <f t="shared" si="287"/>
        <v>0.069</v>
      </c>
      <c r="AG2553" s="61">
        <f t="shared" si="287"/>
        <v>0.1</v>
      </c>
      <c r="AH2553" s="61">
        <f t="shared" si="287"/>
        <v>0.079</v>
      </c>
      <c r="AI2553" s="61">
        <f t="shared" si="287"/>
        <v>0.096</v>
      </c>
      <c r="AJ2553" s="61">
        <f t="shared" si="287"/>
        <v>0.089</v>
      </c>
    </row>
    <row r="2554" spans="2:36" s="133" customFormat="1" ht="15.75" hidden="1">
      <c r="B2554" s="75" t="s">
        <v>136</v>
      </c>
      <c r="C2554" s="61">
        <f>C2473</f>
        <v>0.051</v>
      </c>
      <c r="D2554" s="61">
        <f aca="true" t="shared" si="288" ref="D2554:AJ2554">D2473</f>
        <v>0.045</v>
      </c>
      <c r="E2554" s="61">
        <f t="shared" si="288"/>
        <v>0.052</v>
      </c>
      <c r="F2554" s="61">
        <f t="shared" si="288"/>
        <v>0.043</v>
      </c>
      <c r="G2554" s="61">
        <f t="shared" si="288"/>
        <v>0.079</v>
      </c>
      <c r="H2554" s="61">
        <f t="shared" si="288"/>
        <v>0.043</v>
      </c>
      <c r="I2554" s="61">
        <f t="shared" si="288"/>
        <v>0.067</v>
      </c>
      <c r="J2554" s="61">
        <f t="shared" si="288"/>
        <v>0.013</v>
      </c>
      <c r="K2554" s="61">
        <f t="shared" si="288"/>
        <v>0.183</v>
      </c>
      <c r="L2554" s="61">
        <f t="shared" si="288"/>
        <v>0.157</v>
      </c>
      <c r="M2554" s="61">
        <f t="shared" si="288"/>
        <v>0.009</v>
      </c>
      <c r="N2554" s="61">
        <f t="shared" si="288"/>
        <v>0.017</v>
      </c>
      <c r="O2554" s="61">
        <f t="shared" si="288"/>
        <v>0.087</v>
      </c>
      <c r="P2554" s="61">
        <f t="shared" si="288"/>
        <v>0</v>
      </c>
      <c r="Q2554" s="61">
        <f t="shared" si="288"/>
        <v>0.086</v>
      </c>
      <c r="R2554" s="61">
        <f t="shared" si="288"/>
        <v>0.126</v>
      </c>
      <c r="S2554" s="61">
        <f t="shared" si="288"/>
        <v>0.072</v>
      </c>
      <c r="T2554" s="61">
        <f t="shared" si="288"/>
        <v>0.075</v>
      </c>
      <c r="U2554" s="61">
        <f t="shared" si="288"/>
        <v>0.083</v>
      </c>
      <c r="V2554" s="61">
        <f t="shared" si="288"/>
        <v>0.074</v>
      </c>
      <c r="W2554" s="61">
        <f t="shared" si="288"/>
        <v>0.2</v>
      </c>
      <c r="X2554" s="61">
        <f t="shared" si="288"/>
        <v>0.364</v>
      </c>
      <c r="Y2554" s="61">
        <f t="shared" si="288"/>
        <v>0.036</v>
      </c>
      <c r="Z2554" s="61">
        <f t="shared" si="288"/>
        <v>0.056</v>
      </c>
      <c r="AA2554" s="61">
        <f t="shared" si="288"/>
        <v>0.024</v>
      </c>
      <c r="AB2554" s="61">
        <f t="shared" si="288"/>
        <v>0.019</v>
      </c>
      <c r="AC2554" s="61">
        <f t="shared" si="288"/>
        <v>0.032</v>
      </c>
      <c r="AD2554" s="61">
        <f t="shared" si="288"/>
        <v>0.039</v>
      </c>
      <c r="AE2554" s="61">
        <f t="shared" si="288"/>
        <v>0.016</v>
      </c>
      <c r="AF2554" s="61">
        <f t="shared" si="288"/>
        <v>0.012</v>
      </c>
      <c r="AG2554" s="61">
        <f t="shared" si="288"/>
        <v>0.023</v>
      </c>
      <c r="AH2554" s="61">
        <f t="shared" si="288"/>
        <v>0.021</v>
      </c>
      <c r="AI2554" s="61">
        <f t="shared" si="288"/>
        <v>0.041</v>
      </c>
      <c r="AJ2554" s="61">
        <f t="shared" si="288"/>
        <v>0.05</v>
      </c>
    </row>
    <row r="2555" spans="2:36" s="133" customFormat="1" ht="15.75" hidden="1">
      <c r="B2555" s="75" t="s">
        <v>285</v>
      </c>
      <c r="C2555" s="61">
        <f>C2491</f>
        <v>0.019</v>
      </c>
      <c r="D2555" s="61">
        <f aca="true" t="shared" si="289" ref="D2555:AJ2555">D2491</f>
        <v>0.103</v>
      </c>
      <c r="E2555" s="61">
        <f t="shared" si="289"/>
        <v>0.017</v>
      </c>
      <c r="F2555" s="61">
        <f t="shared" si="289"/>
        <v>0.109</v>
      </c>
      <c r="G2555" s="61">
        <f t="shared" si="289"/>
        <v>0.016</v>
      </c>
      <c r="H2555" s="61">
        <f t="shared" si="289"/>
        <v>0.087</v>
      </c>
      <c r="I2555" s="61">
        <f t="shared" si="289"/>
        <v>0.022</v>
      </c>
      <c r="J2555" s="61">
        <f t="shared" si="289"/>
        <v>0.127</v>
      </c>
      <c r="K2555" s="61">
        <f t="shared" si="289"/>
        <v>0.014</v>
      </c>
      <c r="L2555" s="61">
        <f t="shared" si="289"/>
        <v>0.209</v>
      </c>
      <c r="M2555" s="61">
        <f t="shared" si="289"/>
        <v>0.002</v>
      </c>
      <c r="N2555" s="61">
        <f t="shared" si="289"/>
        <v>0.018</v>
      </c>
      <c r="O2555" s="61">
        <f t="shared" si="289"/>
        <v>0.012</v>
      </c>
      <c r="P2555" s="61">
        <f t="shared" si="289"/>
        <v>0.079</v>
      </c>
      <c r="Q2555" s="61">
        <f t="shared" si="289"/>
        <v>0.019</v>
      </c>
      <c r="R2555" s="61">
        <f t="shared" si="289"/>
        <v>0.214</v>
      </c>
      <c r="S2555" s="61">
        <f t="shared" si="289"/>
        <v>0.009</v>
      </c>
      <c r="T2555" s="61">
        <f t="shared" si="289"/>
        <v>0.186</v>
      </c>
      <c r="U2555" s="61">
        <f t="shared" si="289"/>
        <v>0.013</v>
      </c>
      <c r="V2555" s="61">
        <f t="shared" si="289"/>
        <v>0.109</v>
      </c>
      <c r="W2555" s="61">
        <f t="shared" si="289"/>
        <v>0.007</v>
      </c>
      <c r="X2555" s="61">
        <f t="shared" si="289"/>
        <v>0.094</v>
      </c>
      <c r="Y2555" s="61">
        <f t="shared" si="289"/>
        <v>0.008</v>
      </c>
      <c r="Z2555" s="61">
        <f t="shared" si="289"/>
        <v>0.055</v>
      </c>
      <c r="AA2555" s="61">
        <f t="shared" si="289"/>
        <v>0.008</v>
      </c>
      <c r="AB2555" s="61">
        <f t="shared" si="289"/>
        <v>0.034</v>
      </c>
      <c r="AC2555" s="61">
        <f t="shared" si="289"/>
        <v>0.013</v>
      </c>
      <c r="AD2555" s="61">
        <f t="shared" si="289"/>
        <v>0.052</v>
      </c>
      <c r="AE2555" s="61">
        <f t="shared" si="289"/>
        <v>0.015</v>
      </c>
      <c r="AF2555" s="61">
        <f t="shared" si="289"/>
        <v>0.008</v>
      </c>
      <c r="AG2555" s="61">
        <f t="shared" si="289"/>
        <v>0.01</v>
      </c>
      <c r="AH2555" s="61">
        <f t="shared" si="289"/>
        <v>0.054</v>
      </c>
      <c r="AI2555" s="61">
        <f t="shared" si="289"/>
        <v>0.02</v>
      </c>
      <c r="AJ2555" s="61">
        <f t="shared" si="289"/>
        <v>0.067</v>
      </c>
    </row>
    <row r="2556" spans="2:36" s="133" customFormat="1" ht="15.75" hidden="1">
      <c r="B2556" s="75" t="s">
        <v>199</v>
      </c>
      <c r="C2556" s="61">
        <f>C2500</f>
        <v>0.095</v>
      </c>
      <c r="D2556" s="61">
        <f aca="true" t="shared" si="290" ref="D2556:AJ2556">D2500</f>
        <v>0.084</v>
      </c>
      <c r="E2556" s="61">
        <f t="shared" si="290"/>
        <v>0.099</v>
      </c>
      <c r="F2556" s="61">
        <f t="shared" si="290"/>
        <v>0.089</v>
      </c>
      <c r="G2556" s="61">
        <f t="shared" si="290"/>
        <v>0.072</v>
      </c>
      <c r="H2556" s="61">
        <f t="shared" si="290"/>
        <v>0.075</v>
      </c>
      <c r="I2556" s="61">
        <f t="shared" si="290"/>
        <v>0.1</v>
      </c>
      <c r="J2556" s="61">
        <f t="shared" si="290"/>
        <v>0.065</v>
      </c>
      <c r="K2556" s="61">
        <f t="shared" si="290"/>
        <v>0.184</v>
      </c>
      <c r="L2556" s="61">
        <f t="shared" si="290"/>
        <v>0.173</v>
      </c>
      <c r="M2556" s="61">
        <f t="shared" si="290"/>
        <v>0.011</v>
      </c>
      <c r="N2556" s="61">
        <f t="shared" si="290"/>
        <v>0.009</v>
      </c>
      <c r="O2556" s="61">
        <f t="shared" si="290"/>
        <v>0.076</v>
      </c>
      <c r="P2556" s="61">
        <f t="shared" si="290"/>
        <v>0.069</v>
      </c>
      <c r="Q2556" s="61">
        <f t="shared" si="290"/>
        <v>0.137</v>
      </c>
      <c r="R2556" s="61">
        <f t="shared" si="290"/>
        <v>0.19</v>
      </c>
      <c r="S2556" s="61">
        <f t="shared" si="290"/>
        <v>0.138</v>
      </c>
      <c r="T2556" s="61">
        <f t="shared" si="290"/>
        <v>0.158</v>
      </c>
      <c r="U2556" s="61">
        <f t="shared" si="290"/>
        <v>0.11</v>
      </c>
      <c r="V2556" s="61">
        <f t="shared" si="290"/>
        <v>0.103</v>
      </c>
      <c r="W2556" s="61">
        <f t="shared" si="290"/>
        <v>0.163</v>
      </c>
      <c r="X2556" s="61">
        <f t="shared" si="290"/>
        <v>0.077</v>
      </c>
      <c r="Y2556" s="61">
        <f t="shared" si="290"/>
        <v>0.031</v>
      </c>
      <c r="Z2556" s="61">
        <f t="shared" si="290"/>
        <v>0.078</v>
      </c>
      <c r="AA2556" s="61">
        <f t="shared" si="290"/>
        <v>0.055</v>
      </c>
      <c r="AB2556" s="61">
        <f t="shared" si="290"/>
        <v>0.016</v>
      </c>
      <c r="AC2556" s="61">
        <f t="shared" si="290"/>
        <v>0.036</v>
      </c>
      <c r="AD2556" s="61">
        <f t="shared" si="290"/>
        <v>0.042</v>
      </c>
      <c r="AE2556" s="61">
        <f t="shared" si="290"/>
        <v>0.024</v>
      </c>
      <c r="AF2556" s="61">
        <f t="shared" si="290"/>
        <v>0.015</v>
      </c>
      <c r="AG2556" s="61">
        <f t="shared" si="290"/>
        <v>0.061</v>
      </c>
      <c r="AH2556" s="61">
        <f t="shared" si="290"/>
        <v>0.041</v>
      </c>
      <c r="AI2556" s="61">
        <f t="shared" si="290"/>
        <v>0.044</v>
      </c>
      <c r="AJ2556" s="61">
        <f t="shared" si="290"/>
        <v>0.057</v>
      </c>
    </row>
    <row r="2557" spans="2:36" s="133" customFormat="1" ht="15.75" hidden="1">
      <c r="B2557" s="75" t="s">
        <v>193</v>
      </c>
      <c r="C2557" s="61">
        <f>C2509</f>
        <v>0.157</v>
      </c>
      <c r="D2557" s="61">
        <f aca="true" t="shared" si="291" ref="D2557:AJ2557">D2509</f>
        <v>0.109</v>
      </c>
      <c r="E2557" s="61">
        <f t="shared" si="291"/>
        <v>0.172</v>
      </c>
      <c r="F2557" s="61">
        <f t="shared" si="291"/>
        <v>0.115</v>
      </c>
      <c r="G2557" s="61">
        <f t="shared" si="291"/>
        <v>0.15</v>
      </c>
      <c r="H2557" s="61">
        <f t="shared" si="291"/>
        <v>0.114</v>
      </c>
      <c r="I2557" s="61">
        <f t="shared" si="291"/>
        <v>0.198</v>
      </c>
      <c r="J2557" s="61">
        <f t="shared" si="291"/>
        <v>0.112</v>
      </c>
      <c r="K2557" s="61">
        <f t="shared" si="291"/>
        <v>0.209</v>
      </c>
      <c r="L2557" s="61">
        <f t="shared" si="291"/>
        <v>0.15</v>
      </c>
      <c r="M2557" s="61">
        <f t="shared" si="291"/>
        <v>0.021</v>
      </c>
      <c r="N2557" s="61">
        <f t="shared" si="291"/>
        <v>0.019</v>
      </c>
      <c r="O2557" s="61">
        <f t="shared" si="291"/>
        <v>0.14</v>
      </c>
      <c r="P2557" s="61">
        <f t="shared" si="291"/>
        <v>0.069</v>
      </c>
      <c r="Q2557" s="61">
        <f t="shared" si="291"/>
        <v>0.155</v>
      </c>
      <c r="R2557" s="61">
        <f t="shared" si="291"/>
        <v>0.182</v>
      </c>
      <c r="S2557" s="61">
        <f t="shared" si="291"/>
        <v>0.183</v>
      </c>
      <c r="T2557" s="61">
        <f t="shared" si="291"/>
        <v>0.157</v>
      </c>
      <c r="U2557" s="61">
        <f t="shared" si="291"/>
        <v>0.155</v>
      </c>
      <c r="V2557" s="61">
        <f t="shared" si="291"/>
        <v>0.103</v>
      </c>
      <c r="W2557" s="61">
        <f t="shared" si="291"/>
        <v>0.177</v>
      </c>
      <c r="X2557" s="61">
        <f t="shared" si="291"/>
        <v>0.072</v>
      </c>
      <c r="Y2557" s="61">
        <f t="shared" si="291"/>
        <v>0.129</v>
      </c>
      <c r="Z2557" s="61">
        <f t="shared" si="291"/>
        <v>0.07</v>
      </c>
      <c r="AA2557" s="61">
        <f t="shared" si="291"/>
        <v>0.188</v>
      </c>
      <c r="AB2557" s="61">
        <f t="shared" si="291"/>
        <v>0.042</v>
      </c>
      <c r="AC2557" s="61">
        <f t="shared" si="291"/>
        <v>0.083</v>
      </c>
      <c r="AD2557" s="61">
        <f t="shared" si="291"/>
        <v>0.041</v>
      </c>
      <c r="AE2557" s="61">
        <f t="shared" si="291"/>
        <v>0.087</v>
      </c>
      <c r="AF2557" s="61">
        <f t="shared" si="291"/>
        <v>0.066</v>
      </c>
      <c r="AG2557" s="61">
        <f t="shared" si="291"/>
        <v>0.106</v>
      </c>
      <c r="AH2557" s="61">
        <f t="shared" si="291"/>
        <v>0.07</v>
      </c>
      <c r="AI2557" s="61">
        <f t="shared" si="291"/>
        <v>0.079</v>
      </c>
      <c r="AJ2557" s="61">
        <f t="shared" si="291"/>
        <v>0.064</v>
      </c>
    </row>
    <row r="2558" spans="2:11" s="133" customFormat="1" ht="15.75" hidden="1">
      <c r="B2558" s="135" t="s">
        <v>330</v>
      </c>
      <c r="K2558" s="34"/>
    </row>
    <row r="2559" spans="1:22" s="160" customFormat="1" ht="64.5" customHeight="1">
      <c r="A2559" s="14"/>
      <c r="B2559" s="220" t="s">
        <v>494</v>
      </c>
      <c r="C2559" s="221"/>
      <c r="D2559" s="221"/>
      <c r="E2559" s="221"/>
      <c r="F2559" s="221"/>
      <c r="G2559" s="221"/>
      <c r="H2559" s="221"/>
      <c r="I2559" s="221"/>
      <c r="J2559" s="221"/>
      <c r="K2559" s="221"/>
      <c r="L2559" s="221"/>
      <c r="M2559" s="221"/>
      <c r="N2559" s="212"/>
      <c r="O2559" s="212"/>
      <c r="P2559" s="212"/>
      <c r="Q2559" s="212"/>
      <c r="R2559" s="212"/>
      <c r="S2559" s="212"/>
      <c r="T2559" s="212"/>
      <c r="U2559" s="212"/>
      <c r="V2559" s="212"/>
    </row>
    <row r="2560" spans="1:20" s="160" customFormat="1" ht="15.75">
      <c r="A2560" s="14"/>
      <c r="B2560" s="184"/>
      <c r="C2560" s="54"/>
      <c r="D2560" s="54"/>
      <c r="E2560" s="54"/>
      <c r="F2560" s="54"/>
      <c r="G2560" s="54"/>
      <c r="H2560" s="54"/>
      <c r="I2560" s="54"/>
      <c r="J2560" s="54"/>
      <c r="K2560" s="54"/>
      <c r="L2560" s="54"/>
      <c r="M2560" s="54"/>
      <c r="T2560" s="31"/>
    </row>
    <row r="2561" spans="1:22" s="160" customFormat="1" ht="82.5" customHeight="1">
      <c r="A2561" s="14"/>
      <c r="B2561" s="220" t="s">
        <v>495</v>
      </c>
      <c r="C2561" s="221"/>
      <c r="D2561" s="221"/>
      <c r="E2561" s="221"/>
      <c r="F2561" s="221"/>
      <c r="G2561" s="221"/>
      <c r="H2561" s="221"/>
      <c r="I2561" s="221"/>
      <c r="J2561" s="221"/>
      <c r="K2561" s="221"/>
      <c r="L2561" s="221"/>
      <c r="M2561" s="221"/>
      <c r="N2561" s="212"/>
      <c r="O2561" s="212"/>
      <c r="P2561" s="212"/>
      <c r="Q2561" s="212"/>
      <c r="R2561" s="212"/>
      <c r="S2561" s="212"/>
      <c r="T2561" s="212"/>
      <c r="U2561" s="212"/>
      <c r="V2561" s="212"/>
    </row>
    <row r="2562" spans="1:20" s="160" customFormat="1" ht="15.75">
      <c r="A2562" s="14"/>
      <c r="B2562" s="184"/>
      <c r="C2562" s="54"/>
      <c r="D2562" s="54"/>
      <c r="E2562" s="54"/>
      <c r="F2562" s="54"/>
      <c r="G2562" s="54"/>
      <c r="H2562" s="54"/>
      <c r="I2562" s="54"/>
      <c r="J2562" s="54"/>
      <c r="K2562" s="54"/>
      <c r="L2562" s="54"/>
      <c r="M2562" s="54"/>
      <c r="T2562" s="31"/>
    </row>
    <row r="2563" spans="1:22" s="160" customFormat="1" ht="47.25" customHeight="1">
      <c r="A2563" s="14"/>
      <c r="B2563" s="220" t="s">
        <v>496</v>
      </c>
      <c r="C2563" s="221"/>
      <c r="D2563" s="221"/>
      <c r="E2563" s="221"/>
      <c r="F2563" s="221"/>
      <c r="G2563" s="221"/>
      <c r="H2563" s="221"/>
      <c r="I2563" s="221"/>
      <c r="J2563" s="221"/>
      <c r="K2563" s="221"/>
      <c r="L2563" s="221"/>
      <c r="M2563" s="221"/>
      <c r="N2563" s="212"/>
      <c r="O2563" s="212"/>
      <c r="P2563" s="212"/>
      <c r="Q2563" s="212"/>
      <c r="R2563" s="212"/>
      <c r="S2563" s="212"/>
      <c r="T2563" s="212"/>
      <c r="U2563" s="212"/>
      <c r="V2563" s="212"/>
    </row>
    <row r="2564" spans="1:20" s="160" customFormat="1" ht="15.75">
      <c r="A2564" s="14"/>
      <c r="B2564" s="184"/>
      <c r="C2564" s="54"/>
      <c r="D2564" s="54"/>
      <c r="E2564" s="54"/>
      <c r="F2564" s="54"/>
      <c r="G2564" s="54"/>
      <c r="H2564" s="54"/>
      <c r="I2564" s="54"/>
      <c r="J2564" s="54"/>
      <c r="K2564" s="54"/>
      <c r="L2564" s="54"/>
      <c r="M2564" s="54"/>
      <c r="T2564" s="31"/>
    </row>
    <row r="2565" spans="1:22" s="160" customFormat="1" ht="47.25" customHeight="1">
      <c r="A2565" s="14"/>
      <c r="B2565" s="220" t="s">
        <v>496</v>
      </c>
      <c r="C2565" s="221"/>
      <c r="D2565" s="221"/>
      <c r="E2565" s="221"/>
      <c r="F2565" s="221"/>
      <c r="G2565" s="221"/>
      <c r="H2565" s="221"/>
      <c r="I2565" s="221"/>
      <c r="J2565" s="221"/>
      <c r="K2565" s="221"/>
      <c r="L2565" s="221"/>
      <c r="M2565" s="221"/>
      <c r="N2565" s="212"/>
      <c r="O2565" s="212"/>
      <c r="P2565" s="212"/>
      <c r="Q2565" s="212"/>
      <c r="R2565" s="212"/>
      <c r="S2565" s="212"/>
      <c r="T2565" s="212"/>
      <c r="U2565" s="212"/>
      <c r="V2565" s="212"/>
    </row>
    <row r="2566" spans="1:20" s="160" customFormat="1" ht="15.75">
      <c r="A2566" s="14"/>
      <c r="B2566" s="184"/>
      <c r="C2566" s="54"/>
      <c r="D2566" s="54"/>
      <c r="E2566" s="54"/>
      <c r="F2566" s="54"/>
      <c r="G2566" s="54"/>
      <c r="H2566" s="54"/>
      <c r="I2566" s="54"/>
      <c r="J2566" s="54"/>
      <c r="K2566" s="54"/>
      <c r="L2566" s="54"/>
      <c r="M2566" s="54"/>
      <c r="T2566" s="31"/>
    </row>
    <row r="2567" spans="1:22" s="160" customFormat="1" ht="47.25" customHeight="1">
      <c r="A2567" s="14"/>
      <c r="B2567" s="220" t="s">
        <v>497</v>
      </c>
      <c r="C2567" s="221"/>
      <c r="D2567" s="221"/>
      <c r="E2567" s="221"/>
      <c r="F2567" s="221"/>
      <c r="G2567" s="221"/>
      <c r="H2567" s="221"/>
      <c r="I2567" s="221"/>
      <c r="J2567" s="221"/>
      <c r="K2567" s="221"/>
      <c r="L2567" s="221"/>
      <c r="M2567" s="221"/>
      <c r="N2567" s="212"/>
      <c r="O2567" s="212"/>
      <c r="P2567" s="212"/>
      <c r="Q2567" s="212"/>
      <c r="R2567" s="212"/>
      <c r="S2567" s="212"/>
      <c r="T2567" s="212"/>
      <c r="U2567" s="212"/>
      <c r="V2567" s="212"/>
    </row>
    <row r="2568" spans="1:20" s="160" customFormat="1" ht="15.75">
      <c r="A2568" s="14"/>
      <c r="B2568" s="184"/>
      <c r="C2568" s="54"/>
      <c r="D2568" s="54"/>
      <c r="E2568" s="54"/>
      <c r="F2568" s="54"/>
      <c r="G2568" s="54"/>
      <c r="H2568" s="54"/>
      <c r="I2568" s="54"/>
      <c r="J2568" s="54"/>
      <c r="K2568" s="54"/>
      <c r="L2568" s="54"/>
      <c r="M2568" s="54"/>
      <c r="T2568" s="31"/>
    </row>
    <row r="2569" spans="1:22" s="160" customFormat="1" ht="47.25" customHeight="1">
      <c r="A2569" s="14"/>
      <c r="B2569" s="220" t="s">
        <v>498</v>
      </c>
      <c r="C2569" s="221"/>
      <c r="D2569" s="221"/>
      <c r="E2569" s="221"/>
      <c r="F2569" s="221"/>
      <c r="G2569" s="221"/>
      <c r="H2569" s="221"/>
      <c r="I2569" s="221"/>
      <c r="J2569" s="221"/>
      <c r="K2569" s="221"/>
      <c r="L2569" s="221"/>
      <c r="M2569" s="221"/>
      <c r="N2569" s="212"/>
      <c r="O2569" s="212"/>
      <c r="P2569" s="212"/>
      <c r="Q2569" s="212"/>
      <c r="R2569" s="212"/>
      <c r="S2569" s="212"/>
      <c r="T2569" s="212"/>
      <c r="U2569" s="212"/>
      <c r="V2569" s="212"/>
    </row>
    <row r="2570" spans="1:20" s="160" customFormat="1" ht="15.75">
      <c r="A2570" s="14"/>
      <c r="B2570" s="184"/>
      <c r="C2570" s="54"/>
      <c r="D2570" s="54"/>
      <c r="E2570" s="54"/>
      <c r="F2570" s="54"/>
      <c r="G2570" s="54"/>
      <c r="H2570" s="54"/>
      <c r="I2570" s="54"/>
      <c r="J2570" s="54"/>
      <c r="K2570" s="54"/>
      <c r="L2570" s="54"/>
      <c r="M2570" s="54"/>
      <c r="T2570" s="31"/>
    </row>
    <row r="2571" s="63" customFormat="1" ht="15.75">
      <c r="B2571" s="115" t="s">
        <v>368</v>
      </c>
    </row>
    <row r="2572" s="63" customFormat="1" ht="15.75" hidden="1">
      <c r="B2572" s="159" t="s">
        <v>373</v>
      </c>
    </row>
    <row r="2573" spans="2:36" s="151" customFormat="1" ht="15.75" hidden="1">
      <c r="B2573" s="152"/>
      <c r="C2573" s="249" t="s">
        <v>52</v>
      </c>
      <c r="D2573" s="250"/>
      <c r="E2573" s="249" t="s">
        <v>137</v>
      </c>
      <c r="F2573" s="250"/>
      <c r="G2573" s="249" t="s">
        <v>138</v>
      </c>
      <c r="H2573" s="250"/>
      <c r="I2573" s="249" t="s">
        <v>142</v>
      </c>
      <c r="J2573" s="250"/>
      <c r="K2573" s="249" t="s">
        <v>131</v>
      </c>
      <c r="L2573" s="250"/>
      <c r="M2573" s="249" t="s">
        <v>132</v>
      </c>
      <c r="N2573" s="250"/>
      <c r="O2573" s="249" t="s">
        <v>317</v>
      </c>
      <c r="P2573" s="250"/>
      <c r="Q2573" s="249" t="s">
        <v>17</v>
      </c>
      <c r="R2573" s="250"/>
      <c r="S2573" s="249" t="s">
        <v>231</v>
      </c>
      <c r="T2573" s="250"/>
      <c r="U2573" s="249" t="s">
        <v>18</v>
      </c>
      <c r="V2573" s="250"/>
      <c r="W2573" s="249" t="s">
        <v>19</v>
      </c>
      <c r="X2573" s="250"/>
      <c r="Y2573" s="249" t="s">
        <v>51</v>
      </c>
      <c r="Z2573" s="250"/>
      <c r="AA2573" s="249" t="s">
        <v>139</v>
      </c>
      <c r="AB2573" s="250"/>
      <c r="AC2573" s="249" t="s">
        <v>20</v>
      </c>
      <c r="AD2573" s="250"/>
      <c r="AE2573" s="249" t="s">
        <v>140</v>
      </c>
      <c r="AF2573" s="250"/>
      <c r="AG2573" s="249" t="s">
        <v>21</v>
      </c>
      <c r="AH2573" s="250"/>
      <c r="AI2573" s="249" t="s">
        <v>141</v>
      </c>
      <c r="AJ2573" s="250"/>
    </row>
    <row r="2574" spans="2:36" s="2" customFormat="1" ht="15.75" hidden="1">
      <c r="B2574" s="53"/>
      <c r="C2574" s="149">
        <v>2008</v>
      </c>
      <c r="D2574" s="149">
        <v>2009</v>
      </c>
      <c r="E2574" s="149">
        <v>2008</v>
      </c>
      <c r="F2574" s="149">
        <v>2009</v>
      </c>
      <c r="G2574" s="149">
        <v>2008</v>
      </c>
      <c r="H2574" s="149">
        <v>2009</v>
      </c>
      <c r="I2574" s="149">
        <v>2008</v>
      </c>
      <c r="J2574" s="149">
        <v>2009</v>
      </c>
      <c r="K2574" s="149">
        <v>2008</v>
      </c>
      <c r="L2574" s="149">
        <v>2009</v>
      </c>
      <c r="M2574" s="149">
        <v>2008</v>
      </c>
      <c r="N2574" s="149">
        <v>2009</v>
      </c>
      <c r="O2574" s="149">
        <v>2008</v>
      </c>
      <c r="P2574" s="149">
        <v>2009</v>
      </c>
      <c r="Q2574" s="149">
        <v>2008</v>
      </c>
      <c r="R2574" s="149">
        <v>2009</v>
      </c>
      <c r="S2574" s="149">
        <v>2008</v>
      </c>
      <c r="T2574" s="149">
        <v>2009</v>
      </c>
      <c r="U2574" s="149">
        <v>2008</v>
      </c>
      <c r="V2574" s="149">
        <v>2009</v>
      </c>
      <c r="W2574" s="149">
        <v>2008</v>
      </c>
      <c r="X2574" s="149">
        <v>2009</v>
      </c>
      <c r="Y2574" s="149">
        <v>2008</v>
      </c>
      <c r="Z2574" s="149">
        <v>2009</v>
      </c>
      <c r="AA2574" s="149">
        <v>2008</v>
      </c>
      <c r="AB2574" s="149">
        <v>2009</v>
      </c>
      <c r="AC2574" s="149">
        <v>2008</v>
      </c>
      <c r="AD2574" s="149">
        <v>2009</v>
      </c>
      <c r="AE2574" s="149">
        <v>2008</v>
      </c>
      <c r="AF2574" s="149">
        <v>2009</v>
      </c>
      <c r="AG2574" s="149">
        <v>2008</v>
      </c>
      <c r="AH2574" s="149">
        <v>2009</v>
      </c>
      <c r="AI2574" s="149">
        <v>2008</v>
      </c>
      <c r="AJ2574" s="149">
        <v>2009</v>
      </c>
    </row>
    <row r="2575" spans="1:37" s="63" customFormat="1" ht="15.75" hidden="1">
      <c r="A2575" s="63">
        <v>7</v>
      </c>
      <c r="B2575" s="18" t="str">
        <f>INDEX(B2515:B2521,$A$2575)</f>
        <v>Low SES</v>
      </c>
      <c r="C2575" s="61">
        <f aca="true" t="shared" si="292" ref="C2575:AJ2575">INDEX(C2515:C2521,$A$2575)</f>
        <v>0.704</v>
      </c>
      <c r="D2575" s="61">
        <f t="shared" si="292"/>
        <v>0.783</v>
      </c>
      <c r="E2575" s="61">
        <f t="shared" si="292"/>
        <v>0.677</v>
      </c>
      <c r="F2575" s="61">
        <f t="shared" si="292"/>
        <v>0.772</v>
      </c>
      <c r="G2575" s="61">
        <f t="shared" si="292"/>
        <v>0.725</v>
      </c>
      <c r="H2575" s="61">
        <f t="shared" si="292"/>
        <v>0.789</v>
      </c>
      <c r="I2575" s="61">
        <f t="shared" si="292"/>
        <v>0.715</v>
      </c>
      <c r="J2575" s="61">
        <f t="shared" si="292"/>
        <v>0.817</v>
      </c>
      <c r="K2575" s="61">
        <f t="shared" si="292"/>
        <v>0.667</v>
      </c>
      <c r="L2575" s="61">
        <f t="shared" si="292"/>
        <v>0.755</v>
      </c>
      <c r="M2575" s="61">
        <f t="shared" si="292"/>
        <v>0.89</v>
      </c>
      <c r="N2575" s="61">
        <f t="shared" si="292"/>
        <v>0.895</v>
      </c>
      <c r="O2575" s="61">
        <f t="shared" si="292"/>
        <v>0.738</v>
      </c>
      <c r="P2575" s="61">
        <f t="shared" si="292"/>
        <v>0.822</v>
      </c>
      <c r="Q2575" s="61">
        <f t="shared" si="292"/>
        <v>0.716</v>
      </c>
      <c r="R2575" s="61">
        <f t="shared" si="292"/>
        <v>0.733</v>
      </c>
      <c r="S2575" s="61">
        <f t="shared" si="292"/>
        <v>0.721</v>
      </c>
      <c r="T2575" s="61">
        <f t="shared" si="292"/>
        <v>0.782</v>
      </c>
      <c r="U2575" s="61">
        <f t="shared" si="292"/>
        <v>0.72</v>
      </c>
      <c r="V2575" s="61">
        <f t="shared" si="292"/>
        <v>0.789</v>
      </c>
      <c r="W2575" s="61">
        <f t="shared" si="292"/>
        <v>0.667</v>
      </c>
      <c r="X2575" s="61">
        <f t="shared" si="292"/>
        <v>0.877</v>
      </c>
      <c r="Y2575" s="61">
        <f t="shared" si="292"/>
        <v>0.829</v>
      </c>
      <c r="Z2575" s="61">
        <f t="shared" si="292"/>
        <v>0.907</v>
      </c>
      <c r="AA2575" s="61">
        <f t="shared" si="292"/>
        <v>0.656</v>
      </c>
      <c r="AB2575" s="61">
        <f t="shared" si="292"/>
        <v>0.875</v>
      </c>
      <c r="AC2575" s="61">
        <f t="shared" si="292"/>
        <v>0.84</v>
      </c>
      <c r="AD2575" s="61">
        <f t="shared" si="292"/>
        <v>0.88</v>
      </c>
      <c r="AE2575" s="61">
        <f t="shared" si="292"/>
        <v>0.877</v>
      </c>
      <c r="AF2575" s="61">
        <f t="shared" si="292"/>
        <v>0.856</v>
      </c>
      <c r="AG2575" s="61">
        <f t="shared" si="292"/>
        <v>0.756</v>
      </c>
      <c r="AH2575" s="61">
        <f t="shared" si="292"/>
        <v>0.86</v>
      </c>
      <c r="AI2575" s="61">
        <f t="shared" si="292"/>
        <v>0.851</v>
      </c>
      <c r="AJ2575" s="61">
        <f t="shared" si="292"/>
        <v>0.872</v>
      </c>
      <c r="AK2575" s="75" t="s">
        <v>299</v>
      </c>
    </row>
    <row r="2576" spans="2:37" s="133" customFormat="1" ht="16.5" customHeight="1" hidden="1">
      <c r="B2576" s="18" t="str">
        <f>INDEX(B2527:B2533,$A$2575)</f>
        <v>Low SES</v>
      </c>
      <c r="C2576" s="61">
        <f aca="true" t="shared" si="293" ref="C2576:AJ2576">INDEX(C2527:C2533,$A$2575)</f>
        <v>0.122</v>
      </c>
      <c r="D2576" s="61">
        <f t="shared" si="293"/>
        <v>0.097</v>
      </c>
      <c r="E2576" s="61">
        <f t="shared" si="293"/>
        <v>0.137</v>
      </c>
      <c r="F2576" s="61">
        <f t="shared" si="293"/>
        <v>0.105</v>
      </c>
      <c r="G2576" s="61">
        <f t="shared" si="293"/>
        <v>0.11</v>
      </c>
      <c r="H2576" s="61">
        <f t="shared" si="293"/>
        <v>0.087</v>
      </c>
      <c r="I2576" s="61">
        <f t="shared" si="293"/>
        <v>0.07</v>
      </c>
      <c r="J2576" s="61">
        <f t="shared" si="293"/>
        <v>0.056</v>
      </c>
      <c r="K2576" s="61">
        <f t="shared" si="293"/>
        <v>0.115</v>
      </c>
      <c r="L2576" s="61">
        <f t="shared" si="293"/>
        <v>0.092</v>
      </c>
      <c r="M2576" s="61">
        <f t="shared" si="293"/>
        <v>0.089</v>
      </c>
      <c r="N2576" s="61">
        <f t="shared" si="293"/>
        <v>0.086</v>
      </c>
      <c r="O2576" s="61">
        <f t="shared" si="293"/>
        <v>0.105</v>
      </c>
      <c r="P2576" s="61">
        <f t="shared" si="293"/>
        <v>0.099</v>
      </c>
      <c r="Q2576" s="61">
        <f t="shared" si="293"/>
        <v>0.12</v>
      </c>
      <c r="R2576" s="61">
        <f t="shared" si="293"/>
        <v>0.076</v>
      </c>
      <c r="S2576" s="61">
        <f t="shared" si="293"/>
        <v>0.088</v>
      </c>
      <c r="T2576" s="61">
        <f t="shared" si="293"/>
        <v>0.053</v>
      </c>
      <c r="U2576" s="61">
        <f t="shared" si="293"/>
        <v>0.12</v>
      </c>
      <c r="V2576" s="61">
        <f t="shared" si="293"/>
        <v>0.103</v>
      </c>
      <c r="W2576" s="61">
        <f t="shared" si="293"/>
        <v>0.143</v>
      </c>
      <c r="X2576" s="61">
        <f t="shared" si="293"/>
        <v>0.051</v>
      </c>
      <c r="Y2576" s="61">
        <f t="shared" si="293"/>
        <v>0.043</v>
      </c>
      <c r="Z2576" s="61">
        <f t="shared" si="293"/>
        <v>0.023</v>
      </c>
      <c r="AA2576" s="61">
        <f t="shared" si="293"/>
        <v>0.145</v>
      </c>
      <c r="AB2576" s="61">
        <f t="shared" si="293"/>
        <v>0.077</v>
      </c>
      <c r="AC2576" s="61">
        <f t="shared" si="293"/>
        <v>0.066</v>
      </c>
      <c r="AD2576" s="61">
        <f t="shared" si="293"/>
        <v>0.076</v>
      </c>
      <c r="AE2576" s="61">
        <f t="shared" si="293"/>
        <v>0.011</v>
      </c>
      <c r="AF2576" s="61">
        <f t="shared" si="293"/>
        <v>0.073</v>
      </c>
      <c r="AG2576" s="61">
        <f t="shared" si="293"/>
        <v>0.131</v>
      </c>
      <c r="AH2576" s="61">
        <f t="shared" si="293"/>
        <v>0.066</v>
      </c>
      <c r="AI2576" s="61">
        <f t="shared" si="293"/>
        <v>0.05</v>
      </c>
      <c r="AJ2576" s="61">
        <f t="shared" si="293"/>
        <v>0.056</v>
      </c>
      <c r="AK2576" s="75" t="s">
        <v>300</v>
      </c>
    </row>
    <row r="2577" spans="2:37" s="133" customFormat="1" ht="16.5" customHeight="1" hidden="1">
      <c r="B2577" s="18" t="str">
        <f>INDEX(B2539:B2547,$A$2575)</f>
        <v>Low SES</v>
      </c>
      <c r="C2577" s="61">
        <f aca="true" t="shared" si="294" ref="C2577:AJ2577">INDEX(C2539:C2547,$A$2575)</f>
        <v>0.017</v>
      </c>
      <c r="D2577" s="61">
        <f t="shared" si="294"/>
        <v>0.012</v>
      </c>
      <c r="E2577" s="61">
        <f t="shared" si="294"/>
        <v>0.013</v>
      </c>
      <c r="F2577" s="61">
        <f t="shared" si="294"/>
        <v>0.008</v>
      </c>
      <c r="G2577" s="61">
        <f t="shared" si="294"/>
        <v>0.015</v>
      </c>
      <c r="H2577" s="61">
        <f t="shared" si="294"/>
        <v>0.01</v>
      </c>
      <c r="I2577" s="61">
        <f t="shared" si="294"/>
        <v>0.017</v>
      </c>
      <c r="J2577" s="61">
        <f t="shared" si="294"/>
        <v>0.015</v>
      </c>
      <c r="K2577" s="61">
        <f t="shared" si="294"/>
        <v>0.009</v>
      </c>
      <c r="L2577" s="61">
        <f t="shared" si="294"/>
        <v>0.003</v>
      </c>
      <c r="M2577" s="61">
        <f t="shared" si="294"/>
        <v>0</v>
      </c>
      <c r="N2577" s="61">
        <f t="shared" si="294"/>
        <v>0</v>
      </c>
      <c r="O2577" s="61">
        <f t="shared" si="294"/>
        <v>0.017</v>
      </c>
      <c r="P2577" s="61">
        <f t="shared" si="294"/>
        <v>0.01</v>
      </c>
      <c r="Q2577" s="61">
        <f t="shared" si="294"/>
        <v>0.009</v>
      </c>
      <c r="R2577" s="61">
        <f t="shared" si="294"/>
        <v>0.009</v>
      </c>
      <c r="S2577" s="61">
        <f t="shared" si="294"/>
        <v>0.008</v>
      </c>
      <c r="T2577" s="61">
        <f t="shared" si="294"/>
        <v>0.008</v>
      </c>
      <c r="U2577" s="61">
        <f t="shared" si="294"/>
        <v>0.004</v>
      </c>
      <c r="V2577" s="61">
        <f t="shared" si="294"/>
        <v>0.005</v>
      </c>
      <c r="W2577" s="61">
        <f t="shared" si="294"/>
        <v>0.014</v>
      </c>
      <c r="X2577" s="61">
        <f t="shared" si="294"/>
        <v>0</v>
      </c>
      <c r="Y2577" s="61">
        <f t="shared" si="294"/>
        <v>0</v>
      </c>
      <c r="Z2577" s="61">
        <f t="shared" si="294"/>
        <v>0</v>
      </c>
      <c r="AA2577" s="61">
        <f t="shared" si="294"/>
        <v>0.011</v>
      </c>
      <c r="AB2577" s="61">
        <f t="shared" si="294"/>
        <v>0.006</v>
      </c>
      <c r="AC2577" s="61">
        <f t="shared" si="294"/>
        <v>0.011</v>
      </c>
      <c r="AD2577" s="61">
        <f t="shared" si="294"/>
        <v>0.003</v>
      </c>
      <c r="AE2577" s="61">
        <f t="shared" si="294"/>
        <v>0.025</v>
      </c>
      <c r="AF2577" s="61">
        <f t="shared" si="294"/>
        <v>0.005</v>
      </c>
      <c r="AG2577" s="61">
        <f t="shared" si="294"/>
        <v>0.007</v>
      </c>
      <c r="AH2577" s="61">
        <f t="shared" si="294"/>
        <v>0.003</v>
      </c>
      <c r="AI2577" s="61">
        <f t="shared" si="294"/>
        <v>0.02</v>
      </c>
      <c r="AJ2577" s="61">
        <f t="shared" si="294"/>
        <v>0.008</v>
      </c>
      <c r="AK2577" s="75" t="s">
        <v>107</v>
      </c>
    </row>
    <row r="2578" spans="2:37" s="133" customFormat="1" ht="15.75" hidden="1">
      <c r="B2578" s="18" t="str">
        <f>INDEX(B2551:B2557,$A$2575)</f>
        <v>Low SES</v>
      </c>
      <c r="C2578" s="61">
        <f aca="true" t="shared" si="295" ref="C2578:AJ2578">INDEX(C2551:C2557,$A$2575)</f>
        <v>0.157</v>
      </c>
      <c r="D2578" s="61">
        <f t="shared" si="295"/>
        <v>0.109</v>
      </c>
      <c r="E2578" s="61">
        <f t="shared" si="295"/>
        <v>0.172</v>
      </c>
      <c r="F2578" s="61">
        <f t="shared" si="295"/>
        <v>0.115</v>
      </c>
      <c r="G2578" s="61">
        <f t="shared" si="295"/>
        <v>0.15</v>
      </c>
      <c r="H2578" s="61">
        <f t="shared" si="295"/>
        <v>0.114</v>
      </c>
      <c r="I2578" s="61">
        <f t="shared" si="295"/>
        <v>0.198</v>
      </c>
      <c r="J2578" s="61">
        <f t="shared" si="295"/>
        <v>0.112</v>
      </c>
      <c r="K2578" s="61">
        <f t="shared" si="295"/>
        <v>0.209</v>
      </c>
      <c r="L2578" s="61">
        <f t="shared" si="295"/>
        <v>0.15</v>
      </c>
      <c r="M2578" s="61">
        <f t="shared" si="295"/>
        <v>0.021</v>
      </c>
      <c r="N2578" s="61">
        <f t="shared" si="295"/>
        <v>0.019</v>
      </c>
      <c r="O2578" s="61">
        <f t="shared" si="295"/>
        <v>0.14</v>
      </c>
      <c r="P2578" s="61">
        <f t="shared" si="295"/>
        <v>0.069</v>
      </c>
      <c r="Q2578" s="61">
        <f t="shared" si="295"/>
        <v>0.155</v>
      </c>
      <c r="R2578" s="61">
        <f t="shared" si="295"/>
        <v>0.182</v>
      </c>
      <c r="S2578" s="61">
        <f t="shared" si="295"/>
        <v>0.183</v>
      </c>
      <c r="T2578" s="61">
        <f t="shared" si="295"/>
        <v>0.157</v>
      </c>
      <c r="U2578" s="61">
        <f t="shared" si="295"/>
        <v>0.155</v>
      </c>
      <c r="V2578" s="61">
        <f t="shared" si="295"/>
        <v>0.103</v>
      </c>
      <c r="W2578" s="61">
        <f t="shared" si="295"/>
        <v>0.177</v>
      </c>
      <c r="X2578" s="61">
        <f t="shared" si="295"/>
        <v>0.072</v>
      </c>
      <c r="Y2578" s="61">
        <f t="shared" si="295"/>
        <v>0.129</v>
      </c>
      <c r="Z2578" s="61">
        <f t="shared" si="295"/>
        <v>0.07</v>
      </c>
      <c r="AA2578" s="61">
        <f t="shared" si="295"/>
        <v>0.188</v>
      </c>
      <c r="AB2578" s="61">
        <f t="shared" si="295"/>
        <v>0.042</v>
      </c>
      <c r="AC2578" s="61">
        <f t="shared" si="295"/>
        <v>0.083</v>
      </c>
      <c r="AD2578" s="61">
        <f t="shared" si="295"/>
        <v>0.041</v>
      </c>
      <c r="AE2578" s="61">
        <f t="shared" si="295"/>
        <v>0.087</v>
      </c>
      <c r="AF2578" s="61">
        <f t="shared" si="295"/>
        <v>0.066</v>
      </c>
      <c r="AG2578" s="61">
        <f t="shared" si="295"/>
        <v>0.106</v>
      </c>
      <c r="AH2578" s="61">
        <f t="shared" si="295"/>
        <v>0.07</v>
      </c>
      <c r="AI2578" s="61">
        <f t="shared" si="295"/>
        <v>0.079</v>
      </c>
      <c r="AJ2578" s="61">
        <f t="shared" si="295"/>
        <v>0.064</v>
      </c>
      <c r="AK2578" s="75" t="s">
        <v>108</v>
      </c>
    </row>
    <row r="2579" s="63" customFormat="1" ht="15.75"/>
    <row r="2580" s="63" customFormat="1" ht="15.75"/>
    <row r="2581" s="63" customFormat="1" ht="15.75"/>
    <row r="2582" s="63" customFormat="1" ht="15.75"/>
    <row r="2583" s="110" customFormat="1" ht="15.75"/>
    <row r="2584" s="160" customFormat="1" ht="15.75"/>
    <row r="2585" s="160" customFormat="1" ht="15.75"/>
    <row r="2586" s="63" customFormat="1" ht="15.75"/>
    <row r="2587" s="63" customFormat="1" ht="15.75"/>
    <row r="2588" s="63" customFormat="1" ht="15.75"/>
    <row r="2589" s="63" customFormat="1" ht="15.75"/>
    <row r="2590" s="63" customFormat="1" ht="15.75"/>
    <row r="2591" spans="2:9" s="4" customFormat="1" ht="15.75">
      <c r="B2591" s="7"/>
      <c r="C2591" s="63"/>
      <c r="D2591" s="63"/>
      <c r="E2591" s="63"/>
      <c r="F2591" s="63"/>
      <c r="G2591" s="63"/>
      <c r="H2591" s="63"/>
      <c r="I2591" s="63"/>
    </row>
    <row r="2592" spans="2:26" s="4" customFormat="1" ht="15.75">
      <c r="B2592" s="36"/>
      <c r="C2592" s="36"/>
      <c r="D2592" s="36"/>
      <c r="E2592" s="36"/>
      <c r="F2592" s="36"/>
      <c r="G2592" s="36"/>
      <c r="H2592" s="36"/>
      <c r="I2592" s="36"/>
      <c r="J2592" s="64"/>
      <c r="U2592" s="21"/>
      <c r="V2592" s="21"/>
      <c r="W2592" s="21"/>
      <c r="X2592" s="21"/>
      <c r="Y2592" s="21"/>
      <c r="Z2592" s="21"/>
    </row>
    <row r="2593" spans="3:26" s="4" customFormat="1" ht="15.75">
      <c r="C2593" s="9"/>
      <c r="D2593" s="22"/>
      <c r="E2593" s="22"/>
      <c r="F2593" s="22"/>
      <c r="G2593" s="9"/>
      <c r="H2593" s="9"/>
      <c r="I2593" s="9"/>
      <c r="J2593" s="64"/>
      <c r="U2593" s="21"/>
      <c r="V2593" s="21"/>
      <c r="W2593" s="21"/>
      <c r="X2593" s="21"/>
      <c r="Y2593" s="21"/>
      <c r="Z2593" s="21"/>
    </row>
    <row r="2594" spans="3:26" s="4" customFormat="1" ht="15.75">
      <c r="C2594" s="9"/>
      <c r="D2594" s="22"/>
      <c r="E2594" s="22"/>
      <c r="F2594" s="22"/>
      <c r="G2594" s="9"/>
      <c r="H2594" s="9"/>
      <c r="I2594" s="9"/>
      <c r="J2594" s="64"/>
      <c r="U2594" s="21"/>
      <c r="V2594" s="21"/>
      <c r="W2594" s="21"/>
      <c r="X2594" s="21"/>
      <c r="Y2594" s="21"/>
      <c r="Z2594" s="21"/>
    </row>
    <row r="2595" spans="3:26" s="4" customFormat="1" ht="15.75">
      <c r="C2595" s="9"/>
      <c r="D2595" s="22"/>
      <c r="E2595" s="22"/>
      <c r="F2595" s="22"/>
      <c r="G2595" s="9"/>
      <c r="H2595" s="9"/>
      <c r="I2595" s="9"/>
      <c r="J2595" s="64"/>
      <c r="U2595" s="21"/>
      <c r="V2595" s="21"/>
      <c r="W2595" s="21"/>
      <c r="X2595" s="21"/>
      <c r="Y2595" s="21"/>
      <c r="Z2595" s="21"/>
    </row>
    <row r="2596" spans="3:26" s="4" customFormat="1" ht="15.75">
      <c r="C2596" s="9"/>
      <c r="D2596" s="22"/>
      <c r="E2596" s="22"/>
      <c r="F2596" s="22"/>
      <c r="G2596" s="9"/>
      <c r="H2596" s="9"/>
      <c r="I2596" s="9"/>
      <c r="J2596" s="64"/>
      <c r="U2596" s="21"/>
      <c r="V2596" s="21"/>
      <c r="W2596" s="21"/>
      <c r="X2596" s="21"/>
      <c r="Y2596" s="21"/>
      <c r="Z2596" s="21"/>
    </row>
    <row r="2597" spans="2:11" s="133" customFormat="1" ht="15.75">
      <c r="B2597" s="159" t="s">
        <v>330</v>
      </c>
      <c r="K2597" s="34"/>
    </row>
    <row r="2598" s="94" customFormat="1" ht="15.75">
      <c r="K2598" s="34"/>
    </row>
    <row r="2599" spans="2:18" s="94" customFormat="1" ht="15.75" hidden="1">
      <c r="B2599" s="6" t="s">
        <v>331</v>
      </c>
      <c r="C2599" s="97"/>
      <c r="D2599" s="97"/>
      <c r="E2599" s="97"/>
      <c r="F2599" s="97"/>
      <c r="G2599" s="97"/>
      <c r="H2599" s="97"/>
      <c r="I2599" s="97"/>
      <c r="J2599" s="97"/>
      <c r="K2599" s="97"/>
      <c r="L2599" s="97"/>
      <c r="M2599" s="97"/>
      <c r="N2599" s="97"/>
      <c r="O2599" s="97"/>
      <c r="P2599" s="97"/>
      <c r="Q2599" s="97"/>
      <c r="R2599" s="97"/>
    </row>
    <row r="2600" spans="2:18" s="94" customFormat="1" ht="15.75" hidden="1">
      <c r="B2600" s="152"/>
      <c r="C2600" s="249" t="s">
        <v>52</v>
      </c>
      <c r="D2600" s="250"/>
      <c r="E2600" s="249" t="s">
        <v>137</v>
      </c>
      <c r="F2600" s="250"/>
      <c r="G2600" s="249" t="s">
        <v>138</v>
      </c>
      <c r="H2600" s="250"/>
      <c r="I2600" s="97"/>
      <c r="J2600" s="97"/>
      <c r="K2600" s="97"/>
      <c r="L2600" s="97"/>
      <c r="M2600" s="97"/>
      <c r="N2600" s="97"/>
      <c r="O2600" s="97"/>
      <c r="P2600" s="97"/>
      <c r="Q2600" s="97"/>
      <c r="R2600" s="97"/>
    </row>
    <row r="2601" spans="2:18" s="133" customFormat="1" ht="15.75" hidden="1">
      <c r="B2601" s="53"/>
      <c r="C2601" s="149">
        <v>2008</v>
      </c>
      <c r="D2601" s="149">
        <v>2009</v>
      </c>
      <c r="E2601" s="149">
        <v>2008</v>
      </c>
      <c r="F2601" s="149">
        <v>2009</v>
      </c>
      <c r="G2601" s="149">
        <v>2008</v>
      </c>
      <c r="H2601" s="149">
        <v>2009</v>
      </c>
      <c r="I2601" s="97"/>
      <c r="J2601" s="97"/>
      <c r="K2601" s="97"/>
      <c r="L2601" s="97"/>
      <c r="M2601" s="97"/>
      <c r="N2601" s="97"/>
      <c r="O2601" s="97"/>
      <c r="P2601" s="97"/>
      <c r="Q2601" s="97"/>
      <c r="R2601" s="97"/>
    </row>
    <row r="2602" spans="2:18" s="94" customFormat="1" ht="15.75" hidden="1">
      <c r="B2602" s="75" t="s">
        <v>63</v>
      </c>
      <c r="C2602" s="61">
        <f>C2366</f>
        <v>0.88</v>
      </c>
      <c r="D2602" s="61">
        <f>C2286</f>
        <v>0.892</v>
      </c>
      <c r="E2602" s="61">
        <f>D2366</f>
        <v>0.873</v>
      </c>
      <c r="F2602" s="61">
        <f>D2286</f>
        <v>0.89</v>
      </c>
      <c r="G2602" s="61">
        <f>E2366</f>
        <v>0.9079999999999999</v>
      </c>
      <c r="H2602" s="61">
        <f>E2286</f>
        <v>0.907</v>
      </c>
      <c r="I2602" s="97"/>
      <c r="J2602" s="97"/>
      <c r="K2602" s="97"/>
      <c r="L2602" s="97"/>
      <c r="M2602" s="97"/>
      <c r="N2602" s="97"/>
      <c r="O2602" s="97"/>
      <c r="P2602" s="97"/>
      <c r="Q2602" s="97"/>
      <c r="R2602" s="97"/>
    </row>
    <row r="2603" spans="2:18" s="94" customFormat="1" ht="15.75" hidden="1">
      <c r="B2603" s="75" t="s">
        <v>301</v>
      </c>
      <c r="C2603" s="61">
        <f>C2367</f>
        <v>0.895</v>
      </c>
      <c r="D2603" s="61">
        <f>C2287</f>
        <v>0.906</v>
      </c>
      <c r="E2603" s="61">
        <f>D2367</f>
        <v>0.886</v>
      </c>
      <c r="F2603" s="61">
        <f>D2287</f>
        <v>0.902</v>
      </c>
      <c r="G2603" s="61">
        <f>E2367</f>
        <v>0.9199999999999999</v>
      </c>
      <c r="H2603" s="61">
        <f>E2287</f>
        <v>0.919</v>
      </c>
      <c r="I2603" s="97"/>
      <c r="J2603" s="97"/>
      <c r="K2603" s="97"/>
      <c r="L2603" s="97"/>
      <c r="M2603" s="97"/>
      <c r="N2603" s="97"/>
      <c r="O2603" s="97"/>
      <c r="P2603" s="97"/>
      <c r="Q2603" s="97"/>
      <c r="R2603" s="97"/>
    </row>
    <row r="2604" spans="2:18" s="133" customFormat="1" ht="15.75" hidden="1">
      <c r="B2604" s="85"/>
      <c r="C2604" s="150"/>
      <c r="D2604" s="150"/>
      <c r="E2604" s="150"/>
      <c r="F2604" s="150"/>
      <c r="G2604" s="150"/>
      <c r="H2604" s="150"/>
      <c r="I2604" s="97"/>
      <c r="J2604" s="97"/>
      <c r="K2604" s="97"/>
      <c r="L2604" s="97"/>
      <c r="M2604" s="97"/>
      <c r="N2604" s="97"/>
      <c r="O2604" s="97"/>
      <c r="P2604" s="97"/>
      <c r="Q2604" s="97"/>
      <c r="R2604" s="97"/>
    </row>
    <row r="2605" spans="2:18" s="133" customFormat="1" ht="15.75" hidden="1">
      <c r="B2605" s="6" t="s">
        <v>332</v>
      </c>
      <c r="C2605" s="97"/>
      <c r="D2605" s="97"/>
      <c r="E2605" s="97"/>
      <c r="F2605" s="97"/>
      <c r="G2605" s="97"/>
      <c r="H2605" s="97"/>
      <c r="I2605" s="97"/>
      <c r="J2605" s="97"/>
      <c r="K2605" s="97"/>
      <c r="L2605" s="97"/>
      <c r="M2605" s="97"/>
      <c r="N2605" s="97"/>
      <c r="O2605" s="97"/>
      <c r="P2605" s="97"/>
      <c r="Q2605" s="97"/>
      <c r="R2605" s="97"/>
    </row>
    <row r="2606" spans="2:18" s="133" customFormat="1" ht="15.75" hidden="1">
      <c r="B2606" s="152"/>
      <c r="C2606" s="249" t="s">
        <v>52</v>
      </c>
      <c r="D2606" s="250"/>
      <c r="E2606" s="249" t="s">
        <v>137</v>
      </c>
      <c r="F2606" s="250"/>
      <c r="G2606" s="249" t="s">
        <v>138</v>
      </c>
      <c r="H2606" s="250"/>
      <c r="I2606" s="97"/>
      <c r="J2606" s="97"/>
      <c r="K2606" s="97"/>
      <c r="L2606" s="97"/>
      <c r="M2606" s="97"/>
      <c r="N2606" s="97"/>
      <c r="O2606" s="97"/>
      <c r="P2606" s="97"/>
      <c r="Q2606" s="97"/>
      <c r="R2606" s="97"/>
    </row>
    <row r="2607" spans="2:18" s="133" customFormat="1" ht="15.75" hidden="1">
      <c r="B2607" s="53"/>
      <c r="C2607" s="149">
        <v>2008</v>
      </c>
      <c r="D2607" s="149">
        <v>2009</v>
      </c>
      <c r="E2607" s="149">
        <v>2008</v>
      </c>
      <c r="F2607" s="149">
        <v>2009</v>
      </c>
      <c r="G2607" s="149">
        <v>2008</v>
      </c>
      <c r="H2607" s="149">
        <v>2009</v>
      </c>
      <c r="I2607" s="97"/>
      <c r="J2607" s="97"/>
      <c r="K2607" s="97"/>
      <c r="L2607" s="97"/>
      <c r="M2607" s="97"/>
      <c r="N2607" s="97"/>
      <c r="O2607" s="97"/>
      <c r="P2607" s="97"/>
      <c r="Q2607" s="97"/>
      <c r="R2607" s="97"/>
    </row>
    <row r="2608" spans="2:18" s="133" customFormat="1" ht="15.75" hidden="1">
      <c r="B2608" s="75" t="s">
        <v>63</v>
      </c>
      <c r="C2608" s="61">
        <f>C2376</f>
        <v>0.828</v>
      </c>
      <c r="D2608" s="61">
        <f>C2296</f>
        <v>0.841</v>
      </c>
      <c r="E2608" s="61">
        <f>D2376</f>
        <v>0.8119999999999999</v>
      </c>
      <c r="F2608" s="61">
        <f>D2296</f>
        <v>0.833</v>
      </c>
      <c r="G2608" s="61">
        <f>E2376</f>
        <v>0.851</v>
      </c>
      <c r="H2608" s="61">
        <f>E2296</f>
        <v>0.842</v>
      </c>
      <c r="I2608" s="97"/>
      <c r="J2608" s="97"/>
      <c r="K2608" s="97"/>
      <c r="L2608" s="97"/>
      <c r="M2608" s="97"/>
      <c r="N2608" s="97"/>
      <c r="O2608" s="97"/>
      <c r="P2608" s="97"/>
      <c r="Q2608" s="97"/>
      <c r="R2608" s="97"/>
    </row>
    <row r="2609" spans="2:18" s="133" customFormat="1" ht="15.75" hidden="1">
      <c r="B2609" s="75" t="s">
        <v>301</v>
      </c>
      <c r="C2609" s="61">
        <f>C2377</f>
        <v>0.839</v>
      </c>
      <c r="D2609" s="61">
        <f>C2297</f>
        <v>0.852</v>
      </c>
      <c r="E2609" s="61">
        <f>D2377</f>
        <v>0.822</v>
      </c>
      <c r="F2609" s="61">
        <f>D2297</f>
        <v>0.843</v>
      </c>
      <c r="G2609" s="61">
        <f>E2377</f>
        <v>0.858</v>
      </c>
      <c r="H2609" s="61">
        <f>E2297</f>
        <v>0.851</v>
      </c>
      <c r="I2609" s="97"/>
      <c r="J2609" s="97"/>
      <c r="K2609" s="97"/>
      <c r="L2609" s="97"/>
      <c r="M2609" s="97"/>
      <c r="N2609" s="97"/>
      <c r="O2609" s="97"/>
      <c r="P2609" s="97"/>
      <c r="Q2609" s="97"/>
      <c r="R2609" s="97"/>
    </row>
    <row r="2610" spans="2:18" s="133" customFormat="1" ht="15.75" hidden="1">
      <c r="B2610" s="85"/>
      <c r="C2610" s="150"/>
      <c r="D2610" s="150"/>
      <c r="E2610" s="150"/>
      <c r="F2610" s="150"/>
      <c r="G2610" s="150"/>
      <c r="H2610" s="150"/>
      <c r="I2610" s="97"/>
      <c r="J2610" s="97"/>
      <c r="K2610" s="97"/>
      <c r="L2610" s="97"/>
      <c r="M2610" s="97"/>
      <c r="N2610" s="97"/>
      <c r="O2610" s="97"/>
      <c r="P2610" s="97"/>
      <c r="Q2610" s="97"/>
      <c r="R2610" s="97"/>
    </row>
    <row r="2611" spans="2:18" s="133" customFormat="1" ht="15.75" hidden="1">
      <c r="B2611" s="6" t="s">
        <v>333</v>
      </c>
      <c r="C2611" s="97"/>
      <c r="D2611" s="97"/>
      <c r="E2611" s="97"/>
      <c r="F2611" s="97"/>
      <c r="G2611" s="97"/>
      <c r="H2611" s="97"/>
      <c r="I2611" s="97"/>
      <c r="J2611" s="97"/>
      <c r="K2611" s="97"/>
      <c r="L2611" s="97"/>
      <c r="M2611" s="97"/>
      <c r="N2611" s="97"/>
      <c r="O2611" s="97"/>
      <c r="P2611" s="97"/>
      <c r="Q2611" s="97"/>
      <c r="R2611" s="97"/>
    </row>
    <row r="2612" spans="2:18" s="133" customFormat="1" ht="15.75" hidden="1">
      <c r="B2612" s="152"/>
      <c r="C2612" s="249" t="s">
        <v>52</v>
      </c>
      <c r="D2612" s="250"/>
      <c r="E2612" s="249" t="s">
        <v>137</v>
      </c>
      <c r="F2612" s="250"/>
      <c r="G2612" s="249" t="s">
        <v>138</v>
      </c>
      <c r="H2612" s="250"/>
      <c r="I2612" s="97"/>
      <c r="J2612" s="97"/>
      <c r="K2612" s="97"/>
      <c r="L2612" s="97"/>
      <c r="M2612" s="97"/>
      <c r="N2612" s="97"/>
      <c r="O2612" s="97"/>
      <c r="P2612" s="97"/>
      <c r="Q2612" s="97"/>
      <c r="R2612" s="97"/>
    </row>
    <row r="2613" spans="2:18" s="133" customFormat="1" ht="15.75" hidden="1">
      <c r="B2613" s="53"/>
      <c r="C2613" s="149">
        <v>2008</v>
      </c>
      <c r="D2613" s="149">
        <v>2009</v>
      </c>
      <c r="E2613" s="149">
        <v>2008</v>
      </c>
      <c r="F2613" s="149">
        <v>2009</v>
      </c>
      <c r="G2613" s="149">
        <v>2008</v>
      </c>
      <c r="H2613" s="149">
        <v>2009</v>
      </c>
      <c r="I2613" s="97"/>
      <c r="J2613" s="97"/>
      <c r="K2613" s="97"/>
      <c r="L2613" s="97"/>
      <c r="M2613" s="97"/>
      <c r="N2613" s="97"/>
      <c r="O2613" s="97"/>
      <c r="P2613" s="97"/>
      <c r="Q2613" s="97"/>
      <c r="R2613" s="97"/>
    </row>
    <row r="2614" spans="2:18" s="133" customFormat="1" ht="15.75" hidden="1">
      <c r="B2614" s="75" t="s">
        <v>63</v>
      </c>
      <c r="C2614" s="61">
        <f>C2386</f>
        <v>0.841</v>
      </c>
      <c r="D2614" s="61">
        <f>C2306</f>
        <v>0.862</v>
      </c>
      <c r="E2614" s="61">
        <f>D2386</f>
        <v>0.8240000000000001</v>
      </c>
      <c r="F2614" s="61">
        <f>D2306</f>
        <v>0.851</v>
      </c>
      <c r="G2614" s="61">
        <f>E2386</f>
        <v>0.861</v>
      </c>
      <c r="H2614" s="61">
        <f>E2306</f>
        <v>0.855</v>
      </c>
      <c r="I2614" s="97"/>
      <c r="J2614" s="97"/>
      <c r="K2614" s="97"/>
      <c r="L2614" s="97"/>
      <c r="M2614" s="97"/>
      <c r="N2614" s="97"/>
      <c r="O2614" s="97"/>
      <c r="P2614" s="97"/>
      <c r="Q2614" s="97"/>
      <c r="R2614" s="97"/>
    </row>
    <row r="2615" spans="2:18" s="133" customFormat="1" ht="15.75" hidden="1">
      <c r="B2615" s="75" t="s">
        <v>301</v>
      </c>
      <c r="C2615" s="61">
        <f>C2387</f>
        <v>0.856</v>
      </c>
      <c r="D2615" s="61">
        <f>C2307</f>
        <v>0.876</v>
      </c>
      <c r="E2615" s="61">
        <f>D2387</f>
        <v>0.8340000000000001</v>
      </c>
      <c r="F2615" s="61">
        <f>D2307</f>
        <v>0.86</v>
      </c>
      <c r="G2615" s="61">
        <f>E2387</f>
        <v>0.872</v>
      </c>
      <c r="H2615" s="61">
        <f>E2307</f>
        <v>0.866</v>
      </c>
      <c r="I2615" s="97"/>
      <c r="J2615" s="97"/>
      <c r="K2615" s="97"/>
      <c r="L2615" s="97"/>
      <c r="M2615" s="97"/>
      <c r="N2615" s="97"/>
      <c r="O2615" s="97"/>
      <c r="P2615" s="97"/>
      <c r="Q2615" s="97"/>
      <c r="R2615" s="97"/>
    </row>
    <row r="2616" spans="2:18" s="133" customFormat="1" ht="15.75" hidden="1">
      <c r="B2616" s="85"/>
      <c r="C2616" s="150"/>
      <c r="D2616" s="150"/>
      <c r="E2616" s="150"/>
      <c r="F2616" s="150"/>
      <c r="G2616" s="150"/>
      <c r="H2616" s="150"/>
      <c r="I2616" s="97"/>
      <c r="J2616" s="97"/>
      <c r="K2616" s="97"/>
      <c r="L2616" s="97"/>
      <c r="M2616" s="97"/>
      <c r="N2616" s="97"/>
      <c r="O2616" s="97"/>
      <c r="P2616" s="97"/>
      <c r="Q2616" s="97"/>
      <c r="R2616" s="97"/>
    </row>
    <row r="2617" spans="2:18" s="133" customFormat="1" ht="15.75" hidden="1">
      <c r="B2617" s="6" t="s">
        <v>334</v>
      </c>
      <c r="C2617" s="97"/>
      <c r="D2617" s="97"/>
      <c r="E2617" s="97"/>
      <c r="F2617" s="97"/>
      <c r="G2617" s="97"/>
      <c r="H2617" s="97"/>
      <c r="I2617" s="97"/>
      <c r="J2617" s="97"/>
      <c r="K2617" s="97"/>
      <c r="L2617" s="97"/>
      <c r="M2617" s="97"/>
      <c r="N2617" s="97"/>
      <c r="O2617" s="97"/>
      <c r="P2617" s="97"/>
      <c r="Q2617" s="97"/>
      <c r="R2617" s="97"/>
    </row>
    <row r="2618" spans="2:18" s="133" customFormat="1" ht="15.75" hidden="1">
      <c r="B2618" s="152"/>
      <c r="C2618" s="249" t="s">
        <v>52</v>
      </c>
      <c r="D2618" s="250"/>
      <c r="E2618" s="249" t="s">
        <v>137</v>
      </c>
      <c r="F2618" s="250"/>
      <c r="G2618" s="249" t="s">
        <v>138</v>
      </c>
      <c r="H2618" s="250"/>
      <c r="I2618" s="97"/>
      <c r="J2618" s="97"/>
      <c r="K2618" s="97"/>
      <c r="L2618" s="97"/>
      <c r="M2618" s="97"/>
      <c r="N2618" s="97"/>
      <c r="O2618" s="97"/>
      <c r="P2618" s="97"/>
      <c r="Q2618" s="97"/>
      <c r="R2618" s="97"/>
    </row>
    <row r="2619" spans="2:18" s="133" customFormat="1" ht="15.75" hidden="1">
      <c r="B2619" s="53"/>
      <c r="C2619" s="149">
        <v>2008</v>
      </c>
      <c r="D2619" s="149">
        <v>2009</v>
      </c>
      <c r="E2619" s="149">
        <v>2008</v>
      </c>
      <c r="F2619" s="149">
        <v>2009</v>
      </c>
      <c r="G2619" s="149">
        <v>2008</v>
      </c>
      <c r="H2619" s="149">
        <v>2009</v>
      </c>
      <c r="I2619" s="97"/>
      <c r="J2619" s="97"/>
      <c r="K2619" s="97"/>
      <c r="L2619" s="97"/>
      <c r="M2619" s="97"/>
      <c r="N2619" s="97"/>
      <c r="O2619" s="97"/>
      <c r="P2619" s="97"/>
      <c r="Q2619" s="97"/>
      <c r="R2619" s="97"/>
    </row>
    <row r="2620" spans="2:18" s="133" customFormat="1" ht="15.75" hidden="1">
      <c r="B2620" s="75" t="s">
        <v>63</v>
      </c>
      <c r="C2620" s="61">
        <f>C2396</f>
        <v>0.93</v>
      </c>
      <c r="D2620" s="61">
        <f>C2316</f>
        <v>0.9380000000000001</v>
      </c>
      <c r="E2620" s="61">
        <f>D2396</f>
        <v>0.93</v>
      </c>
      <c r="F2620" s="61">
        <f>D2316</f>
        <v>0.9410000000000001</v>
      </c>
      <c r="G2620" s="61">
        <f>E2396</f>
        <v>0.8989999999999999</v>
      </c>
      <c r="H2620" s="61">
        <f>E2316</f>
        <v>0.9430000000000001</v>
      </c>
      <c r="I2620" s="97"/>
      <c r="J2620" s="97"/>
      <c r="K2620" s="97"/>
      <c r="L2620" s="97"/>
      <c r="M2620" s="97"/>
      <c r="N2620" s="97"/>
      <c r="O2620" s="97"/>
      <c r="P2620" s="97"/>
      <c r="Q2620" s="97"/>
      <c r="R2620" s="97"/>
    </row>
    <row r="2621" spans="2:18" s="133" customFormat="1" ht="15.75" hidden="1">
      <c r="B2621" s="75" t="s">
        <v>301</v>
      </c>
      <c r="C2621" s="61">
        <f>C2397</f>
        <v>0.9480000000000001</v>
      </c>
      <c r="D2621" s="61">
        <f>C2317</f>
        <v>0.9550000000000001</v>
      </c>
      <c r="E2621" s="61">
        <f>D2397</f>
        <v>0.9480000000000001</v>
      </c>
      <c r="F2621" s="61">
        <f>D2317</f>
        <v>0.9570000000000001</v>
      </c>
      <c r="G2621" s="61">
        <f>E2397</f>
        <v>0.9199999999999999</v>
      </c>
      <c r="H2621" s="61">
        <f>E2317</f>
        <v>0.9570000000000001</v>
      </c>
      <c r="I2621" s="97"/>
      <c r="J2621" s="97"/>
      <c r="K2621" s="97"/>
      <c r="L2621" s="97"/>
      <c r="M2621" s="97"/>
      <c r="N2621" s="97"/>
      <c r="O2621" s="97"/>
      <c r="P2621" s="97"/>
      <c r="Q2621" s="97"/>
      <c r="R2621" s="97"/>
    </row>
    <row r="2622" spans="2:18" s="133" customFormat="1" ht="15.75" hidden="1">
      <c r="B2622" s="85"/>
      <c r="C2622" s="150"/>
      <c r="D2622" s="150"/>
      <c r="E2622" s="150"/>
      <c r="F2622" s="150"/>
      <c r="G2622" s="150"/>
      <c r="H2622" s="150"/>
      <c r="I2622" s="97"/>
      <c r="J2622" s="97"/>
      <c r="K2622" s="97"/>
      <c r="L2622" s="97"/>
      <c r="M2622" s="97"/>
      <c r="N2622" s="97"/>
      <c r="O2622" s="97"/>
      <c r="P2622" s="97"/>
      <c r="Q2622" s="97"/>
      <c r="R2622" s="97"/>
    </row>
    <row r="2623" spans="2:18" s="133" customFormat="1" ht="15.75" hidden="1">
      <c r="B2623" s="6" t="s">
        <v>335</v>
      </c>
      <c r="C2623" s="97"/>
      <c r="D2623" s="97"/>
      <c r="E2623" s="97"/>
      <c r="F2623" s="97"/>
      <c r="G2623" s="97"/>
      <c r="H2623" s="97"/>
      <c r="I2623" s="97"/>
      <c r="J2623" s="97"/>
      <c r="K2623" s="97"/>
      <c r="L2623" s="97"/>
      <c r="M2623" s="97"/>
      <c r="N2623" s="97"/>
      <c r="O2623" s="97"/>
      <c r="P2623" s="97"/>
      <c r="Q2623" s="97"/>
      <c r="R2623" s="97"/>
    </row>
    <row r="2624" spans="2:18" s="133" customFormat="1" ht="15.75" hidden="1">
      <c r="B2624" s="152"/>
      <c r="C2624" s="249" t="s">
        <v>52</v>
      </c>
      <c r="D2624" s="250"/>
      <c r="E2624" s="249" t="s">
        <v>137</v>
      </c>
      <c r="F2624" s="250"/>
      <c r="G2624" s="249" t="s">
        <v>138</v>
      </c>
      <c r="H2624" s="250"/>
      <c r="I2624" s="97"/>
      <c r="J2624" s="97"/>
      <c r="K2624" s="97"/>
      <c r="L2624" s="97"/>
      <c r="M2624" s="97"/>
      <c r="N2624" s="97"/>
      <c r="O2624" s="97"/>
      <c r="P2624" s="97"/>
      <c r="Q2624" s="97"/>
      <c r="R2624" s="97"/>
    </row>
    <row r="2625" spans="2:18" s="133" customFormat="1" ht="15.75" hidden="1">
      <c r="B2625" s="53"/>
      <c r="C2625" s="149">
        <v>2008</v>
      </c>
      <c r="D2625" s="149">
        <v>2009</v>
      </c>
      <c r="E2625" s="149">
        <v>2008</v>
      </c>
      <c r="F2625" s="149">
        <v>2009</v>
      </c>
      <c r="G2625" s="149">
        <v>2008</v>
      </c>
      <c r="H2625" s="149">
        <v>2009</v>
      </c>
      <c r="I2625" s="97"/>
      <c r="J2625" s="97"/>
      <c r="K2625" s="97"/>
      <c r="L2625" s="97"/>
      <c r="M2625" s="97"/>
      <c r="N2625" s="97"/>
      <c r="O2625" s="97"/>
      <c r="P2625" s="97"/>
      <c r="Q2625" s="97"/>
      <c r="R2625" s="97"/>
    </row>
    <row r="2626" spans="2:18" s="133" customFormat="1" ht="15.75" hidden="1">
      <c r="B2626" s="75" t="s">
        <v>63</v>
      </c>
      <c r="C2626" s="61">
        <f>C2406</f>
        <v>0.9600000000000001</v>
      </c>
      <c r="D2626" s="61">
        <f>C2326</f>
        <v>0.9670000000000001</v>
      </c>
      <c r="E2626" s="61">
        <f>D2406</f>
        <v>0.891</v>
      </c>
      <c r="F2626" s="61">
        <f>D2326</f>
        <v>0.9650000000000001</v>
      </c>
      <c r="G2626" s="61">
        <f>E2406</f>
        <v>0.9500000000000001</v>
      </c>
      <c r="H2626" s="61">
        <f>E2326</f>
        <v>0.9650000000000001</v>
      </c>
      <c r="I2626" s="97"/>
      <c r="J2626" s="97"/>
      <c r="K2626" s="97"/>
      <c r="L2626" s="97"/>
      <c r="M2626" s="97"/>
      <c r="N2626" s="97"/>
      <c r="O2626" s="97"/>
      <c r="P2626" s="97"/>
      <c r="Q2626" s="97"/>
      <c r="R2626" s="97"/>
    </row>
    <row r="2627" spans="2:18" s="133" customFormat="1" ht="15.75" hidden="1">
      <c r="B2627" s="75" t="s">
        <v>301</v>
      </c>
      <c r="C2627" s="61">
        <f>C2407</f>
        <v>0.9630000000000001</v>
      </c>
      <c r="D2627" s="61">
        <f>C2327</f>
        <v>0.9700000000000001</v>
      </c>
      <c r="E2627" s="61">
        <f>D2407</f>
        <v>0.91</v>
      </c>
      <c r="F2627" s="61">
        <f>D2327</f>
        <v>0.9680000000000001</v>
      </c>
      <c r="G2627" s="61">
        <f>E2407</f>
        <v>0.9530000000000001</v>
      </c>
      <c r="H2627" s="61">
        <f>E2327</f>
        <v>0.9690000000000001</v>
      </c>
      <c r="I2627" s="97"/>
      <c r="J2627" s="97"/>
      <c r="K2627" s="97"/>
      <c r="L2627" s="97"/>
      <c r="M2627" s="97"/>
      <c r="N2627" s="97"/>
      <c r="O2627" s="97"/>
      <c r="P2627" s="97"/>
      <c r="Q2627" s="97"/>
      <c r="R2627" s="97"/>
    </row>
    <row r="2628" spans="2:18" s="133" customFormat="1" ht="15.75" hidden="1">
      <c r="B2628" s="85"/>
      <c r="C2628" s="150"/>
      <c r="D2628" s="150"/>
      <c r="E2628" s="150"/>
      <c r="F2628" s="150"/>
      <c r="G2628" s="150"/>
      <c r="H2628" s="150"/>
      <c r="I2628" s="97"/>
      <c r="J2628" s="97"/>
      <c r="K2628" s="97"/>
      <c r="L2628" s="97"/>
      <c r="M2628" s="97"/>
      <c r="N2628" s="97"/>
      <c r="O2628" s="97"/>
      <c r="P2628" s="97"/>
      <c r="Q2628" s="97"/>
      <c r="R2628" s="97"/>
    </row>
    <row r="2629" spans="2:18" s="133" customFormat="1" ht="15.75" hidden="1">
      <c r="B2629" s="6" t="s">
        <v>336</v>
      </c>
      <c r="C2629" s="97"/>
      <c r="D2629" s="97"/>
      <c r="E2629" s="97"/>
      <c r="F2629" s="97"/>
      <c r="G2629" s="97"/>
      <c r="H2629" s="97"/>
      <c r="I2629" s="97"/>
      <c r="J2629" s="97"/>
      <c r="K2629" s="97"/>
      <c r="L2629" s="97"/>
      <c r="M2629" s="97"/>
      <c r="N2629" s="97"/>
      <c r="O2629" s="97"/>
      <c r="P2629" s="97"/>
      <c r="Q2629" s="97"/>
      <c r="R2629" s="97"/>
    </row>
    <row r="2630" spans="2:18" s="133" customFormat="1" ht="15.75" hidden="1">
      <c r="B2630" s="152"/>
      <c r="C2630" s="249" t="s">
        <v>52</v>
      </c>
      <c r="D2630" s="250"/>
      <c r="E2630" s="249" t="s">
        <v>137</v>
      </c>
      <c r="F2630" s="250"/>
      <c r="G2630" s="249" t="s">
        <v>138</v>
      </c>
      <c r="H2630" s="250"/>
      <c r="I2630" s="97"/>
      <c r="J2630" s="97"/>
      <c r="K2630" s="97"/>
      <c r="L2630" s="97"/>
      <c r="M2630" s="97"/>
      <c r="N2630" s="97"/>
      <c r="O2630" s="97"/>
      <c r="P2630" s="97"/>
      <c r="Q2630" s="97"/>
      <c r="R2630" s="97"/>
    </row>
    <row r="2631" spans="2:18" s="133" customFormat="1" ht="15.75" hidden="1">
      <c r="B2631" s="53"/>
      <c r="C2631" s="149">
        <v>2008</v>
      </c>
      <c r="D2631" s="149">
        <v>2009</v>
      </c>
      <c r="E2631" s="149">
        <v>2008</v>
      </c>
      <c r="F2631" s="149">
        <v>2009</v>
      </c>
      <c r="G2631" s="149">
        <v>2008</v>
      </c>
      <c r="H2631" s="149">
        <v>2009</v>
      </c>
      <c r="I2631" s="97"/>
      <c r="J2631" s="97"/>
      <c r="K2631" s="97"/>
      <c r="L2631" s="97"/>
      <c r="M2631" s="97"/>
      <c r="N2631" s="97"/>
      <c r="O2631" s="97"/>
      <c r="P2631" s="97"/>
      <c r="Q2631" s="97"/>
      <c r="R2631" s="97"/>
    </row>
    <row r="2632" spans="2:18" s="133" customFormat="1" ht="15.75" hidden="1">
      <c r="B2632" s="75" t="s">
        <v>63</v>
      </c>
      <c r="C2632" s="61">
        <f>C2416</f>
        <v>0.867</v>
      </c>
      <c r="D2632" s="61">
        <f>C2336</f>
        <v>0.879</v>
      </c>
      <c r="E2632" s="61">
        <f>D2416</f>
        <v>0.854</v>
      </c>
      <c r="F2632" s="61">
        <f>D2336</f>
        <v>0.876</v>
      </c>
      <c r="G2632" s="61">
        <f>E2416</f>
        <v>0.8979999999999999</v>
      </c>
      <c r="H2632" s="61">
        <f>E2336</f>
        <v>0.8979999999999999</v>
      </c>
      <c r="I2632" s="97"/>
      <c r="J2632" s="97"/>
      <c r="K2632" s="97"/>
      <c r="L2632" s="97"/>
      <c r="M2632" s="97"/>
      <c r="N2632" s="97"/>
      <c r="O2632" s="97"/>
      <c r="P2632" s="97"/>
      <c r="Q2632" s="97"/>
      <c r="R2632" s="97"/>
    </row>
    <row r="2633" spans="2:18" s="133" customFormat="1" ht="15.75" hidden="1">
      <c r="B2633" s="75" t="s">
        <v>301</v>
      </c>
      <c r="C2633" s="61">
        <f>C2417</f>
        <v>0.886</v>
      </c>
      <c r="D2633" s="61">
        <f>C2337</f>
        <v>0.897</v>
      </c>
      <c r="E2633" s="61">
        <f>D2417</f>
        <v>0.871</v>
      </c>
      <c r="F2633" s="61">
        <f>D2337</f>
        <v>0.891</v>
      </c>
      <c r="G2633" s="61">
        <f>E2417</f>
        <v>0.9139999999999999</v>
      </c>
      <c r="H2633" s="61">
        <f>E2337</f>
        <v>0.9129999999999999</v>
      </c>
      <c r="I2633" s="97"/>
      <c r="J2633" s="97"/>
      <c r="K2633" s="97"/>
      <c r="L2633" s="97"/>
      <c r="M2633" s="97"/>
      <c r="N2633" s="97"/>
      <c r="O2633" s="97"/>
      <c r="P2633" s="97"/>
      <c r="Q2633" s="97"/>
      <c r="R2633" s="97"/>
    </row>
    <row r="2634" spans="2:18" s="133" customFormat="1" ht="15.75" hidden="1">
      <c r="B2634" s="85"/>
      <c r="C2634" s="150"/>
      <c r="D2634" s="150"/>
      <c r="E2634" s="150"/>
      <c r="F2634" s="150"/>
      <c r="G2634" s="150"/>
      <c r="H2634" s="150"/>
      <c r="I2634" s="97"/>
      <c r="J2634" s="97"/>
      <c r="K2634" s="97"/>
      <c r="L2634" s="97"/>
      <c r="M2634" s="97"/>
      <c r="N2634" s="97"/>
      <c r="O2634" s="97"/>
      <c r="P2634" s="97"/>
      <c r="Q2634" s="97"/>
      <c r="R2634" s="97"/>
    </row>
    <row r="2635" spans="2:18" s="133" customFormat="1" ht="15.75" hidden="1">
      <c r="B2635" s="6" t="s">
        <v>337</v>
      </c>
      <c r="C2635" s="97"/>
      <c r="D2635" s="97"/>
      <c r="E2635" s="97"/>
      <c r="F2635" s="97"/>
      <c r="G2635" s="97"/>
      <c r="H2635" s="97"/>
      <c r="I2635" s="97"/>
      <c r="J2635" s="97"/>
      <c r="K2635" s="97"/>
      <c r="L2635" s="97"/>
      <c r="M2635" s="97"/>
      <c r="N2635" s="97"/>
      <c r="O2635" s="97"/>
      <c r="P2635" s="97"/>
      <c r="Q2635" s="97"/>
      <c r="R2635" s="97"/>
    </row>
    <row r="2636" spans="2:18" s="133" customFormat="1" ht="15.75" hidden="1">
      <c r="B2636" s="152"/>
      <c r="C2636" s="249" t="s">
        <v>52</v>
      </c>
      <c r="D2636" s="250"/>
      <c r="E2636" s="249" t="s">
        <v>137</v>
      </c>
      <c r="F2636" s="250"/>
      <c r="G2636" s="249" t="s">
        <v>138</v>
      </c>
      <c r="H2636" s="250"/>
      <c r="I2636" s="97"/>
      <c r="J2636" s="97"/>
      <c r="K2636" s="97"/>
      <c r="L2636" s="97"/>
      <c r="M2636" s="97"/>
      <c r="N2636" s="97"/>
      <c r="O2636" s="97"/>
      <c r="P2636" s="97"/>
      <c r="Q2636" s="97"/>
      <c r="R2636" s="97"/>
    </row>
    <row r="2637" spans="2:18" s="133" customFormat="1" ht="15.75" hidden="1">
      <c r="B2637" s="53"/>
      <c r="C2637" s="149">
        <v>2008</v>
      </c>
      <c r="D2637" s="149">
        <v>2009</v>
      </c>
      <c r="E2637" s="149">
        <v>2008</v>
      </c>
      <c r="F2637" s="149">
        <v>2009</v>
      </c>
      <c r="G2637" s="149">
        <v>2008</v>
      </c>
      <c r="H2637" s="149">
        <v>2009</v>
      </c>
      <c r="I2637" s="97"/>
      <c r="J2637" s="97"/>
      <c r="K2637" s="97"/>
      <c r="L2637" s="97"/>
      <c r="M2637" s="97"/>
      <c r="N2637" s="97"/>
      <c r="O2637" s="97"/>
      <c r="P2637" s="97"/>
      <c r="Q2637" s="97"/>
      <c r="R2637" s="97"/>
    </row>
    <row r="2638" spans="2:18" s="133" customFormat="1" ht="15.75" hidden="1">
      <c r="B2638" s="75" t="s">
        <v>63</v>
      </c>
      <c r="C2638" s="61">
        <f>C2426</f>
        <v>0.8939999999999999</v>
      </c>
      <c r="D2638" s="61">
        <f>C2346</f>
        <v>0.9049999999999999</v>
      </c>
      <c r="E2638" s="61">
        <f>D2426</f>
        <v>0.891</v>
      </c>
      <c r="F2638" s="61">
        <f>D2346</f>
        <v>0.9039999999999999</v>
      </c>
      <c r="G2638" s="61">
        <f>E2426</f>
        <v>0.919</v>
      </c>
      <c r="H2638" s="61">
        <f>E2346</f>
        <v>0.917</v>
      </c>
      <c r="I2638" s="97"/>
      <c r="J2638" s="97"/>
      <c r="K2638" s="97"/>
      <c r="L2638" s="97"/>
      <c r="M2638" s="97"/>
      <c r="N2638" s="97"/>
      <c r="O2638" s="97"/>
      <c r="P2638" s="97"/>
      <c r="Q2638" s="97"/>
      <c r="R2638" s="97"/>
    </row>
    <row r="2639" spans="2:18" s="133" customFormat="1" ht="15.75" hidden="1">
      <c r="B2639" s="75" t="s">
        <v>301</v>
      </c>
      <c r="C2639" s="61">
        <f>C2427</f>
        <v>0.9049999999999999</v>
      </c>
      <c r="D2639" s="61">
        <f>C2347</f>
        <v>0.9149999999999999</v>
      </c>
      <c r="E2639" s="61">
        <f>D2427</f>
        <v>0.9</v>
      </c>
      <c r="F2639" s="61">
        <f>D2347</f>
        <v>0.9119999999999999</v>
      </c>
      <c r="G2639" s="61">
        <f>E2427</f>
        <v>0.927</v>
      </c>
      <c r="H2639" s="61">
        <f>E2347</f>
        <v>0.926</v>
      </c>
      <c r="I2639" s="97"/>
      <c r="J2639" s="97"/>
      <c r="K2639" s="97"/>
      <c r="L2639" s="97"/>
      <c r="M2639" s="97"/>
      <c r="N2639" s="97"/>
      <c r="O2639" s="97"/>
      <c r="P2639" s="97"/>
      <c r="Q2639" s="97"/>
      <c r="R2639" s="97"/>
    </row>
    <row r="2640" spans="2:18" s="133" customFormat="1" ht="15.75" hidden="1">
      <c r="B2640" s="85"/>
      <c r="C2640" s="150"/>
      <c r="D2640" s="150"/>
      <c r="E2640" s="150"/>
      <c r="F2640" s="150"/>
      <c r="G2640" s="150"/>
      <c r="H2640" s="150"/>
      <c r="I2640" s="97"/>
      <c r="J2640" s="97"/>
      <c r="K2640" s="97"/>
      <c r="L2640" s="97"/>
      <c r="M2640" s="97"/>
      <c r="N2640" s="97"/>
      <c r="O2640" s="97"/>
      <c r="P2640" s="97"/>
      <c r="Q2640" s="97"/>
      <c r="R2640" s="97"/>
    </row>
    <row r="2641" spans="2:18" s="133" customFormat="1" ht="15.75" hidden="1">
      <c r="B2641" s="6" t="s">
        <v>338</v>
      </c>
      <c r="C2641" s="97"/>
      <c r="D2641" s="97"/>
      <c r="E2641" s="97"/>
      <c r="F2641" s="97"/>
      <c r="G2641" s="97"/>
      <c r="H2641" s="97"/>
      <c r="I2641" s="97"/>
      <c r="J2641" s="97"/>
      <c r="K2641" s="97"/>
      <c r="L2641" s="97"/>
      <c r="M2641" s="97"/>
      <c r="N2641" s="97"/>
      <c r="O2641" s="97"/>
      <c r="P2641" s="97"/>
      <c r="Q2641" s="97"/>
      <c r="R2641" s="97"/>
    </row>
    <row r="2642" spans="2:18" s="133" customFormat="1" ht="15.75" hidden="1">
      <c r="B2642" s="152"/>
      <c r="C2642" s="249" t="s">
        <v>52</v>
      </c>
      <c r="D2642" s="250"/>
      <c r="E2642" s="249" t="s">
        <v>137</v>
      </c>
      <c r="F2642" s="250"/>
      <c r="G2642" s="249" t="s">
        <v>138</v>
      </c>
      <c r="H2642" s="250"/>
      <c r="I2642" s="97"/>
      <c r="J2642" s="97"/>
      <c r="K2642" s="97"/>
      <c r="L2642" s="97"/>
      <c r="M2642" s="97"/>
      <c r="N2642" s="97"/>
      <c r="O2642" s="97"/>
      <c r="P2642" s="97"/>
      <c r="Q2642" s="97"/>
      <c r="R2642" s="97"/>
    </row>
    <row r="2643" spans="2:18" s="133" customFormat="1" ht="15.75" hidden="1">
      <c r="B2643" s="53"/>
      <c r="C2643" s="149">
        <v>2008</v>
      </c>
      <c r="D2643" s="149">
        <v>2009</v>
      </c>
      <c r="E2643" s="149">
        <v>2008</v>
      </c>
      <c r="F2643" s="149">
        <v>2009</v>
      </c>
      <c r="G2643" s="149">
        <v>2008</v>
      </c>
      <c r="H2643" s="149">
        <v>2009</v>
      </c>
      <c r="I2643" s="97"/>
      <c r="J2643" s="97"/>
      <c r="K2643" s="97"/>
      <c r="L2643" s="97"/>
      <c r="M2643" s="97"/>
      <c r="N2643" s="97"/>
      <c r="O2643" s="97"/>
      <c r="P2643" s="97"/>
      <c r="Q2643" s="97"/>
      <c r="R2643" s="97"/>
    </row>
    <row r="2644" spans="2:18" s="133" customFormat="1" ht="15.75" hidden="1">
      <c r="B2644" s="75" t="s">
        <v>63</v>
      </c>
      <c r="C2644" s="61">
        <f>C2436</f>
        <v>0.826</v>
      </c>
      <c r="D2644" s="61">
        <f>C2356</f>
        <v>0.88</v>
      </c>
      <c r="E2644" s="61">
        <f>D2436</f>
        <v>0.8140000000000001</v>
      </c>
      <c r="F2644" s="61">
        <f>D2356</f>
        <v>0.877</v>
      </c>
      <c r="G2644" s="61">
        <f>E2436</f>
        <v>0.835</v>
      </c>
      <c r="H2644" s="61">
        <f>E2356</f>
        <v>0.876</v>
      </c>
      <c r="I2644" s="97"/>
      <c r="J2644" s="97"/>
      <c r="K2644" s="97"/>
      <c r="L2644" s="97"/>
      <c r="M2644" s="97"/>
      <c r="N2644" s="97"/>
      <c r="O2644" s="97"/>
      <c r="P2644" s="97"/>
      <c r="Q2644" s="97"/>
      <c r="R2644" s="97"/>
    </row>
    <row r="2645" spans="2:18" s="133" customFormat="1" ht="15.75" hidden="1">
      <c r="B2645" s="75" t="s">
        <v>301</v>
      </c>
      <c r="C2645" s="61">
        <f>C2437</f>
        <v>0.843</v>
      </c>
      <c r="D2645" s="61">
        <f>C2357</f>
        <v>0.892</v>
      </c>
      <c r="E2645" s="61">
        <f>D2437</f>
        <v>0.8270000000000001</v>
      </c>
      <c r="F2645" s="61">
        <f>D2357</f>
        <v>0.885</v>
      </c>
      <c r="G2645" s="61">
        <f>E2437</f>
        <v>0.85</v>
      </c>
      <c r="H2645" s="61">
        <f>E2357</f>
        <v>0.886</v>
      </c>
      <c r="I2645" s="97"/>
      <c r="J2645" s="97"/>
      <c r="K2645" s="97"/>
      <c r="L2645" s="97"/>
      <c r="M2645" s="97"/>
      <c r="N2645" s="97"/>
      <c r="O2645" s="97"/>
      <c r="P2645" s="97"/>
      <c r="Q2645" s="97"/>
      <c r="R2645" s="97"/>
    </row>
    <row r="2646" spans="2:18" s="133" customFormat="1" ht="15.75" hidden="1">
      <c r="B2646" s="85"/>
      <c r="C2646" s="150"/>
      <c r="D2646" s="150"/>
      <c r="E2646" s="150"/>
      <c r="F2646" s="150"/>
      <c r="G2646" s="150"/>
      <c r="H2646" s="150"/>
      <c r="I2646" s="97"/>
      <c r="J2646" s="97"/>
      <c r="K2646" s="97"/>
      <c r="L2646" s="97"/>
      <c r="M2646" s="97"/>
      <c r="N2646" s="97"/>
      <c r="O2646" s="97"/>
      <c r="P2646" s="97"/>
      <c r="Q2646" s="97"/>
      <c r="R2646" s="97"/>
    </row>
    <row r="2647" spans="1:22" s="160" customFormat="1" ht="47.25" customHeight="1">
      <c r="A2647" s="14"/>
      <c r="B2647" s="220" t="s">
        <v>499</v>
      </c>
      <c r="C2647" s="221"/>
      <c r="D2647" s="221"/>
      <c r="E2647" s="221"/>
      <c r="F2647" s="221"/>
      <c r="G2647" s="221"/>
      <c r="H2647" s="221"/>
      <c r="I2647" s="221"/>
      <c r="J2647" s="221"/>
      <c r="K2647" s="221"/>
      <c r="L2647" s="221"/>
      <c r="M2647" s="221"/>
      <c r="N2647" s="212"/>
      <c r="O2647" s="212"/>
      <c r="P2647" s="212"/>
      <c r="Q2647" s="212"/>
      <c r="R2647" s="212"/>
      <c r="S2647" s="212"/>
      <c r="T2647" s="212"/>
      <c r="U2647" s="212"/>
      <c r="V2647" s="212"/>
    </row>
    <row r="2648" spans="1:20" s="160" customFormat="1" ht="15.75">
      <c r="A2648" s="14"/>
      <c r="B2648" s="184"/>
      <c r="C2648" s="54"/>
      <c r="D2648" s="54"/>
      <c r="E2648" s="54"/>
      <c r="F2648" s="54"/>
      <c r="G2648" s="54"/>
      <c r="H2648" s="54"/>
      <c r="I2648" s="54"/>
      <c r="J2648" s="54"/>
      <c r="K2648" s="54"/>
      <c r="L2648" s="54"/>
      <c r="M2648" s="54"/>
      <c r="T2648" s="31"/>
    </row>
    <row r="2649" spans="1:22" s="160" customFormat="1" ht="66.75" customHeight="1">
      <c r="A2649" s="14"/>
      <c r="B2649" s="220" t="s">
        <v>500</v>
      </c>
      <c r="C2649" s="221"/>
      <c r="D2649" s="221"/>
      <c r="E2649" s="221"/>
      <c r="F2649" s="221"/>
      <c r="G2649" s="221"/>
      <c r="H2649" s="221"/>
      <c r="I2649" s="221"/>
      <c r="J2649" s="221"/>
      <c r="K2649" s="221"/>
      <c r="L2649" s="221"/>
      <c r="M2649" s="221"/>
      <c r="N2649" s="212"/>
      <c r="O2649" s="212"/>
      <c r="P2649" s="212"/>
      <c r="Q2649" s="212"/>
      <c r="R2649" s="212"/>
      <c r="S2649" s="212"/>
      <c r="T2649" s="212"/>
      <c r="U2649" s="212"/>
      <c r="V2649" s="212"/>
    </row>
    <row r="2650" spans="1:20" s="160" customFormat="1" ht="15.75">
      <c r="A2650" s="14"/>
      <c r="B2650" s="184"/>
      <c r="C2650" s="54"/>
      <c r="D2650" s="54"/>
      <c r="E2650" s="54"/>
      <c r="F2650" s="54"/>
      <c r="G2650" s="54"/>
      <c r="H2650" s="54"/>
      <c r="I2650" s="54"/>
      <c r="J2650" s="54"/>
      <c r="K2650" s="54"/>
      <c r="L2650" s="54"/>
      <c r="M2650" s="54"/>
      <c r="T2650" s="31"/>
    </row>
    <row r="2651" s="94" customFormat="1" ht="15.75">
      <c r="B2651" s="115" t="s">
        <v>39</v>
      </c>
    </row>
    <row r="2652" s="94" customFormat="1" ht="15.75" hidden="1">
      <c r="B2652" s="159" t="s">
        <v>372</v>
      </c>
    </row>
    <row r="2653" spans="2:9" s="94" customFormat="1" ht="15.75" hidden="1">
      <c r="B2653" s="152"/>
      <c r="C2653" s="249" t="s">
        <v>52</v>
      </c>
      <c r="D2653" s="250"/>
      <c r="E2653" s="249" t="s">
        <v>137</v>
      </c>
      <c r="F2653" s="250"/>
      <c r="G2653" s="249" t="s">
        <v>138</v>
      </c>
      <c r="H2653" s="264"/>
      <c r="I2653" s="155"/>
    </row>
    <row r="2654" spans="2:9" s="133" customFormat="1" ht="15.75" hidden="1">
      <c r="B2654" s="53"/>
      <c r="C2654" s="149">
        <v>2008</v>
      </c>
      <c r="D2654" s="149">
        <v>2009</v>
      </c>
      <c r="E2654" s="149">
        <v>2008</v>
      </c>
      <c r="F2654" s="149">
        <v>2009</v>
      </c>
      <c r="G2654" s="149">
        <v>2008</v>
      </c>
      <c r="H2654" s="153">
        <v>2009</v>
      </c>
      <c r="I2654" s="155"/>
    </row>
    <row r="2655" spans="1:9" s="94" customFormat="1" ht="15.75" hidden="1">
      <c r="A2655" s="94">
        <v>1</v>
      </c>
      <c r="B2655" s="61" t="str">
        <f>INDEX(B2602:B2603,$A$2655)</f>
        <v>Completion Rate I</v>
      </c>
      <c r="C2655" s="61">
        <f>INDEX(C2602:C2603,$A$2655)</f>
        <v>0.88</v>
      </c>
      <c r="D2655" s="61">
        <f>INDEX(D2602:D2603,$A$2655)</f>
        <v>0.892</v>
      </c>
      <c r="E2655" s="61">
        <f>INDEX(E2602:E2603,$A$2655)</f>
        <v>0.873</v>
      </c>
      <c r="F2655" s="61">
        <f>INDEX(F2602:F2603,$A$2655)</f>
        <v>0.89</v>
      </c>
      <c r="G2655" s="61">
        <f>INDEX(G2602:G2603,$A$2655)</f>
        <v>0.9079999999999999</v>
      </c>
      <c r="H2655" s="154">
        <f>INDEX(H2602:H2603,$A$2655)</f>
        <v>0.907</v>
      </c>
      <c r="I2655" s="156" t="s">
        <v>233</v>
      </c>
    </row>
    <row r="2656" spans="2:9" s="94" customFormat="1" ht="15.75" hidden="1">
      <c r="B2656" s="61" t="str">
        <f>INDEX(B2608:B2609,$A$2655)</f>
        <v>Completion Rate I</v>
      </c>
      <c r="C2656" s="61">
        <f>INDEX(C2608:C2609,$A$2655)</f>
        <v>0.828</v>
      </c>
      <c r="D2656" s="61">
        <f>INDEX(D2608:D2609,$A$2655)</f>
        <v>0.841</v>
      </c>
      <c r="E2656" s="61">
        <f>INDEX(E2608:E2609,$A$2655)</f>
        <v>0.8119999999999999</v>
      </c>
      <c r="F2656" s="61">
        <f>INDEX(F2608:F2609,$A$2655)</f>
        <v>0.833</v>
      </c>
      <c r="G2656" s="61">
        <f>INDEX(G2608:G2609,$A$2655)</f>
        <v>0.851</v>
      </c>
      <c r="H2656" s="154">
        <f>INDEX(H2608:H2609,$A$2655)</f>
        <v>0.842</v>
      </c>
      <c r="I2656" s="156" t="s">
        <v>135</v>
      </c>
    </row>
    <row r="2657" spans="2:9" s="94" customFormat="1" ht="15.75" hidden="1">
      <c r="B2657" s="61" t="str">
        <f>INDEX(B2614:B2615,$A$2655)</f>
        <v>Completion Rate I</v>
      </c>
      <c r="C2657" s="61">
        <f>INDEX(C2614:C2615,$A$2655)</f>
        <v>0.841</v>
      </c>
      <c r="D2657" s="61">
        <f>INDEX(D2614:D2615,$A$2655)</f>
        <v>0.862</v>
      </c>
      <c r="E2657" s="61">
        <f>INDEX(E2614:E2615,$A$2655)</f>
        <v>0.8240000000000001</v>
      </c>
      <c r="F2657" s="61">
        <f>INDEX(F2614:F2615,$A$2655)</f>
        <v>0.851</v>
      </c>
      <c r="G2657" s="61">
        <f>INDEX(G2614:G2615,$A$2655)</f>
        <v>0.861</v>
      </c>
      <c r="H2657" s="154">
        <f>INDEX(H2614:H2615,$A$2655)</f>
        <v>0.855</v>
      </c>
      <c r="I2657" s="156" t="s">
        <v>133</v>
      </c>
    </row>
    <row r="2658" spans="2:9" s="94" customFormat="1" ht="15.75" hidden="1">
      <c r="B2658" s="61" t="str">
        <f>INDEX(B2620:B2621,$A$2655)</f>
        <v>Completion Rate I</v>
      </c>
      <c r="C2658" s="61">
        <f>INDEX(C2620:C2621,$A$2655)</f>
        <v>0.93</v>
      </c>
      <c r="D2658" s="61">
        <f>INDEX(D2620:D2621,$A$2655)</f>
        <v>0.9380000000000001</v>
      </c>
      <c r="E2658" s="61">
        <f>INDEX(E2620:E2621,$A$2655)</f>
        <v>0.93</v>
      </c>
      <c r="F2658" s="61">
        <f>INDEX(F2620:F2621,$A$2655)</f>
        <v>0.9410000000000001</v>
      </c>
      <c r="G2658" s="61">
        <f>INDEX(G2620:G2621,$A$2655)</f>
        <v>0.8989999999999999</v>
      </c>
      <c r="H2658" s="154">
        <f>INDEX(H2620:H2621,$A$2655)</f>
        <v>0.9430000000000001</v>
      </c>
      <c r="I2658" s="156" t="s">
        <v>136</v>
      </c>
    </row>
    <row r="2659" spans="2:9" s="94" customFormat="1" ht="15.75" hidden="1">
      <c r="B2659" s="61" t="str">
        <f>INDEX(B2626:B2627,$A$2655)</f>
        <v>Completion Rate I</v>
      </c>
      <c r="C2659" s="61">
        <f>INDEX(C2626:C2627,$A$2655)</f>
        <v>0.9600000000000001</v>
      </c>
      <c r="D2659" s="61">
        <f>INDEX(D2626:D2627,$A$2655)</f>
        <v>0.9670000000000001</v>
      </c>
      <c r="E2659" s="61">
        <f>INDEX(E2626:E2627,$A$2655)</f>
        <v>0.891</v>
      </c>
      <c r="F2659" s="61">
        <f>INDEX(F2626:F2627,$A$2655)</f>
        <v>0.9650000000000001</v>
      </c>
      <c r="G2659" s="61">
        <f>INDEX(G2626:G2627,$A$2655)</f>
        <v>0.9500000000000001</v>
      </c>
      <c r="H2659" s="154">
        <f>INDEX(H2626:H2627,$A$2655)</f>
        <v>0.9650000000000001</v>
      </c>
      <c r="I2659" s="156" t="s">
        <v>339</v>
      </c>
    </row>
    <row r="2660" spans="2:9" s="94" customFormat="1" ht="15.75" hidden="1">
      <c r="B2660" s="61" t="str">
        <f>INDEX(B2632:B2633,$A$2655)</f>
        <v>Completion Rate I</v>
      </c>
      <c r="C2660" s="61">
        <f>INDEX(C2632:C2633,$A$2655)</f>
        <v>0.867</v>
      </c>
      <c r="D2660" s="61">
        <f>INDEX(D2632:D2633,$A$2655)</f>
        <v>0.879</v>
      </c>
      <c r="E2660" s="61">
        <f>INDEX(E2632:E2633,$A$2655)</f>
        <v>0.854</v>
      </c>
      <c r="F2660" s="61">
        <f>INDEX(F2632:F2633,$A$2655)</f>
        <v>0.876</v>
      </c>
      <c r="G2660" s="61">
        <f>INDEX(G2632:G2633,$A$2655)</f>
        <v>0.8979999999999999</v>
      </c>
      <c r="H2660" s="154">
        <f>INDEX(H2632:H2633,$A$2655)</f>
        <v>0.8979999999999999</v>
      </c>
      <c r="I2660" s="156" t="s">
        <v>285</v>
      </c>
    </row>
    <row r="2661" spans="2:9" s="133" customFormat="1" ht="15.75" hidden="1">
      <c r="B2661" s="61" t="str">
        <f>INDEX(B2638:B2639,$A$2655)</f>
        <v>Completion Rate I</v>
      </c>
      <c r="C2661" s="61">
        <f>INDEX(C2638:C2639,$A$2655)</f>
        <v>0.8939999999999999</v>
      </c>
      <c r="D2661" s="61">
        <f>INDEX(D2638:D2639,$A$2655)</f>
        <v>0.9049999999999999</v>
      </c>
      <c r="E2661" s="61">
        <f>INDEX(E2638:E2639,$A$2655)</f>
        <v>0.891</v>
      </c>
      <c r="F2661" s="61">
        <f>INDEX(F2638:F2639,$A$2655)</f>
        <v>0.9039999999999999</v>
      </c>
      <c r="G2661" s="61">
        <f>INDEX(G2638:G2639,$A$2655)</f>
        <v>0.919</v>
      </c>
      <c r="H2661" s="154">
        <f>INDEX(H2638:H2639,$A$2655)</f>
        <v>0.917</v>
      </c>
      <c r="I2661" s="156" t="s">
        <v>199</v>
      </c>
    </row>
    <row r="2662" spans="2:9" s="94" customFormat="1" ht="15.75" hidden="1">
      <c r="B2662" s="61" t="str">
        <f>INDEX(B2644:B2645,$A$2655)</f>
        <v>Completion Rate I</v>
      </c>
      <c r="C2662" s="61">
        <f>INDEX(C2644:C2645,$A$2655)</f>
        <v>0.826</v>
      </c>
      <c r="D2662" s="61">
        <f>INDEX(D2644:D2645,$A$2655)</f>
        <v>0.88</v>
      </c>
      <c r="E2662" s="61">
        <f>INDEX(E2644:E2645,$A$2655)</f>
        <v>0.8140000000000001</v>
      </c>
      <c r="F2662" s="61">
        <f>INDEX(F2644:F2645,$A$2655)</f>
        <v>0.877</v>
      </c>
      <c r="G2662" s="61">
        <f>INDEX(G2644:G2645,$A$2655)</f>
        <v>0.835</v>
      </c>
      <c r="H2662" s="154">
        <f>INDEX(H2644:H2645,$A$2655)</f>
        <v>0.876</v>
      </c>
      <c r="I2662" s="156" t="s">
        <v>193</v>
      </c>
    </row>
    <row r="2663" s="94" customFormat="1" ht="15.75"/>
    <row r="2664" s="94" customFormat="1" ht="15.75"/>
    <row r="2665" s="94" customFormat="1" ht="15.75"/>
    <row r="2666" s="94" customFormat="1" ht="15.75"/>
    <row r="2667" s="94" customFormat="1" ht="15.75"/>
    <row r="2668" s="94" customFormat="1" ht="15.75"/>
    <row r="2669" s="94" customFormat="1" ht="15.75"/>
    <row r="2670" s="94" customFormat="1" ht="15.75"/>
    <row r="2671" s="94" customFormat="1" ht="15.75"/>
    <row r="2672" s="94" customFormat="1" ht="15.75"/>
    <row r="2673" s="94" customFormat="1" ht="15.75"/>
    <row r="2674" s="94" customFormat="1" ht="15.75"/>
    <row r="2675" s="94" customFormat="1" ht="15.75"/>
    <row r="2676" s="94" customFormat="1" ht="15.75"/>
    <row r="2677" s="94" customFormat="1" ht="15.75"/>
    <row r="2678" s="94" customFormat="1" ht="15.75"/>
    <row r="2679" s="94" customFormat="1" ht="15.75"/>
    <row r="2680" s="94" customFormat="1" ht="15.75"/>
    <row r="2681" spans="2:9" s="4" customFormat="1" ht="15.75">
      <c r="B2681" s="7"/>
      <c r="C2681" s="94"/>
      <c r="D2681" s="94"/>
      <c r="E2681" s="94"/>
      <c r="F2681" s="94"/>
      <c r="G2681" s="94"/>
      <c r="H2681" s="94"/>
      <c r="I2681" s="94"/>
    </row>
    <row r="2682" spans="2:26" s="4" customFormat="1" ht="15.75">
      <c r="B2682" s="36"/>
      <c r="C2682" s="36"/>
      <c r="D2682" s="36"/>
      <c r="E2682" s="36"/>
      <c r="F2682" s="36"/>
      <c r="G2682" s="36"/>
      <c r="H2682" s="36"/>
      <c r="I2682" s="36"/>
      <c r="J2682" s="95"/>
      <c r="U2682" s="21"/>
      <c r="V2682" s="21"/>
      <c r="W2682" s="21"/>
      <c r="X2682" s="21"/>
      <c r="Y2682" s="21"/>
      <c r="Z2682" s="21"/>
    </row>
    <row r="2683" spans="3:26" s="4" customFormat="1" ht="15.75">
      <c r="C2683" s="9"/>
      <c r="D2683" s="22"/>
      <c r="E2683" s="22"/>
      <c r="F2683" s="22"/>
      <c r="G2683" s="9"/>
      <c r="H2683" s="9"/>
      <c r="I2683" s="9"/>
      <c r="J2683" s="95"/>
      <c r="U2683" s="21"/>
      <c r="V2683" s="21"/>
      <c r="W2683" s="21"/>
      <c r="X2683" s="21"/>
      <c r="Y2683" s="21"/>
      <c r="Z2683" s="21"/>
    </row>
    <row r="2684" spans="3:26" s="4" customFormat="1" ht="15.75">
      <c r="C2684" s="9"/>
      <c r="D2684" s="22"/>
      <c r="E2684" s="22"/>
      <c r="F2684" s="22"/>
      <c r="G2684" s="9"/>
      <c r="H2684" s="9"/>
      <c r="I2684" s="9"/>
      <c r="J2684" s="95"/>
      <c r="U2684" s="21"/>
      <c r="V2684" s="21"/>
      <c r="W2684" s="21"/>
      <c r="X2684" s="21"/>
      <c r="Y2684" s="21"/>
      <c r="Z2684" s="21"/>
    </row>
    <row r="2685" spans="3:26" s="4" customFormat="1" ht="15.75">
      <c r="C2685" s="9"/>
      <c r="D2685" s="22"/>
      <c r="E2685" s="22"/>
      <c r="F2685" s="22"/>
      <c r="G2685" s="9"/>
      <c r="H2685" s="9"/>
      <c r="I2685" s="9"/>
      <c r="J2685" s="95"/>
      <c r="U2685" s="21"/>
      <c r="V2685" s="21"/>
      <c r="W2685" s="21"/>
      <c r="X2685" s="21"/>
      <c r="Y2685" s="21"/>
      <c r="Z2685" s="21"/>
    </row>
    <row r="2686" spans="3:26" s="4" customFormat="1" ht="15.75">
      <c r="C2686" s="9"/>
      <c r="D2686" s="22"/>
      <c r="E2686" s="22"/>
      <c r="F2686" s="22"/>
      <c r="G2686" s="9"/>
      <c r="H2686" s="9"/>
      <c r="I2686" s="9"/>
      <c r="J2686" s="95"/>
      <c r="U2686" s="21"/>
      <c r="V2686" s="21"/>
      <c r="W2686" s="21"/>
      <c r="X2686" s="21"/>
      <c r="Y2686" s="21"/>
      <c r="Z2686" s="21"/>
    </row>
    <row r="2687" spans="2:11" s="133" customFormat="1" ht="15.75">
      <c r="B2687" s="159" t="s">
        <v>330</v>
      </c>
      <c r="K2687" s="34"/>
    </row>
    <row r="2688" spans="2:11" s="133" customFormat="1" ht="15.75">
      <c r="B2688" s="135"/>
      <c r="K2688" s="34"/>
    </row>
    <row r="2689" spans="1:22" s="160" customFormat="1" ht="101.25" customHeight="1">
      <c r="A2689" s="14"/>
      <c r="B2689" s="220" t="s">
        <v>501</v>
      </c>
      <c r="C2689" s="221"/>
      <c r="D2689" s="221"/>
      <c r="E2689" s="221"/>
      <c r="F2689" s="221"/>
      <c r="G2689" s="221"/>
      <c r="H2689" s="221"/>
      <c r="I2689" s="221"/>
      <c r="J2689" s="221"/>
      <c r="K2689" s="221"/>
      <c r="L2689" s="221"/>
      <c r="M2689" s="221"/>
      <c r="N2689" s="212"/>
      <c r="O2689" s="212"/>
      <c r="P2689" s="212"/>
      <c r="Q2689" s="212"/>
      <c r="R2689" s="212"/>
      <c r="S2689" s="212"/>
      <c r="T2689" s="212"/>
      <c r="U2689" s="212"/>
      <c r="V2689" s="212"/>
    </row>
    <row r="2690" spans="1:20" s="160" customFormat="1" ht="15.75">
      <c r="A2690" s="14"/>
      <c r="B2690" s="184"/>
      <c r="C2690" s="54"/>
      <c r="D2690" s="54"/>
      <c r="E2690" s="54"/>
      <c r="F2690" s="54"/>
      <c r="G2690" s="54"/>
      <c r="H2690" s="54"/>
      <c r="I2690" s="54"/>
      <c r="J2690" s="54"/>
      <c r="K2690" s="54"/>
      <c r="L2690" s="54"/>
      <c r="M2690" s="54"/>
      <c r="T2690" s="31"/>
    </row>
    <row r="2691" spans="1:22" s="160" customFormat="1" ht="49.5" customHeight="1">
      <c r="A2691" s="14"/>
      <c r="B2691" s="220" t="s">
        <v>502</v>
      </c>
      <c r="C2691" s="221"/>
      <c r="D2691" s="221"/>
      <c r="E2691" s="221"/>
      <c r="F2691" s="221"/>
      <c r="G2691" s="221"/>
      <c r="H2691" s="221"/>
      <c r="I2691" s="221"/>
      <c r="J2691" s="221"/>
      <c r="K2691" s="221"/>
      <c r="L2691" s="221"/>
      <c r="M2691" s="221"/>
      <c r="N2691" s="212"/>
      <c r="O2691" s="212"/>
      <c r="P2691" s="212"/>
      <c r="Q2691" s="212"/>
      <c r="R2691" s="212"/>
      <c r="S2691" s="212"/>
      <c r="T2691" s="212"/>
      <c r="U2691" s="212"/>
      <c r="V2691" s="212"/>
    </row>
    <row r="2692" spans="1:20" s="160" customFormat="1" ht="15.75">
      <c r="A2692" s="14"/>
      <c r="B2692" s="184"/>
      <c r="C2692" s="54"/>
      <c r="D2692" s="54"/>
      <c r="E2692" s="54"/>
      <c r="F2692" s="54"/>
      <c r="G2692" s="54"/>
      <c r="H2692" s="54"/>
      <c r="I2692" s="54"/>
      <c r="J2692" s="54"/>
      <c r="K2692" s="54"/>
      <c r="L2692" s="54"/>
      <c r="M2692" s="54"/>
      <c r="T2692" s="31"/>
    </row>
    <row r="2693" spans="1:20" ht="30.75" customHeight="1">
      <c r="A2693" s="14"/>
      <c r="B2693" s="229" t="s">
        <v>503</v>
      </c>
      <c r="C2693" s="230"/>
      <c r="D2693" s="230"/>
      <c r="E2693" s="230"/>
      <c r="F2693" s="230"/>
      <c r="G2693" s="230"/>
      <c r="H2693" s="230"/>
      <c r="I2693" s="230"/>
      <c r="J2693" s="230"/>
      <c r="K2693" s="230"/>
      <c r="L2693" s="230"/>
      <c r="M2693" s="230"/>
      <c r="T2693" s="31"/>
    </row>
    <row r="2694" spans="2:22" ht="69" customHeight="1">
      <c r="B2694" s="222" t="s">
        <v>504</v>
      </c>
      <c r="C2694" s="210"/>
      <c r="D2694" s="210"/>
      <c r="E2694" s="210"/>
      <c r="F2694" s="210"/>
      <c r="G2694" s="210"/>
      <c r="H2694" s="210"/>
      <c r="I2694" s="210"/>
      <c r="J2694" s="210"/>
      <c r="K2694" s="210"/>
      <c r="L2694" s="210"/>
      <c r="M2694" s="210"/>
      <c r="N2694" s="212"/>
      <c r="O2694" s="212"/>
      <c r="P2694" s="212"/>
      <c r="Q2694" s="212"/>
      <c r="R2694" s="212"/>
      <c r="S2694" s="212"/>
      <c r="T2694" s="212"/>
      <c r="U2694" s="212"/>
      <c r="V2694" s="212"/>
    </row>
    <row r="2695" spans="2:11" ht="15.75">
      <c r="B2695" s="16"/>
      <c r="C2695" s="8"/>
      <c r="D2695" s="8"/>
      <c r="E2695" s="8"/>
      <c r="F2695" s="8"/>
      <c r="G2695" s="8"/>
      <c r="H2695" s="8"/>
      <c r="I2695" s="8"/>
      <c r="J2695" s="17"/>
      <c r="K2695" s="17"/>
    </row>
    <row r="2696" spans="2:22" ht="83.25" customHeight="1">
      <c r="B2696" s="222" t="s">
        <v>505</v>
      </c>
      <c r="C2696" s="210"/>
      <c r="D2696" s="210"/>
      <c r="E2696" s="210"/>
      <c r="F2696" s="210"/>
      <c r="G2696" s="210"/>
      <c r="H2696" s="210"/>
      <c r="I2696" s="210"/>
      <c r="J2696" s="210"/>
      <c r="K2696" s="210"/>
      <c r="L2696" s="210"/>
      <c r="M2696" s="210"/>
      <c r="N2696" s="212"/>
      <c r="O2696" s="212"/>
      <c r="P2696" s="212"/>
      <c r="Q2696" s="212"/>
      <c r="R2696" s="212"/>
      <c r="S2696" s="212"/>
      <c r="T2696" s="212"/>
      <c r="U2696" s="212"/>
      <c r="V2696" s="212"/>
    </row>
    <row r="2697" spans="2:13" ht="15.75">
      <c r="B2697" s="3"/>
      <c r="C2697" s="39"/>
      <c r="D2697" s="39"/>
      <c r="E2697" s="39"/>
      <c r="F2697" s="39"/>
      <c r="G2697" s="39"/>
      <c r="H2697" s="39"/>
      <c r="I2697" s="39"/>
      <c r="J2697" s="39"/>
      <c r="K2697" s="39"/>
      <c r="L2697" s="39"/>
      <c r="M2697" s="39"/>
    </row>
    <row r="2698" spans="2:26" s="133" customFormat="1" ht="15.75" hidden="1">
      <c r="B2698" s="233" t="s">
        <v>340</v>
      </c>
      <c r="C2698" s="210"/>
      <c r="D2698" s="210"/>
      <c r="E2698" s="210"/>
      <c r="F2698" s="210"/>
      <c r="G2698" s="210"/>
      <c r="H2698" s="210"/>
      <c r="I2698" s="210"/>
      <c r="J2698" s="210"/>
      <c r="K2698" s="210"/>
      <c r="L2698" s="210"/>
      <c r="M2698" s="210"/>
      <c r="U2698" s="21"/>
      <c r="V2698" s="21"/>
      <c r="W2698" s="21"/>
      <c r="X2698" s="21"/>
      <c r="Y2698" s="21"/>
      <c r="Z2698" s="21"/>
    </row>
    <row r="2699" spans="2:26" s="133" customFormat="1" ht="15" customHeight="1" hidden="1">
      <c r="B2699" s="45"/>
      <c r="C2699" s="56" t="s">
        <v>32</v>
      </c>
      <c r="D2699" s="56" t="s">
        <v>33</v>
      </c>
      <c r="E2699" s="56" t="s">
        <v>34</v>
      </c>
      <c r="F2699" s="157" t="s">
        <v>35</v>
      </c>
      <c r="G2699" s="56" t="s">
        <v>36</v>
      </c>
      <c r="H2699" s="56" t="s">
        <v>37</v>
      </c>
      <c r="I2699" s="56" t="s">
        <v>38</v>
      </c>
      <c r="J2699" s="134"/>
      <c r="U2699" s="21"/>
      <c r="V2699" s="21"/>
      <c r="W2699" s="21"/>
      <c r="X2699" s="21"/>
      <c r="Y2699" s="21"/>
      <c r="Z2699" s="21"/>
    </row>
    <row r="2700" spans="2:26" s="133" customFormat="1" ht="15.75" hidden="1">
      <c r="B2700" s="46" t="s">
        <v>52</v>
      </c>
      <c r="C2700" s="59">
        <v>258249</v>
      </c>
      <c r="D2700" s="59">
        <v>182452</v>
      </c>
      <c r="E2700" s="59">
        <f>36696+7960</f>
        <v>44656</v>
      </c>
      <c r="F2700" s="59">
        <v>31161</v>
      </c>
      <c r="G2700" s="55">
        <f>D2700/C2700*100</f>
        <v>70.64964433550566</v>
      </c>
      <c r="H2700" s="55">
        <f>E2700/C2700*100</f>
        <v>17.29183849695449</v>
      </c>
      <c r="I2700" s="55">
        <f>F2700/C2700*100</f>
        <v>12.066261631216383</v>
      </c>
      <c r="J2700" s="8"/>
      <c r="K2700" s="8"/>
      <c r="L2700" s="16"/>
      <c r="U2700" s="21"/>
      <c r="V2700" s="21"/>
      <c r="W2700" s="21"/>
      <c r="X2700" s="21"/>
      <c r="Y2700" s="21"/>
      <c r="Z2700" s="21"/>
    </row>
    <row r="2701" spans="2:26" s="133" customFormat="1" ht="15.75" hidden="1">
      <c r="B2701" s="46" t="s">
        <v>167</v>
      </c>
      <c r="C2701" s="50">
        <f>SUM(C2702:C2715)</f>
        <v>24636</v>
      </c>
      <c r="D2701" s="50">
        <f>SUM(D2702:D2715)</f>
        <v>18962</v>
      </c>
      <c r="E2701" s="50">
        <f>SUM(E2702:E2715)</f>
        <v>3652</v>
      </c>
      <c r="F2701" s="50">
        <f>SUM(F2702:F2715)</f>
        <v>1922</v>
      </c>
      <c r="G2701" s="55">
        <f aca="true" t="shared" si="296" ref="G2701:G2715">D2701/C2701*100</f>
        <v>76.96866374411431</v>
      </c>
      <c r="H2701" s="55">
        <f>E2701/C2701*100</f>
        <v>14.823835038155545</v>
      </c>
      <c r="I2701" s="55">
        <f>F2701/C2701*100</f>
        <v>7.801591167397305</v>
      </c>
      <c r="J2701" s="134"/>
      <c r="U2701" s="21"/>
      <c r="V2701" s="21"/>
      <c r="W2701" s="21"/>
      <c r="X2701" s="21"/>
      <c r="Y2701" s="21"/>
      <c r="Z2701" s="21"/>
    </row>
    <row r="2702" spans="2:26" s="133" customFormat="1" ht="15" customHeight="1" hidden="1">
      <c r="B2702" s="44" t="s">
        <v>22</v>
      </c>
      <c r="C2702" s="59">
        <v>492</v>
      </c>
      <c r="D2702" s="50">
        <v>375</v>
      </c>
      <c r="E2702" s="50">
        <v>46</v>
      </c>
      <c r="F2702" s="50">
        <v>71</v>
      </c>
      <c r="G2702" s="55">
        <f t="shared" si="296"/>
        <v>76.21951219512195</v>
      </c>
      <c r="H2702" s="55">
        <f>E2702/C2702*100</f>
        <v>9.34959349593496</v>
      </c>
      <c r="I2702" s="55">
        <f>F2702/C2702*100</f>
        <v>14.43089430894309</v>
      </c>
      <c r="J2702" s="134"/>
      <c r="U2702" s="21"/>
      <c r="V2702" s="21"/>
      <c r="W2702" s="21"/>
      <c r="X2702" s="21"/>
      <c r="Y2702" s="21"/>
      <c r="Z2702" s="21"/>
    </row>
    <row r="2703" spans="2:26" s="133" customFormat="1" ht="15.75" hidden="1">
      <c r="B2703" s="44" t="s">
        <v>131</v>
      </c>
      <c r="C2703" s="59">
        <v>6671</v>
      </c>
      <c r="D2703" s="50">
        <v>5707</v>
      </c>
      <c r="E2703" s="50">
        <v>781</v>
      </c>
      <c r="F2703" s="50">
        <v>183</v>
      </c>
      <c r="G2703" s="55">
        <f t="shared" si="296"/>
        <v>85.5493928946185</v>
      </c>
      <c r="H2703" s="55">
        <f aca="true" t="shared" si="297" ref="H2703:H2715">E2703/C2703*100</f>
        <v>11.707390196372359</v>
      </c>
      <c r="I2703" s="55">
        <f aca="true" t="shared" si="298" ref="I2703:I2715">F2703/C2703*100</f>
        <v>2.743216909009144</v>
      </c>
      <c r="J2703" s="134"/>
      <c r="U2703" s="21"/>
      <c r="V2703" s="21"/>
      <c r="W2703" s="21"/>
      <c r="X2703" s="21"/>
      <c r="Y2703" s="21"/>
      <c r="Z2703" s="21"/>
    </row>
    <row r="2704" spans="2:26" s="133" customFormat="1" ht="15.75" hidden="1">
      <c r="B2704" s="44" t="s">
        <v>109</v>
      </c>
      <c r="C2704" s="50">
        <v>1081</v>
      </c>
      <c r="D2704" s="50">
        <v>739</v>
      </c>
      <c r="E2704" s="50">
        <v>149</v>
      </c>
      <c r="F2704" s="50">
        <v>193</v>
      </c>
      <c r="G2704" s="55">
        <f t="shared" si="296"/>
        <v>68.36262719703979</v>
      </c>
      <c r="H2704" s="55">
        <f t="shared" si="297"/>
        <v>13.783533765032377</v>
      </c>
      <c r="I2704" s="55">
        <f t="shared" si="298"/>
        <v>17.853839037927845</v>
      </c>
      <c r="J2704" s="134"/>
      <c r="U2704" s="21"/>
      <c r="V2704" s="21"/>
      <c r="W2704" s="21"/>
      <c r="X2704" s="21"/>
      <c r="Y2704" s="21"/>
      <c r="Z2704" s="21"/>
    </row>
    <row r="2705" spans="2:26" s="133" customFormat="1" ht="15.75" hidden="1">
      <c r="B2705" s="44" t="s">
        <v>110</v>
      </c>
      <c r="C2705" s="50">
        <v>433</v>
      </c>
      <c r="D2705" s="50">
        <v>294</v>
      </c>
      <c r="E2705" s="50">
        <v>36</v>
      </c>
      <c r="F2705" s="50">
        <v>3</v>
      </c>
      <c r="G2705" s="55">
        <f t="shared" si="296"/>
        <v>67.89838337182448</v>
      </c>
      <c r="H2705" s="55">
        <f t="shared" si="297"/>
        <v>8.314087759815243</v>
      </c>
      <c r="I2705" s="55">
        <f t="shared" si="298"/>
        <v>0.6928406466512702</v>
      </c>
      <c r="J2705" s="134"/>
      <c r="U2705" s="21"/>
      <c r="V2705" s="21"/>
      <c r="W2705" s="21"/>
      <c r="X2705" s="21"/>
      <c r="Y2705" s="21"/>
      <c r="Z2705" s="21"/>
    </row>
    <row r="2706" spans="2:26" s="133" customFormat="1" ht="15.75" hidden="1">
      <c r="B2706" s="44" t="s">
        <v>111</v>
      </c>
      <c r="C2706" s="50">
        <v>620</v>
      </c>
      <c r="D2706" s="50">
        <v>434</v>
      </c>
      <c r="E2706" s="50">
        <v>161</v>
      </c>
      <c r="F2706" s="50">
        <v>25</v>
      </c>
      <c r="G2706" s="55">
        <f t="shared" si="296"/>
        <v>70</v>
      </c>
      <c r="H2706" s="55">
        <f t="shared" si="297"/>
        <v>25.967741935483872</v>
      </c>
      <c r="I2706" s="55">
        <f t="shared" si="298"/>
        <v>4.032258064516129</v>
      </c>
      <c r="J2706" s="134"/>
      <c r="U2706" s="21"/>
      <c r="V2706" s="21"/>
      <c r="W2706" s="21"/>
      <c r="X2706" s="21"/>
      <c r="Y2706" s="21"/>
      <c r="Z2706" s="21"/>
    </row>
    <row r="2707" spans="2:26" s="133" customFormat="1" ht="15.75" hidden="1">
      <c r="B2707" s="44" t="s">
        <v>49</v>
      </c>
      <c r="C2707" s="50">
        <v>3568</v>
      </c>
      <c r="D2707" s="50">
        <v>2805</v>
      </c>
      <c r="E2707" s="50">
        <v>590</v>
      </c>
      <c r="F2707" s="50">
        <v>173</v>
      </c>
      <c r="G2707" s="55">
        <f t="shared" si="296"/>
        <v>78.61547085201794</v>
      </c>
      <c r="H2707" s="55">
        <f t="shared" si="297"/>
        <v>16.535874439461885</v>
      </c>
      <c r="I2707" s="55">
        <f t="shared" si="298"/>
        <v>4.848654708520179</v>
      </c>
      <c r="J2707" s="134"/>
      <c r="U2707" s="21"/>
      <c r="V2707" s="21"/>
      <c r="W2707" s="21"/>
      <c r="X2707" s="21"/>
      <c r="Y2707" s="21"/>
      <c r="Z2707" s="21"/>
    </row>
    <row r="2708" spans="2:26" s="133" customFormat="1" ht="15.75" hidden="1">
      <c r="B2708" s="44" t="s">
        <v>113</v>
      </c>
      <c r="C2708" s="50">
        <v>1648</v>
      </c>
      <c r="D2708" s="50">
        <v>1154</v>
      </c>
      <c r="E2708" s="50">
        <v>364</v>
      </c>
      <c r="F2708" s="50">
        <v>130</v>
      </c>
      <c r="G2708" s="55">
        <f t="shared" si="296"/>
        <v>70.02427184466019</v>
      </c>
      <c r="H2708" s="55">
        <f t="shared" si="297"/>
        <v>22.0873786407767</v>
      </c>
      <c r="I2708" s="55">
        <f t="shared" si="298"/>
        <v>7.8883495145631075</v>
      </c>
      <c r="J2708" s="134"/>
      <c r="U2708" s="21"/>
      <c r="V2708" s="21"/>
      <c r="W2708" s="21"/>
      <c r="X2708" s="21"/>
      <c r="Y2708" s="21"/>
      <c r="Z2708" s="21"/>
    </row>
    <row r="2709" spans="2:26" s="133" customFormat="1" ht="15.75" hidden="1">
      <c r="B2709" s="44" t="s">
        <v>114</v>
      </c>
      <c r="C2709" s="50">
        <v>340</v>
      </c>
      <c r="D2709" s="50">
        <v>304</v>
      </c>
      <c r="E2709" s="50">
        <v>29</v>
      </c>
      <c r="F2709" s="50">
        <v>7</v>
      </c>
      <c r="G2709" s="55">
        <f t="shared" si="296"/>
        <v>89.41176470588236</v>
      </c>
      <c r="H2709" s="55">
        <f t="shared" si="297"/>
        <v>8.529411764705882</v>
      </c>
      <c r="I2709" s="55">
        <f t="shared" si="298"/>
        <v>2.0588235294117645</v>
      </c>
      <c r="J2709" s="134"/>
      <c r="U2709" s="21"/>
      <c r="V2709" s="21"/>
      <c r="W2709" s="21"/>
      <c r="X2709" s="21"/>
      <c r="Y2709" s="21"/>
      <c r="Z2709" s="21"/>
    </row>
    <row r="2710" spans="2:26" s="133" customFormat="1" ht="15.75" hidden="1">
      <c r="B2710" s="44" t="s">
        <v>51</v>
      </c>
      <c r="C2710" s="50">
        <v>291</v>
      </c>
      <c r="D2710" s="50">
        <v>223</v>
      </c>
      <c r="E2710" s="50">
        <v>37</v>
      </c>
      <c r="F2710" s="50">
        <v>31</v>
      </c>
      <c r="G2710" s="55">
        <f t="shared" si="296"/>
        <v>76.6323024054983</v>
      </c>
      <c r="H2710" s="55">
        <f t="shared" si="297"/>
        <v>12.714776632302405</v>
      </c>
      <c r="I2710" s="55">
        <f t="shared" si="298"/>
        <v>10.652920962199312</v>
      </c>
      <c r="J2710" s="134"/>
      <c r="U2710" s="21"/>
      <c r="V2710" s="21"/>
      <c r="W2710" s="21"/>
      <c r="X2710" s="21"/>
      <c r="Y2710" s="21"/>
      <c r="Z2710" s="21"/>
    </row>
    <row r="2711" spans="2:26" s="133" customFormat="1" ht="15.75" hidden="1">
      <c r="B2711" s="44" t="s">
        <v>116</v>
      </c>
      <c r="C2711" s="50">
        <v>1234</v>
      </c>
      <c r="D2711" s="50">
        <v>967</v>
      </c>
      <c r="E2711" s="50">
        <v>133</v>
      </c>
      <c r="F2711" s="50">
        <v>134</v>
      </c>
      <c r="G2711" s="55">
        <f t="shared" si="296"/>
        <v>78.36304700162074</v>
      </c>
      <c r="H2711" s="55">
        <f t="shared" si="297"/>
        <v>10.777957860615883</v>
      </c>
      <c r="I2711" s="55">
        <f t="shared" si="298"/>
        <v>10.85899513776337</v>
      </c>
      <c r="J2711" s="134"/>
      <c r="U2711" s="21"/>
      <c r="V2711" s="21"/>
      <c r="W2711" s="21"/>
      <c r="X2711" s="21"/>
      <c r="Y2711" s="21"/>
      <c r="Z2711" s="21"/>
    </row>
    <row r="2712" spans="2:26" s="133" customFormat="1" ht="15.75" hidden="1">
      <c r="B2712" s="44" t="s">
        <v>117</v>
      </c>
      <c r="C2712" s="50">
        <v>2265</v>
      </c>
      <c r="D2712" s="50">
        <v>1882</v>
      </c>
      <c r="E2712" s="50">
        <v>373</v>
      </c>
      <c r="F2712" s="50">
        <v>10</v>
      </c>
      <c r="G2712" s="55">
        <f t="shared" si="296"/>
        <v>83.09050772626931</v>
      </c>
      <c r="H2712" s="55">
        <f t="shared" si="297"/>
        <v>16.467991169977925</v>
      </c>
      <c r="I2712" s="55">
        <f t="shared" si="298"/>
        <v>0.44150110375275936</v>
      </c>
      <c r="J2712" s="134"/>
      <c r="U2712" s="21"/>
      <c r="V2712" s="21"/>
      <c r="W2712" s="21"/>
      <c r="X2712" s="21"/>
      <c r="Y2712" s="21"/>
      <c r="Z2712" s="21"/>
    </row>
    <row r="2713" spans="2:26" s="133" customFormat="1" ht="15.75" hidden="1">
      <c r="B2713" s="44" t="s">
        <v>118</v>
      </c>
      <c r="C2713" s="50">
        <v>3449</v>
      </c>
      <c r="D2713" s="50">
        <v>2145</v>
      </c>
      <c r="E2713" s="50">
        <v>613</v>
      </c>
      <c r="F2713" s="50">
        <v>691</v>
      </c>
      <c r="G2713" s="55">
        <f t="shared" si="296"/>
        <v>62.19193969266455</v>
      </c>
      <c r="H2713" s="55">
        <f t="shared" si="297"/>
        <v>17.773267613801103</v>
      </c>
      <c r="I2713" s="55">
        <f t="shared" si="298"/>
        <v>20.03479269353436</v>
      </c>
      <c r="J2713" s="134"/>
      <c r="U2713" s="21"/>
      <c r="V2713" s="21"/>
      <c r="W2713" s="21"/>
      <c r="X2713" s="21"/>
      <c r="Y2713" s="21"/>
      <c r="Z2713" s="21"/>
    </row>
    <row r="2714" spans="2:26" s="133" customFormat="1" ht="15.75" hidden="1">
      <c r="B2714" s="44" t="s">
        <v>119</v>
      </c>
      <c r="C2714" s="50">
        <v>1922</v>
      </c>
      <c r="D2714" s="50">
        <v>1428</v>
      </c>
      <c r="E2714" s="50">
        <v>269</v>
      </c>
      <c r="F2714" s="50">
        <v>225</v>
      </c>
      <c r="G2714" s="55">
        <f t="shared" si="296"/>
        <v>74.29760665972945</v>
      </c>
      <c r="H2714" s="55">
        <f t="shared" si="297"/>
        <v>13.995837669094694</v>
      </c>
      <c r="I2714" s="55">
        <f t="shared" si="298"/>
        <v>11.706555671175858</v>
      </c>
      <c r="J2714" s="134"/>
      <c r="U2714" s="21"/>
      <c r="V2714" s="21"/>
      <c r="W2714" s="21"/>
      <c r="X2714" s="21"/>
      <c r="Y2714" s="21"/>
      <c r="Z2714" s="21"/>
    </row>
    <row r="2715" spans="2:26" s="133" customFormat="1" ht="15.75" hidden="1">
      <c r="B2715" s="44" t="s">
        <v>120</v>
      </c>
      <c r="C2715" s="50">
        <v>622</v>
      </c>
      <c r="D2715" s="50">
        <v>505</v>
      </c>
      <c r="E2715" s="50">
        <v>71</v>
      </c>
      <c r="F2715" s="50">
        <v>46</v>
      </c>
      <c r="G2715" s="55">
        <f t="shared" si="296"/>
        <v>81.18971061093248</v>
      </c>
      <c r="H2715" s="55">
        <f t="shared" si="297"/>
        <v>11.414790996784566</v>
      </c>
      <c r="I2715" s="55">
        <f t="shared" si="298"/>
        <v>7.395498392282958</v>
      </c>
      <c r="J2715" s="134"/>
      <c r="U2715" s="21"/>
      <c r="V2715" s="21"/>
      <c r="W2715" s="21"/>
      <c r="X2715" s="21"/>
      <c r="Y2715" s="21"/>
      <c r="Z2715" s="21"/>
    </row>
    <row r="2716" spans="2:26" s="133" customFormat="1" ht="15.75" hidden="1">
      <c r="B2716" s="16" t="s">
        <v>128</v>
      </c>
      <c r="C2716" s="8"/>
      <c r="D2716" s="8"/>
      <c r="E2716" s="8"/>
      <c r="F2716" s="8"/>
      <c r="G2716" s="8"/>
      <c r="H2716" s="8"/>
      <c r="I2716" s="8"/>
      <c r="J2716" s="8"/>
      <c r="K2716" s="8"/>
      <c r="L2716" s="16"/>
      <c r="U2716" s="21"/>
      <c r="V2716" s="21"/>
      <c r="W2716" s="21"/>
      <c r="X2716" s="21"/>
      <c r="Y2716" s="21"/>
      <c r="Z2716" s="21"/>
    </row>
    <row r="2717" spans="2:26" s="133" customFormat="1" ht="15.75" hidden="1">
      <c r="B2717" s="16"/>
      <c r="C2717" s="8"/>
      <c r="D2717" s="8"/>
      <c r="E2717" s="8"/>
      <c r="F2717" s="8"/>
      <c r="G2717" s="8"/>
      <c r="H2717" s="8"/>
      <c r="I2717" s="8"/>
      <c r="J2717" s="8"/>
      <c r="K2717" s="8"/>
      <c r="L2717" s="16"/>
      <c r="U2717" s="21"/>
      <c r="V2717" s="21"/>
      <c r="W2717" s="21"/>
      <c r="X2717" s="21"/>
      <c r="Y2717" s="21"/>
      <c r="Z2717" s="21"/>
    </row>
    <row r="2718" spans="2:26" s="63" customFormat="1" ht="15.75" hidden="1">
      <c r="B2718" s="233" t="s">
        <v>203</v>
      </c>
      <c r="C2718" s="210"/>
      <c r="D2718" s="210"/>
      <c r="E2718" s="210"/>
      <c r="F2718" s="210"/>
      <c r="G2718" s="210"/>
      <c r="H2718" s="210"/>
      <c r="I2718" s="210"/>
      <c r="J2718" s="210"/>
      <c r="K2718" s="210"/>
      <c r="L2718" s="210"/>
      <c r="M2718" s="210"/>
      <c r="U2718" s="21"/>
      <c r="V2718" s="21"/>
      <c r="W2718" s="21"/>
      <c r="X2718" s="21"/>
      <c r="Y2718" s="21"/>
      <c r="Z2718" s="21"/>
    </row>
    <row r="2719" spans="2:26" s="63" customFormat="1" ht="15" customHeight="1" hidden="1">
      <c r="B2719" s="45"/>
      <c r="C2719" s="56" t="s">
        <v>32</v>
      </c>
      <c r="D2719" s="56" t="s">
        <v>33</v>
      </c>
      <c r="E2719" s="56" t="s">
        <v>34</v>
      </c>
      <c r="F2719" s="56" t="s">
        <v>35</v>
      </c>
      <c r="G2719" s="56" t="s">
        <v>36</v>
      </c>
      <c r="H2719" s="56" t="s">
        <v>37</v>
      </c>
      <c r="I2719" s="56" t="s">
        <v>38</v>
      </c>
      <c r="J2719" s="64"/>
      <c r="U2719" s="21"/>
      <c r="V2719" s="21"/>
      <c r="W2719" s="21"/>
      <c r="X2719" s="21"/>
      <c r="Y2719" s="21"/>
      <c r="Z2719" s="21"/>
    </row>
    <row r="2720" spans="2:26" s="63" customFormat="1" ht="15.75" hidden="1">
      <c r="B2720" s="46" t="s">
        <v>52</v>
      </c>
      <c r="C2720" s="59">
        <v>246946</v>
      </c>
      <c r="D2720" s="59">
        <v>172728</v>
      </c>
      <c r="E2720" s="59">
        <f>36264+8771</f>
        <v>45035</v>
      </c>
      <c r="F2720" s="59">
        <v>29183</v>
      </c>
      <c r="G2720" s="55">
        <f>D2720/C2720*100</f>
        <v>69.94565613534944</v>
      </c>
      <c r="H2720" s="55">
        <f>E2720/C2720*100</f>
        <v>18.23678051071894</v>
      </c>
      <c r="I2720" s="55">
        <f>F2720/C2720*100</f>
        <v>11.817563353931629</v>
      </c>
      <c r="J2720" s="8"/>
      <c r="K2720" s="8"/>
      <c r="L2720" s="16"/>
      <c r="U2720" s="21"/>
      <c r="V2720" s="21"/>
      <c r="W2720" s="21"/>
      <c r="X2720" s="21"/>
      <c r="Y2720" s="21"/>
      <c r="Z2720" s="21"/>
    </row>
    <row r="2721" spans="2:26" s="63" customFormat="1" ht="15.75" hidden="1">
      <c r="B2721" s="46" t="s">
        <v>167</v>
      </c>
      <c r="C2721" s="50">
        <f>SUM(C2722:C2735)</f>
        <v>23655</v>
      </c>
      <c r="D2721" s="50">
        <f>SUM(D2722:D2735)</f>
        <v>18038</v>
      </c>
      <c r="E2721" s="50">
        <f>SUM(E2722:E2735)</f>
        <v>3737</v>
      </c>
      <c r="F2721" s="50">
        <f>SUM(F2722:F2735)</f>
        <v>1880</v>
      </c>
      <c r="G2721" s="55">
        <f>D2721/C2721*100</f>
        <v>76.25449165081378</v>
      </c>
      <c r="H2721" s="55">
        <f>E2721/C2721*100</f>
        <v>15.797928556330584</v>
      </c>
      <c r="I2721" s="55">
        <f>F2721/C2721*100</f>
        <v>7.947579792855633</v>
      </c>
      <c r="J2721" s="64"/>
      <c r="U2721" s="21"/>
      <c r="V2721" s="21"/>
      <c r="W2721" s="21"/>
      <c r="X2721" s="21"/>
      <c r="Y2721" s="21"/>
      <c r="Z2721" s="21"/>
    </row>
    <row r="2722" spans="2:26" s="63" customFormat="1" ht="15" customHeight="1" hidden="1">
      <c r="B2722" s="44" t="s">
        <v>22</v>
      </c>
      <c r="C2722" s="59">
        <v>442</v>
      </c>
      <c r="D2722" s="50">
        <v>339</v>
      </c>
      <c r="E2722" s="50">
        <v>46</v>
      </c>
      <c r="F2722" s="50">
        <v>57</v>
      </c>
      <c r="G2722" s="55">
        <f>D2722/C2722*100</f>
        <v>76.69683257918552</v>
      </c>
      <c r="H2722" s="55">
        <f>E2722/C2722*100</f>
        <v>10.407239819004525</v>
      </c>
      <c r="I2722" s="55">
        <f>F2722/C2722*100</f>
        <v>12.895927601809957</v>
      </c>
      <c r="J2722" s="64"/>
      <c r="U2722" s="21"/>
      <c r="V2722" s="21"/>
      <c r="W2722" s="21"/>
      <c r="X2722" s="21"/>
      <c r="Y2722" s="21"/>
      <c r="Z2722" s="21"/>
    </row>
    <row r="2723" spans="2:26" s="63" customFormat="1" ht="15.75" hidden="1">
      <c r="B2723" s="44" t="s">
        <v>131</v>
      </c>
      <c r="C2723" s="59">
        <v>6371</v>
      </c>
      <c r="D2723" s="50">
        <v>5424</v>
      </c>
      <c r="E2723" s="50">
        <v>797</v>
      </c>
      <c r="F2723" s="50">
        <v>150</v>
      </c>
      <c r="G2723" s="55">
        <f aca="true" t="shared" si="299" ref="G2723:G2735">D2723/C2723*100</f>
        <v>85.13577146444828</v>
      </c>
      <c r="H2723" s="55">
        <f aca="true" t="shared" si="300" ref="H2723:H2735">E2723/C2723*100</f>
        <v>12.509810076911004</v>
      </c>
      <c r="I2723" s="55">
        <f aca="true" t="shared" si="301" ref="I2723:I2735">F2723/C2723*100</f>
        <v>2.354418458640716</v>
      </c>
      <c r="J2723" s="64"/>
      <c r="U2723" s="21"/>
      <c r="V2723" s="21"/>
      <c r="W2723" s="21"/>
      <c r="X2723" s="21"/>
      <c r="Y2723" s="21"/>
      <c r="Z2723" s="21"/>
    </row>
    <row r="2724" spans="2:26" s="63" customFormat="1" ht="15.75" hidden="1">
      <c r="B2724" s="44" t="s">
        <v>109</v>
      </c>
      <c r="C2724" s="50">
        <v>1016</v>
      </c>
      <c r="D2724" s="50">
        <v>675</v>
      </c>
      <c r="E2724" s="50">
        <v>165</v>
      </c>
      <c r="F2724" s="50">
        <v>176</v>
      </c>
      <c r="G2724" s="55">
        <f t="shared" si="299"/>
        <v>66.43700787401575</v>
      </c>
      <c r="H2724" s="55">
        <f t="shared" si="300"/>
        <v>16.24015748031496</v>
      </c>
      <c r="I2724" s="55">
        <f t="shared" si="301"/>
        <v>17.322834645669293</v>
      </c>
      <c r="J2724" s="64"/>
      <c r="U2724" s="21"/>
      <c r="V2724" s="21"/>
      <c r="W2724" s="21"/>
      <c r="X2724" s="21"/>
      <c r="Y2724" s="21"/>
      <c r="Z2724" s="21"/>
    </row>
    <row r="2725" spans="2:26" s="63" customFormat="1" ht="15.75" hidden="1">
      <c r="B2725" s="44" t="s">
        <v>110</v>
      </c>
      <c r="C2725" s="50">
        <v>442</v>
      </c>
      <c r="D2725" s="50">
        <v>346</v>
      </c>
      <c r="E2725" s="50">
        <v>61</v>
      </c>
      <c r="F2725" s="50">
        <v>35</v>
      </c>
      <c r="G2725" s="55">
        <f t="shared" si="299"/>
        <v>78.28054298642535</v>
      </c>
      <c r="H2725" s="55">
        <f t="shared" si="300"/>
        <v>13.800904977375566</v>
      </c>
      <c r="I2725" s="55">
        <f t="shared" si="301"/>
        <v>7.918552036199094</v>
      </c>
      <c r="J2725" s="64"/>
      <c r="U2725" s="21"/>
      <c r="V2725" s="21"/>
      <c r="W2725" s="21"/>
      <c r="X2725" s="21"/>
      <c r="Y2725" s="21"/>
      <c r="Z2725" s="21"/>
    </row>
    <row r="2726" spans="2:26" s="63" customFormat="1" ht="15.75" hidden="1">
      <c r="B2726" s="44" t="s">
        <v>111</v>
      </c>
      <c r="C2726" s="50">
        <v>644</v>
      </c>
      <c r="D2726" s="50">
        <v>487</v>
      </c>
      <c r="E2726" s="50">
        <v>141</v>
      </c>
      <c r="F2726" s="50">
        <v>16</v>
      </c>
      <c r="G2726" s="55">
        <f t="shared" si="299"/>
        <v>75.62111801242236</v>
      </c>
      <c r="H2726" s="55">
        <f t="shared" si="300"/>
        <v>21.8944099378882</v>
      </c>
      <c r="I2726" s="55">
        <f t="shared" si="301"/>
        <v>2.484472049689441</v>
      </c>
      <c r="J2726" s="64"/>
      <c r="U2726" s="21"/>
      <c r="V2726" s="21"/>
      <c r="W2726" s="21"/>
      <c r="X2726" s="21"/>
      <c r="Y2726" s="21"/>
      <c r="Z2726" s="21"/>
    </row>
    <row r="2727" spans="2:26" s="63" customFormat="1" ht="15.75" hidden="1">
      <c r="B2727" s="44" t="s">
        <v>49</v>
      </c>
      <c r="C2727" s="50">
        <v>3529</v>
      </c>
      <c r="D2727" s="50">
        <v>2695</v>
      </c>
      <c r="E2727" s="50">
        <v>644</v>
      </c>
      <c r="F2727" s="50">
        <v>190</v>
      </c>
      <c r="G2727" s="55">
        <f t="shared" si="299"/>
        <v>76.36724284499859</v>
      </c>
      <c r="H2727" s="55">
        <f t="shared" si="300"/>
        <v>18.24879569283083</v>
      </c>
      <c r="I2727" s="55">
        <f t="shared" si="301"/>
        <v>5.3839614621705865</v>
      </c>
      <c r="J2727" s="64"/>
      <c r="U2727" s="21"/>
      <c r="V2727" s="21"/>
      <c r="W2727" s="21"/>
      <c r="X2727" s="21"/>
      <c r="Y2727" s="21"/>
      <c r="Z2727" s="21"/>
    </row>
    <row r="2728" spans="2:26" s="63" customFormat="1" ht="15.75" hidden="1">
      <c r="B2728" s="44" t="s">
        <v>113</v>
      </c>
      <c r="C2728" s="50">
        <v>1489</v>
      </c>
      <c r="D2728" s="50">
        <v>1071</v>
      </c>
      <c r="E2728" s="50">
        <v>263</v>
      </c>
      <c r="F2728" s="50">
        <v>155</v>
      </c>
      <c r="G2728" s="55">
        <f t="shared" si="299"/>
        <v>71.92746809939557</v>
      </c>
      <c r="H2728" s="55">
        <f t="shared" si="300"/>
        <v>17.662860980523842</v>
      </c>
      <c r="I2728" s="55">
        <f t="shared" si="301"/>
        <v>10.409670920080591</v>
      </c>
      <c r="J2728" s="64"/>
      <c r="U2728" s="21"/>
      <c r="V2728" s="21"/>
      <c r="W2728" s="21"/>
      <c r="X2728" s="21"/>
      <c r="Y2728" s="21"/>
      <c r="Z2728" s="21"/>
    </row>
    <row r="2729" spans="2:26" s="63" customFormat="1" ht="15.75" hidden="1">
      <c r="B2729" s="44" t="s">
        <v>114</v>
      </c>
      <c r="C2729" s="50">
        <v>237</v>
      </c>
      <c r="D2729" s="50">
        <v>200</v>
      </c>
      <c r="E2729" s="50">
        <v>33</v>
      </c>
      <c r="F2729" s="50">
        <v>4</v>
      </c>
      <c r="G2729" s="55">
        <f t="shared" si="299"/>
        <v>84.38818565400844</v>
      </c>
      <c r="H2729" s="55">
        <f t="shared" si="300"/>
        <v>13.924050632911392</v>
      </c>
      <c r="I2729" s="55">
        <f t="shared" si="301"/>
        <v>1.6877637130801686</v>
      </c>
      <c r="J2729" s="64"/>
      <c r="U2729" s="21"/>
      <c r="V2729" s="21"/>
      <c r="W2729" s="21"/>
      <c r="X2729" s="21"/>
      <c r="Y2729" s="21"/>
      <c r="Z2729" s="21"/>
    </row>
    <row r="2730" spans="2:26" s="63" customFormat="1" ht="15.75" hidden="1">
      <c r="B2730" s="44" t="s">
        <v>51</v>
      </c>
      <c r="C2730" s="50">
        <v>240</v>
      </c>
      <c r="D2730" s="50">
        <v>176</v>
      </c>
      <c r="E2730" s="50">
        <v>39</v>
      </c>
      <c r="F2730" s="50">
        <v>25</v>
      </c>
      <c r="G2730" s="55">
        <f t="shared" si="299"/>
        <v>73.33333333333333</v>
      </c>
      <c r="H2730" s="55">
        <f t="shared" si="300"/>
        <v>16.25</v>
      </c>
      <c r="I2730" s="55">
        <f t="shared" si="301"/>
        <v>10.416666666666668</v>
      </c>
      <c r="J2730" s="64"/>
      <c r="U2730" s="21"/>
      <c r="V2730" s="21"/>
      <c r="W2730" s="21"/>
      <c r="X2730" s="21"/>
      <c r="Y2730" s="21"/>
      <c r="Z2730" s="21"/>
    </row>
    <row r="2731" spans="2:26" s="63" customFormat="1" ht="15.75" hidden="1">
      <c r="B2731" s="44" t="s">
        <v>116</v>
      </c>
      <c r="C2731" s="50">
        <v>1100</v>
      </c>
      <c r="D2731" s="50">
        <v>868</v>
      </c>
      <c r="E2731" s="50">
        <v>119</v>
      </c>
      <c r="F2731" s="50">
        <v>113</v>
      </c>
      <c r="G2731" s="55">
        <f t="shared" si="299"/>
        <v>78.9090909090909</v>
      </c>
      <c r="H2731" s="55">
        <f t="shared" si="300"/>
        <v>10.818181818181818</v>
      </c>
      <c r="I2731" s="55">
        <f t="shared" si="301"/>
        <v>10.272727272727272</v>
      </c>
      <c r="J2731" s="64"/>
      <c r="U2731" s="21"/>
      <c r="V2731" s="21"/>
      <c r="W2731" s="21"/>
      <c r="X2731" s="21"/>
      <c r="Y2731" s="21"/>
      <c r="Z2731" s="21"/>
    </row>
    <row r="2732" spans="2:26" s="63" customFormat="1" ht="15.75" hidden="1">
      <c r="B2732" s="44" t="s">
        <v>117</v>
      </c>
      <c r="C2732" s="50">
        <v>2343</v>
      </c>
      <c r="D2732" s="50">
        <v>1811</v>
      </c>
      <c r="E2732" s="50">
        <v>518</v>
      </c>
      <c r="F2732" s="50">
        <v>14</v>
      </c>
      <c r="G2732" s="55">
        <f t="shared" si="299"/>
        <v>77.2940674349125</v>
      </c>
      <c r="H2732" s="55">
        <f t="shared" si="300"/>
        <v>22.10840802390098</v>
      </c>
      <c r="I2732" s="55">
        <f t="shared" si="301"/>
        <v>0.597524541186513</v>
      </c>
      <c r="J2732" s="64"/>
      <c r="U2732" s="21"/>
      <c r="V2732" s="21"/>
      <c r="W2732" s="21"/>
      <c r="X2732" s="21"/>
      <c r="Y2732" s="21"/>
      <c r="Z2732" s="21"/>
    </row>
    <row r="2733" spans="2:26" s="63" customFormat="1" ht="15.75" hidden="1">
      <c r="B2733" s="44" t="s">
        <v>118</v>
      </c>
      <c r="C2733" s="50">
        <v>3315</v>
      </c>
      <c r="D2733" s="50">
        <v>2078</v>
      </c>
      <c r="E2733" s="50">
        <v>577</v>
      </c>
      <c r="F2733" s="50">
        <v>660</v>
      </c>
      <c r="G2733" s="55">
        <f t="shared" si="299"/>
        <v>62.68476621417798</v>
      </c>
      <c r="H2733" s="55">
        <f t="shared" si="300"/>
        <v>17.40573152337858</v>
      </c>
      <c r="I2733" s="55">
        <f t="shared" si="301"/>
        <v>19.90950226244344</v>
      </c>
      <c r="J2733" s="64"/>
      <c r="U2733" s="21"/>
      <c r="V2733" s="21"/>
      <c r="W2733" s="21"/>
      <c r="X2733" s="21"/>
      <c r="Y2733" s="21"/>
      <c r="Z2733" s="21"/>
    </row>
    <row r="2734" spans="2:26" s="63" customFormat="1" ht="15.75" hidden="1">
      <c r="B2734" s="44" t="s">
        <v>119</v>
      </c>
      <c r="C2734" s="50">
        <v>1919</v>
      </c>
      <c r="D2734" s="50">
        <v>1435</v>
      </c>
      <c r="E2734" s="50">
        <v>240</v>
      </c>
      <c r="F2734" s="50">
        <v>244</v>
      </c>
      <c r="G2734" s="55">
        <f t="shared" si="299"/>
        <v>74.77853048462741</v>
      </c>
      <c r="H2734" s="55">
        <f t="shared" si="300"/>
        <v>12.506513809275665</v>
      </c>
      <c r="I2734" s="55">
        <f t="shared" si="301"/>
        <v>12.714955706096925</v>
      </c>
      <c r="J2734" s="64"/>
      <c r="U2734" s="21"/>
      <c r="V2734" s="21"/>
      <c r="W2734" s="21"/>
      <c r="X2734" s="21"/>
      <c r="Y2734" s="21"/>
      <c r="Z2734" s="21"/>
    </row>
    <row r="2735" spans="2:26" s="63" customFormat="1" ht="15.75" hidden="1">
      <c r="B2735" s="44" t="s">
        <v>120</v>
      </c>
      <c r="C2735" s="50">
        <v>568</v>
      </c>
      <c r="D2735" s="50">
        <v>433</v>
      </c>
      <c r="E2735" s="50">
        <v>94</v>
      </c>
      <c r="F2735" s="50">
        <v>41</v>
      </c>
      <c r="G2735" s="55">
        <f t="shared" si="299"/>
        <v>76.23239436619718</v>
      </c>
      <c r="H2735" s="55">
        <f t="shared" si="300"/>
        <v>16.549295774647888</v>
      </c>
      <c r="I2735" s="55">
        <f t="shared" si="301"/>
        <v>7.21830985915493</v>
      </c>
      <c r="J2735" s="64"/>
      <c r="U2735" s="21"/>
      <c r="V2735" s="21"/>
      <c r="W2735" s="21"/>
      <c r="X2735" s="21"/>
      <c r="Y2735" s="21"/>
      <c r="Z2735" s="21"/>
    </row>
    <row r="2736" spans="2:26" s="63" customFormat="1" ht="15.75" hidden="1">
      <c r="B2736" s="16" t="s">
        <v>128</v>
      </c>
      <c r="C2736" s="8"/>
      <c r="D2736" s="8"/>
      <c r="E2736" s="8"/>
      <c r="F2736" s="8"/>
      <c r="G2736" s="8"/>
      <c r="H2736" s="8"/>
      <c r="I2736" s="8"/>
      <c r="J2736" s="8"/>
      <c r="K2736" s="8"/>
      <c r="L2736" s="16"/>
      <c r="U2736" s="21"/>
      <c r="V2736" s="21"/>
      <c r="W2736" s="21"/>
      <c r="X2736" s="21"/>
      <c r="Y2736" s="21"/>
      <c r="Z2736" s="21"/>
    </row>
    <row r="2737" spans="2:26" s="63" customFormat="1" ht="15.75" hidden="1">
      <c r="B2737" s="16"/>
      <c r="C2737" s="8"/>
      <c r="D2737" s="8"/>
      <c r="E2737" s="8"/>
      <c r="F2737" s="8"/>
      <c r="G2737" s="8"/>
      <c r="H2737" s="8"/>
      <c r="I2737" s="8"/>
      <c r="J2737" s="8"/>
      <c r="K2737" s="8"/>
      <c r="L2737" s="16"/>
      <c r="U2737" s="21"/>
      <c r="V2737" s="21"/>
      <c r="W2737" s="21"/>
      <c r="X2737" s="21"/>
      <c r="Y2737" s="21"/>
      <c r="Z2737" s="21"/>
    </row>
    <row r="2738" spans="2:26" ht="15.75" hidden="1">
      <c r="B2738" s="233" t="s">
        <v>0</v>
      </c>
      <c r="C2738" s="210"/>
      <c r="D2738" s="210"/>
      <c r="E2738" s="210"/>
      <c r="F2738" s="210"/>
      <c r="G2738" s="210"/>
      <c r="H2738" s="210"/>
      <c r="I2738" s="210"/>
      <c r="J2738" s="210"/>
      <c r="K2738" s="210"/>
      <c r="L2738" s="210"/>
      <c r="M2738" s="210"/>
      <c r="U2738" s="21"/>
      <c r="V2738" s="21"/>
      <c r="W2738" s="21"/>
      <c r="X2738" s="21"/>
      <c r="Y2738" s="21"/>
      <c r="Z2738" s="21"/>
    </row>
    <row r="2739" spans="2:26" ht="15" customHeight="1" hidden="1">
      <c r="B2739" s="45"/>
      <c r="C2739" s="56" t="s">
        <v>32</v>
      </c>
      <c r="D2739" s="56" t="s">
        <v>33</v>
      </c>
      <c r="E2739" s="56" t="s">
        <v>34</v>
      </c>
      <c r="F2739" s="56" t="s">
        <v>35</v>
      </c>
      <c r="G2739" s="56" t="s">
        <v>36</v>
      </c>
      <c r="H2739" s="56" t="s">
        <v>37</v>
      </c>
      <c r="I2739" s="56" t="s">
        <v>38</v>
      </c>
      <c r="J2739" s="15"/>
      <c r="U2739" s="21"/>
      <c r="V2739" s="21"/>
      <c r="W2739" s="21"/>
      <c r="X2739" s="21"/>
      <c r="Y2739" s="21"/>
      <c r="Z2739" s="21"/>
    </row>
    <row r="2740" spans="2:26" ht="15.75" hidden="1">
      <c r="B2740" s="46" t="s">
        <v>52</v>
      </c>
      <c r="C2740" s="59">
        <v>236046</v>
      </c>
      <c r="D2740" s="59">
        <v>159304</v>
      </c>
      <c r="E2740" s="59">
        <v>50831</v>
      </c>
      <c r="F2740" s="59">
        <v>25911</v>
      </c>
      <c r="G2740" s="55">
        <f>D2740/C2740*100</f>
        <v>67.48854036925006</v>
      </c>
      <c r="H2740" s="55">
        <f>E2740/C2740*100</f>
        <v>21.534361946400278</v>
      </c>
      <c r="I2740" s="55">
        <f>F2740/C2740*100</f>
        <v>10.977097684349662</v>
      </c>
      <c r="J2740" s="8"/>
      <c r="K2740" s="8"/>
      <c r="L2740" s="16"/>
      <c r="U2740" s="21"/>
      <c r="V2740" s="21"/>
      <c r="W2740" s="21"/>
      <c r="X2740" s="21"/>
      <c r="Y2740" s="21"/>
      <c r="Z2740" s="21"/>
    </row>
    <row r="2741" spans="2:26" ht="15.75" hidden="1">
      <c r="B2741" s="46" t="s">
        <v>167</v>
      </c>
      <c r="C2741" s="50">
        <f>SUM(C2742:C2755)</f>
        <v>22325</v>
      </c>
      <c r="D2741" s="50">
        <f>SUM(D2742:D2755)</f>
        <v>16508</v>
      </c>
      <c r="E2741" s="50">
        <f>SUM(E2742:E2755)</f>
        <v>4038</v>
      </c>
      <c r="F2741" s="50">
        <f>SUM(F2742:F2755)</f>
        <v>1779</v>
      </c>
      <c r="G2741" s="55">
        <f>D2741/C2741*100</f>
        <v>73.94400895856663</v>
      </c>
      <c r="H2741" s="55">
        <f>E2741/C2741*100</f>
        <v>18.08734602463606</v>
      </c>
      <c r="I2741" s="55">
        <f>F2741/C2741*100</f>
        <v>7.968645016797312</v>
      </c>
      <c r="J2741" s="15"/>
      <c r="U2741" s="21"/>
      <c r="V2741" s="21"/>
      <c r="W2741" s="21"/>
      <c r="X2741" s="21"/>
      <c r="Y2741" s="21"/>
      <c r="Z2741" s="21"/>
    </row>
    <row r="2742" spans="2:26" ht="15" customHeight="1" hidden="1">
      <c r="B2742" s="44" t="s">
        <v>22</v>
      </c>
      <c r="C2742" s="59">
        <v>444</v>
      </c>
      <c r="D2742" s="50">
        <v>353</v>
      </c>
      <c r="E2742" s="50">
        <v>44</v>
      </c>
      <c r="F2742" s="50">
        <v>47</v>
      </c>
      <c r="G2742" s="55">
        <f>D2742/C2742*100</f>
        <v>79.5045045045045</v>
      </c>
      <c r="H2742" s="55">
        <f>E2742/C2742*100</f>
        <v>9.90990990990991</v>
      </c>
      <c r="I2742" s="55">
        <f>F2742/C2742*100</f>
        <v>10.585585585585585</v>
      </c>
      <c r="J2742" s="15"/>
      <c r="U2742" s="21"/>
      <c r="V2742" s="21"/>
      <c r="W2742" s="21"/>
      <c r="X2742" s="21"/>
      <c r="Y2742" s="21"/>
      <c r="Z2742" s="21"/>
    </row>
    <row r="2743" spans="2:26" ht="15.75" hidden="1">
      <c r="B2743" s="44" t="s">
        <v>131</v>
      </c>
      <c r="C2743" s="59">
        <v>5874</v>
      </c>
      <c r="D2743" s="50">
        <v>4936</v>
      </c>
      <c r="E2743" s="50">
        <v>810</v>
      </c>
      <c r="F2743" s="50">
        <v>128</v>
      </c>
      <c r="G2743" s="55">
        <f aca="true" t="shared" si="302" ref="G2743:G2755">D2743/C2743*100</f>
        <v>84.03132448076268</v>
      </c>
      <c r="H2743" s="55">
        <f aca="true" t="shared" si="303" ref="H2743:H2755">E2743/C2743*100</f>
        <v>13.789581205311544</v>
      </c>
      <c r="I2743" s="55">
        <f aca="true" t="shared" si="304" ref="I2743:I2755">F2743/C2743*100</f>
        <v>2.1790943139257744</v>
      </c>
      <c r="J2743" s="15"/>
      <c r="U2743" s="21"/>
      <c r="V2743" s="21"/>
      <c r="W2743" s="21"/>
      <c r="X2743" s="21"/>
      <c r="Y2743" s="21"/>
      <c r="Z2743" s="21"/>
    </row>
    <row r="2744" spans="2:26" ht="15.75" hidden="1">
      <c r="B2744" s="44" t="s">
        <v>109</v>
      </c>
      <c r="C2744" s="50">
        <v>858</v>
      </c>
      <c r="D2744" s="50">
        <v>575</v>
      </c>
      <c r="E2744" s="50">
        <v>172</v>
      </c>
      <c r="F2744" s="50">
        <v>111</v>
      </c>
      <c r="G2744" s="55">
        <f t="shared" si="302"/>
        <v>67.01631701631702</v>
      </c>
      <c r="H2744" s="55">
        <f t="shared" si="303"/>
        <v>20.04662004662005</v>
      </c>
      <c r="I2744" s="55">
        <f t="shared" si="304"/>
        <v>12.937062937062937</v>
      </c>
      <c r="J2744" s="15"/>
      <c r="U2744" s="21"/>
      <c r="V2744" s="21"/>
      <c r="W2744" s="21"/>
      <c r="X2744" s="21"/>
      <c r="Y2744" s="21"/>
      <c r="Z2744" s="21"/>
    </row>
    <row r="2745" spans="2:26" ht="15.75" hidden="1">
      <c r="B2745" s="44" t="s">
        <v>110</v>
      </c>
      <c r="C2745" s="50">
        <v>470</v>
      </c>
      <c r="D2745" s="50">
        <v>358</v>
      </c>
      <c r="E2745" s="50">
        <v>69</v>
      </c>
      <c r="F2745" s="50">
        <v>43</v>
      </c>
      <c r="G2745" s="55">
        <f t="shared" si="302"/>
        <v>76.17021276595744</v>
      </c>
      <c r="H2745" s="55">
        <f t="shared" si="303"/>
        <v>14.680851063829786</v>
      </c>
      <c r="I2745" s="55">
        <f t="shared" si="304"/>
        <v>9.148936170212766</v>
      </c>
      <c r="J2745" s="15"/>
      <c r="U2745" s="21"/>
      <c r="V2745" s="21"/>
      <c r="W2745" s="21"/>
      <c r="X2745" s="21"/>
      <c r="Y2745" s="21"/>
      <c r="Z2745" s="21"/>
    </row>
    <row r="2746" spans="2:26" ht="15.75" hidden="1">
      <c r="B2746" s="44" t="s">
        <v>111</v>
      </c>
      <c r="C2746" s="50">
        <v>631</v>
      </c>
      <c r="D2746" s="50">
        <v>402</v>
      </c>
      <c r="E2746" s="50">
        <v>203</v>
      </c>
      <c r="F2746" s="50">
        <v>26</v>
      </c>
      <c r="G2746" s="55">
        <f t="shared" si="302"/>
        <v>63.70839936608558</v>
      </c>
      <c r="H2746" s="55">
        <f t="shared" si="303"/>
        <v>32.17115689381934</v>
      </c>
      <c r="I2746" s="55">
        <f t="shared" si="304"/>
        <v>4.120443740095087</v>
      </c>
      <c r="J2746" s="15"/>
      <c r="U2746" s="21"/>
      <c r="V2746" s="21"/>
      <c r="W2746" s="21"/>
      <c r="X2746" s="21"/>
      <c r="Y2746" s="21"/>
      <c r="Z2746" s="21"/>
    </row>
    <row r="2747" spans="2:26" ht="15.75" hidden="1">
      <c r="B2747" s="44" t="s">
        <v>49</v>
      </c>
      <c r="C2747" s="50">
        <v>3407</v>
      </c>
      <c r="D2747" s="50">
        <v>2428</v>
      </c>
      <c r="E2747" s="50">
        <v>791</v>
      </c>
      <c r="F2747" s="50">
        <v>188</v>
      </c>
      <c r="G2747" s="55">
        <f t="shared" si="302"/>
        <v>71.26504255943645</v>
      </c>
      <c r="H2747" s="55">
        <f t="shared" si="303"/>
        <v>23.2169063692398</v>
      </c>
      <c r="I2747" s="55">
        <f t="shared" si="304"/>
        <v>5.518051071323745</v>
      </c>
      <c r="J2747" s="15"/>
      <c r="U2747" s="21"/>
      <c r="V2747" s="21"/>
      <c r="W2747" s="21"/>
      <c r="X2747" s="21"/>
      <c r="Y2747" s="21"/>
      <c r="Z2747" s="21"/>
    </row>
    <row r="2748" spans="2:26" ht="15.75" hidden="1">
      <c r="B2748" s="44" t="s">
        <v>113</v>
      </c>
      <c r="C2748" s="50">
        <v>1452</v>
      </c>
      <c r="D2748" s="50">
        <v>1017</v>
      </c>
      <c r="E2748" s="50">
        <v>335</v>
      </c>
      <c r="F2748" s="50">
        <v>100</v>
      </c>
      <c r="G2748" s="55">
        <f t="shared" si="302"/>
        <v>70.0413223140496</v>
      </c>
      <c r="H2748" s="55">
        <f t="shared" si="303"/>
        <v>23.07162534435262</v>
      </c>
      <c r="I2748" s="55">
        <f t="shared" si="304"/>
        <v>6.887052341597796</v>
      </c>
      <c r="J2748" s="15"/>
      <c r="U2748" s="21"/>
      <c r="V2748" s="21"/>
      <c r="W2748" s="21"/>
      <c r="X2748" s="21"/>
      <c r="Y2748" s="21"/>
      <c r="Z2748" s="21"/>
    </row>
    <row r="2749" spans="2:26" ht="15.75" hidden="1">
      <c r="B2749" s="44" t="s">
        <v>114</v>
      </c>
      <c r="C2749" s="50">
        <v>301</v>
      </c>
      <c r="D2749" s="50">
        <v>287</v>
      </c>
      <c r="E2749" s="50">
        <v>14</v>
      </c>
      <c r="F2749" s="50">
        <v>0</v>
      </c>
      <c r="G2749" s="55">
        <f t="shared" si="302"/>
        <v>95.34883720930233</v>
      </c>
      <c r="H2749" s="55">
        <f t="shared" si="303"/>
        <v>4.651162790697675</v>
      </c>
      <c r="I2749" s="55">
        <f t="shared" si="304"/>
        <v>0</v>
      </c>
      <c r="J2749" s="15"/>
      <c r="U2749" s="21"/>
      <c r="V2749" s="21"/>
      <c r="W2749" s="21"/>
      <c r="X2749" s="21"/>
      <c r="Y2749" s="21"/>
      <c r="Z2749" s="21"/>
    </row>
    <row r="2750" spans="2:26" ht="15.75" hidden="1">
      <c r="B2750" s="44" t="s">
        <v>51</v>
      </c>
      <c r="C2750" s="50">
        <v>223</v>
      </c>
      <c r="D2750" s="50">
        <v>141</v>
      </c>
      <c r="E2750" s="50">
        <v>68</v>
      </c>
      <c r="F2750" s="50">
        <v>14</v>
      </c>
      <c r="G2750" s="55">
        <f t="shared" si="302"/>
        <v>63.22869955156951</v>
      </c>
      <c r="H2750" s="55">
        <f t="shared" si="303"/>
        <v>30.493273542600896</v>
      </c>
      <c r="I2750" s="55">
        <f t="shared" si="304"/>
        <v>6.278026905829597</v>
      </c>
      <c r="J2750" s="15"/>
      <c r="U2750" s="21"/>
      <c r="V2750" s="21"/>
      <c r="W2750" s="21"/>
      <c r="X2750" s="21"/>
      <c r="Y2750" s="21"/>
      <c r="Z2750" s="21"/>
    </row>
    <row r="2751" spans="2:26" ht="15.75" hidden="1">
      <c r="B2751" s="44" t="s">
        <v>116</v>
      </c>
      <c r="C2751" s="50">
        <v>981</v>
      </c>
      <c r="D2751" s="50">
        <v>731</v>
      </c>
      <c r="E2751" s="50">
        <v>144</v>
      </c>
      <c r="F2751" s="50">
        <v>106</v>
      </c>
      <c r="G2751" s="55">
        <f t="shared" si="302"/>
        <v>74.5158002038736</v>
      </c>
      <c r="H2751" s="55">
        <f t="shared" si="303"/>
        <v>14.678899082568808</v>
      </c>
      <c r="I2751" s="55">
        <f t="shared" si="304"/>
        <v>10.805300713557594</v>
      </c>
      <c r="J2751" s="15"/>
      <c r="U2751" s="21"/>
      <c r="V2751" s="21"/>
      <c r="W2751" s="21"/>
      <c r="X2751" s="21"/>
      <c r="Y2751" s="21"/>
      <c r="Z2751" s="21"/>
    </row>
    <row r="2752" spans="2:26" ht="15.75" hidden="1">
      <c r="B2752" s="44" t="s">
        <v>117</v>
      </c>
      <c r="C2752" s="50">
        <v>2153</v>
      </c>
      <c r="D2752" s="50">
        <v>1666</v>
      </c>
      <c r="E2752" s="50">
        <v>480</v>
      </c>
      <c r="F2752" s="50">
        <v>7</v>
      </c>
      <c r="G2752" s="55">
        <f t="shared" si="302"/>
        <v>77.38039944263818</v>
      </c>
      <c r="H2752" s="55">
        <f t="shared" si="303"/>
        <v>22.29447282861124</v>
      </c>
      <c r="I2752" s="55">
        <f t="shared" si="304"/>
        <v>0.3251277287505806</v>
      </c>
      <c r="J2752" s="15"/>
      <c r="U2752" s="21"/>
      <c r="V2752" s="21"/>
      <c r="W2752" s="21"/>
      <c r="X2752" s="21"/>
      <c r="Y2752" s="21"/>
      <c r="Z2752" s="21"/>
    </row>
    <row r="2753" spans="2:26" ht="15.75" hidden="1">
      <c r="B2753" s="44" t="s">
        <v>118</v>
      </c>
      <c r="C2753" s="50">
        <v>3197</v>
      </c>
      <c r="D2753" s="50">
        <v>1911</v>
      </c>
      <c r="E2753" s="50">
        <v>553</v>
      </c>
      <c r="F2753" s="50">
        <v>733</v>
      </c>
      <c r="G2753" s="55">
        <f t="shared" si="302"/>
        <v>59.77478886456053</v>
      </c>
      <c r="H2753" s="55">
        <f t="shared" si="303"/>
        <v>17.297466374726305</v>
      </c>
      <c r="I2753" s="55">
        <f t="shared" si="304"/>
        <v>22.927744760713168</v>
      </c>
      <c r="J2753" s="15"/>
      <c r="U2753" s="21"/>
      <c r="V2753" s="21"/>
      <c r="W2753" s="21"/>
      <c r="X2753" s="21"/>
      <c r="Y2753" s="21"/>
      <c r="Z2753" s="21"/>
    </row>
    <row r="2754" spans="2:26" ht="15.75" hidden="1">
      <c r="B2754" s="44" t="s">
        <v>119</v>
      </c>
      <c r="C2754" s="50">
        <v>1864</v>
      </c>
      <c r="D2754" s="50">
        <v>1324</v>
      </c>
      <c r="E2754" s="50">
        <v>286</v>
      </c>
      <c r="F2754" s="50">
        <v>254</v>
      </c>
      <c r="G2754" s="55">
        <f t="shared" si="302"/>
        <v>71.03004291845494</v>
      </c>
      <c r="H2754" s="55">
        <f t="shared" si="303"/>
        <v>15.343347639484978</v>
      </c>
      <c r="I2754" s="55">
        <f t="shared" si="304"/>
        <v>13.626609442060087</v>
      </c>
      <c r="J2754" s="15"/>
      <c r="U2754" s="21"/>
      <c r="V2754" s="21"/>
      <c r="W2754" s="21"/>
      <c r="X2754" s="21"/>
      <c r="Y2754" s="21"/>
      <c r="Z2754" s="21"/>
    </row>
    <row r="2755" spans="2:26" ht="15.75" hidden="1">
      <c r="B2755" s="44" t="s">
        <v>120</v>
      </c>
      <c r="C2755" s="50">
        <v>470</v>
      </c>
      <c r="D2755" s="50">
        <v>379</v>
      </c>
      <c r="E2755" s="50">
        <v>69</v>
      </c>
      <c r="F2755" s="50">
        <v>22</v>
      </c>
      <c r="G2755" s="55">
        <f t="shared" si="302"/>
        <v>80.63829787234043</v>
      </c>
      <c r="H2755" s="55">
        <f t="shared" si="303"/>
        <v>14.680851063829786</v>
      </c>
      <c r="I2755" s="55">
        <f t="shared" si="304"/>
        <v>4.680851063829787</v>
      </c>
      <c r="J2755" s="15"/>
      <c r="U2755" s="21"/>
      <c r="V2755" s="21"/>
      <c r="W2755" s="21"/>
      <c r="X2755" s="21"/>
      <c r="Y2755" s="21"/>
      <c r="Z2755" s="21"/>
    </row>
    <row r="2756" spans="2:26" ht="15.75" hidden="1">
      <c r="B2756" s="16" t="s">
        <v>128</v>
      </c>
      <c r="C2756" s="8"/>
      <c r="D2756" s="8"/>
      <c r="E2756" s="8"/>
      <c r="F2756" s="8"/>
      <c r="G2756" s="8"/>
      <c r="H2756" s="8"/>
      <c r="I2756" s="8"/>
      <c r="J2756" s="8"/>
      <c r="K2756" s="8"/>
      <c r="L2756" s="16"/>
      <c r="U2756" s="21"/>
      <c r="V2756" s="21"/>
      <c r="W2756" s="21"/>
      <c r="X2756" s="21"/>
      <c r="Y2756" s="21"/>
      <c r="Z2756" s="21"/>
    </row>
    <row r="2757" spans="2:26" s="26" customFormat="1" ht="15.75" hidden="1">
      <c r="B2757" s="16"/>
      <c r="C2757" s="8"/>
      <c r="D2757" s="8"/>
      <c r="E2757" s="8"/>
      <c r="F2757" s="8"/>
      <c r="G2757" s="8"/>
      <c r="H2757" s="8"/>
      <c r="I2757" s="8"/>
      <c r="J2757" s="29"/>
      <c r="K2757" s="29"/>
      <c r="L2757" s="25"/>
      <c r="U2757" s="21"/>
      <c r="V2757" s="21"/>
      <c r="W2757" s="21"/>
      <c r="X2757" s="21"/>
      <c r="Y2757" s="21"/>
      <c r="Z2757" s="21"/>
    </row>
    <row r="2758" spans="2:26" ht="15.75" hidden="1">
      <c r="B2758" s="232" t="s">
        <v>1</v>
      </c>
      <c r="C2758" s="232"/>
      <c r="D2758" s="232"/>
      <c r="E2758" s="232"/>
      <c r="F2758" s="232"/>
      <c r="G2758" s="232"/>
      <c r="H2758" s="232"/>
      <c r="I2758" s="232"/>
      <c r="J2758" s="232"/>
      <c r="K2758" s="232"/>
      <c r="U2758" s="21"/>
      <c r="V2758" s="21"/>
      <c r="W2758" s="21"/>
      <c r="X2758" s="21"/>
      <c r="Y2758" s="21"/>
      <c r="Z2758" s="21"/>
    </row>
    <row r="2759" spans="2:26" ht="15" customHeight="1" hidden="1">
      <c r="B2759" s="20"/>
      <c r="C2759" s="13" t="s">
        <v>32</v>
      </c>
      <c r="D2759" s="13" t="s">
        <v>33</v>
      </c>
      <c r="E2759" s="13" t="s">
        <v>34</v>
      </c>
      <c r="F2759" s="13" t="s">
        <v>35</v>
      </c>
      <c r="G2759" s="13" t="s">
        <v>36</v>
      </c>
      <c r="H2759" s="13" t="s">
        <v>37</v>
      </c>
      <c r="I2759" s="13" t="s">
        <v>38</v>
      </c>
      <c r="J2759" s="15"/>
      <c r="U2759" s="21"/>
      <c r="V2759" s="21"/>
      <c r="W2759" s="21"/>
      <c r="X2759" s="21"/>
      <c r="Y2759" s="21"/>
      <c r="Z2759" s="21"/>
    </row>
    <row r="2760" spans="2:26" ht="15.75" hidden="1">
      <c r="B2760" s="12" t="s">
        <v>52</v>
      </c>
      <c r="C2760" s="33">
        <v>235339</v>
      </c>
      <c r="D2760" s="33">
        <v>155609</v>
      </c>
      <c r="E2760" s="33">
        <v>55430</v>
      </c>
      <c r="F2760" s="33">
        <v>24300</v>
      </c>
      <c r="G2760" s="55">
        <f>D2760/C2760*100</f>
        <v>66.12121237873876</v>
      </c>
      <c r="H2760" s="55">
        <f>E2760/C2760*100</f>
        <v>23.55325721618601</v>
      </c>
      <c r="I2760" s="55">
        <f>F2760/C2760*100</f>
        <v>10.325530405075233</v>
      </c>
      <c r="J2760" s="8"/>
      <c r="K2760" s="8"/>
      <c r="L2760" s="16"/>
      <c r="U2760" s="21"/>
      <c r="V2760" s="21"/>
      <c r="W2760" s="21"/>
      <c r="X2760" s="21"/>
      <c r="Y2760" s="21"/>
      <c r="Z2760" s="21"/>
    </row>
    <row r="2761" spans="2:26" ht="15.75" hidden="1">
      <c r="B2761" s="12" t="s">
        <v>167</v>
      </c>
      <c r="C2761" s="11">
        <f>SUM(C2762:C2775)</f>
        <v>22651</v>
      </c>
      <c r="D2761" s="11">
        <f>SUM(D2762:D2775)</f>
        <v>16407</v>
      </c>
      <c r="E2761" s="11">
        <f>SUM(E2762:E2775)</f>
        <v>4548</v>
      </c>
      <c r="F2761" s="11">
        <f>SUM(F2762:F2775)</f>
        <v>1696</v>
      </c>
      <c r="G2761" s="55">
        <f>D2761/C2761*100</f>
        <v>72.43388812855945</v>
      </c>
      <c r="H2761" s="55">
        <f>E2761/C2761*100</f>
        <v>20.07858372698777</v>
      </c>
      <c r="I2761" s="55">
        <f>F2761/C2761*100</f>
        <v>7.487528144452783</v>
      </c>
      <c r="J2761" s="15"/>
      <c r="U2761" s="21"/>
      <c r="V2761" s="21"/>
      <c r="W2761" s="21"/>
      <c r="X2761" s="21"/>
      <c r="Y2761" s="21"/>
      <c r="Z2761" s="21"/>
    </row>
    <row r="2762" spans="2:26" ht="15" customHeight="1" hidden="1">
      <c r="B2762" s="23" t="s">
        <v>22</v>
      </c>
      <c r="C2762" s="33">
        <v>467</v>
      </c>
      <c r="D2762" s="11">
        <v>362</v>
      </c>
      <c r="E2762" s="11">
        <v>55</v>
      </c>
      <c r="F2762" s="11">
        <v>50</v>
      </c>
      <c r="G2762" s="55">
        <f>D2762/C2762*100</f>
        <v>77.51605995717344</v>
      </c>
      <c r="H2762" s="55">
        <f>E2762/C2762*100</f>
        <v>11.777301927194861</v>
      </c>
      <c r="I2762" s="55">
        <f>F2762/C2762*100</f>
        <v>10.706638115631693</v>
      </c>
      <c r="J2762" s="15"/>
      <c r="U2762" s="21"/>
      <c r="V2762" s="21"/>
      <c r="W2762" s="21"/>
      <c r="X2762" s="21"/>
      <c r="Y2762" s="21"/>
      <c r="Z2762" s="21"/>
    </row>
    <row r="2763" spans="2:26" ht="15.75" hidden="1">
      <c r="B2763" s="23" t="s">
        <v>131</v>
      </c>
      <c r="C2763" s="33">
        <v>6343</v>
      </c>
      <c r="D2763" s="11">
        <v>5227</v>
      </c>
      <c r="E2763" s="11">
        <v>1012</v>
      </c>
      <c r="F2763" s="11">
        <v>104</v>
      </c>
      <c r="G2763" s="55">
        <f aca="true" t="shared" si="305" ref="G2763:G2768">D2763/C2763*100</f>
        <v>82.40580167113353</v>
      </c>
      <c r="H2763" s="55">
        <f aca="true" t="shared" si="306" ref="H2763:H2768">E2763/C2763*100</f>
        <v>15.954595617215828</v>
      </c>
      <c r="I2763" s="55">
        <f aca="true" t="shared" si="307" ref="I2763:I2768">F2763/C2763*100</f>
        <v>1.6396027116506384</v>
      </c>
      <c r="J2763" s="15"/>
      <c r="U2763" s="21"/>
      <c r="V2763" s="21"/>
      <c r="W2763" s="21"/>
      <c r="X2763" s="21"/>
      <c r="Y2763" s="21"/>
      <c r="Z2763" s="21"/>
    </row>
    <row r="2764" spans="2:26" ht="15.75" hidden="1">
      <c r="B2764" s="23" t="s">
        <v>109</v>
      </c>
      <c r="C2764" s="11">
        <v>768</v>
      </c>
      <c r="D2764" s="11">
        <v>483</v>
      </c>
      <c r="E2764" s="11">
        <v>165</v>
      </c>
      <c r="F2764" s="11">
        <v>120</v>
      </c>
      <c r="G2764" s="55">
        <f t="shared" si="305"/>
        <v>62.890625</v>
      </c>
      <c r="H2764" s="55">
        <f t="shared" si="306"/>
        <v>21.484375</v>
      </c>
      <c r="I2764" s="55">
        <f t="shared" si="307"/>
        <v>15.625</v>
      </c>
      <c r="J2764" s="15"/>
      <c r="U2764" s="21"/>
      <c r="V2764" s="21"/>
      <c r="W2764" s="21"/>
      <c r="X2764" s="21"/>
      <c r="Y2764" s="21"/>
      <c r="Z2764" s="21"/>
    </row>
    <row r="2765" spans="2:26" ht="15.75" hidden="1">
      <c r="B2765" s="23" t="s">
        <v>110</v>
      </c>
      <c r="C2765" s="11">
        <v>412</v>
      </c>
      <c r="D2765" s="11">
        <v>313</v>
      </c>
      <c r="E2765" s="11">
        <v>87</v>
      </c>
      <c r="F2765" s="11">
        <v>12</v>
      </c>
      <c r="G2765" s="55">
        <f t="shared" si="305"/>
        <v>75.97087378640776</v>
      </c>
      <c r="H2765" s="55">
        <f t="shared" si="306"/>
        <v>21.11650485436893</v>
      </c>
      <c r="I2765" s="55">
        <f t="shared" si="307"/>
        <v>2.912621359223301</v>
      </c>
      <c r="J2765" s="15"/>
      <c r="U2765" s="21"/>
      <c r="V2765" s="21"/>
      <c r="W2765" s="21"/>
      <c r="X2765" s="21"/>
      <c r="Y2765" s="21"/>
      <c r="Z2765" s="21"/>
    </row>
    <row r="2766" spans="2:26" ht="15.75" hidden="1">
      <c r="B2766" s="23" t="s">
        <v>111</v>
      </c>
      <c r="C2766" s="11">
        <v>631</v>
      </c>
      <c r="D2766" s="11">
        <v>390</v>
      </c>
      <c r="E2766" s="11">
        <v>198</v>
      </c>
      <c r="F2766" s="11">
        <v>43</v>
      </c>
      <c r="G2766" s="55">
        <f t="shared" si="305"/>
        <v>61.806656101426306</v>
      </c>
      <c r="H2766" s="55">
        <f t="shared" si="306"/>
        <v>31.378763866877975</v>
      </c>
      <c r="I2766" s="55">
        <f t="shared" si="307"/>
        <v>6.814580031695722</v>
      </c>
      <c r="J2766" s="15"/>
      <c r="U2766" s="21"/>
      <c r="V2766" s="21"/>
      <c r="W2766" s="21"/>
      <c r="X2766" s="21"/>
      <c r="Y2766" s="21"/>
      <c r="Z2766" s="21"/>
    </row>
    <row r="2767" spans="2:26" ht="15.75" hidden="1">
      <c r="B2767" s="23" t="s">
        <v>49</v>
      </c>
      <c r="C2767" s="11">
        <v>3556</v>
      </c>
      <c r="D2767" s="11">
        <v>2467</v>
      </c>
      <c r="E2767" s="11">
        <v>968</v>
      </c>
      <c r="F2767" s="11">
        <v>121</v>
      </c>
      <c r="G2767" s="55">
        <f t="shared" si="305"/>
        <v>69.37570303712036</v>
      </c>
      <c r="H2767" s="55">
        <f t="shared" si="306"/>
        <v>27.221597300337457</v>
      </c>
      <c r="I2767" s="55">
        <f t="shared" si="307"/>
        <v>3.402699662542182</v>
      </c>
      <c r="J2767" s="15"/>
      <c r="U2767" s="21"/>
      <c r="V2767" s="21"/>
      <c r="W2767" s="21"/>
      <c r="X2767" s="21"/>
      <c r="Y2767" s="21"/>
      <c r="Z2767" s="21"/>
    </row>
    <row r="2768" spans="2:26" ht="15.75" hidden="1">
      <c r="B2768" s="23" t="s">
        <v>113</v>
      </c>
      <c r="C2768" s="11">
        <v>1502</v>
      </c>
      <c r="D2768" s="11">
        <v>1053</v>
      </c>
      <c r="E2768" s="11">
        <v>346</v>
      </c>
      <c r="F2768" s="11">
        <v>103</v>
      </c>
      <c r="G2768" s="55">
        <f t="shared" si="305"/>
        <v>70.10652463382158</v>
      </c>
      <c r="H2768" s="55">
        <f t="shared" si="306"/>
        <v>23.03595206391478</v>
      </c>
      <c r="I2768" s="55">
        <f t="shared" si="307"/>
        <v>6.857523302263649</v>
      </c>
      <c r="J2768" s="15"/>
      <c r="U2768" s="21"/>
      <c r="V2768" s="21"/>
      <c r="W2768" s="21"/>
      <c r="X2768" s="21"/>
      <c r="Y2768" s="21"/>
      <c r="Z2768" s="21"/>
    </row>
    <row r="2769" spans="2:26" ht="15.75" hidden="1">
      <c r="B2769" s="23" t="s">
        <v>114</v>
      </c>
      <c r="C2769" s="33"/>
      <c r="D2769" s="33"/>
      <c r="E2769" s="33"/>
      <c r="F2769" s="33"/>
      <c r="G2769" s="28"/>
      <c r="H2769" s="28"/>
      <c r="I2769" s="28"/>
      <c r="J2769" s="15"/>
      <c r="U2769" s="21"/>
      <c r="V2769" s="21"/>
      <c r="W2769" s="21"/>
      <c r="X2769" s="21"/>
      <c r="Y2769" s="21"/>
      <c r="Z2769" s="21"/>
    </row>
    <row r="2770" spans="2:26" ht="15.75" hidden="1">
      <c r="B2770" s="23" t="s">
        <v>51</v>
      </c>
      <c r="C2770" s="11">
        <v>191</v>
      </c>
      <c r="D2770" s="11">
        <v>106</v>
      </c>
      <c r="E2770" s="11">
        <v>61</v>
      </c>
      <c r="F2770" s="11">
        <v>24</v>
      </c>
      <c r="G2770" s="55">
        <f aca="true" t="shared" si="308" ref="G2770:G2775">D2770/C2770*100</f>
        <v>55.497382198952884</v>
      </c>
      <c r="H2770" s="55">
        <f aca="true" t="shared" si="309" ref="H2770:H2775">E2770/C2770*100</f>
        <v>31.93717277486911</v>
      </c>
      <c r="I2770" s="55">
        <f aca="true" t="shared" si="310" ref="I2770:I2775">F2770/C2770*100</f>
        <v>12.56544502617801</v>
      </c>
      <c r="J2770" s="15"/>
      <c r="U2770" s="21"/>
      <c r="V2770" s="21"/>
      <c r="W2770" s="21"/>
      <c r="X2770" s="21"/>
      <c r="Y2770" s="21"/>
      <c r="Z2770" s="21"/>
    </row>
    <row r="2771" spans="2:26" ht="15.75" hidden="1">
      <c r="B2771" s="23" t="s">
        <v>116</v>
      </c>
      <c r="C2771" s="11">
        <v>939</v>
      </c>
      <c r="D2771" s="11">
        <v>699</v>
      </c>
      <c r="E2771" s="11">
        <v>149</v>
      </c>
      <c r="F2771" s="11">
        <v>91</v>
      </c>
      <c r="G2771" s="55">
        <f t="shared" si="308"/>
        <v>74.4408945686901</v>
      </c>
      <c r="H2771" s="55">
        <f t="shared" si="309"/>
        <v>15.867944621938232</v>
      </c>
      <c r="I2771" s="55">
        <f t="shared" si="310"/>
        <v>9.691160809371672</v>
      </c>
      <c r="J2771" s="15"/>
      <c r="U2771" s="21"/>
      <c r="V2771" s="21"/>
      <c r="W2771" s="21"/>
      <c r="X2771" s="21"/>
      <c r="Y2771" s="21"/>
      <c r="Z2771" s="21"/>
    </row>
    <row r="2772" spans="2:26" ht="15.75" hidden="1">
      <c r="B2772" s="23" t="s">
        <v>117</v>
      </c>
      <c r="C2772" s="11">
        <v>2159</v>
      </c>
      <c r="D2772" s="11">
        <v>1704</v>
      </c>
      <c r="E2772" s="11">
        <v>451</v>
      </c>
      <c r="F2772" s="11">
        <v>4</v>
      </c>
      <c r="G2772" s="55">
        <f t="shared" si="308"/>
        <v>78.92542843909217</v>
      </c>
      <c r="H2772" s="55">
        <f t="shared" si="309"/>
        <v>20.889300602130618</v>
      </c>
      <c r="I2772" s="55">
        <f t="shared" si="310"/>
        <v>0.18527095877721167</v>
      </c>
      <c r="J2772" s="15"/>
      <c r="U2772" s="21"/>
      <c r="V2772" s="21"/>
      <c r="W2772" s="21"/>
      <c r="X2772" s="21"/>
      <c r="Y2772" s="21"/>
      <c r="Z2772" s="21"/>
    </row>
    <row r="2773" spans="2:26" ht="15.75" hidden="1">
      <c r="B2773" s="23" t="s">
        <v>118</v>
      </c>
      <c r="C2773" s="11">
        <v>3268</v>
      </c>
      <c r="D2773" s="11">
        <v>1932</v>
      </c>
      <c r="E2773" s="11">
        <v>647</v>
      </c>
      <c r="F2773" s="11">
        <v>689</v>
      </c>
      <c r="G2773" s="55">
        <f t="shared" si="308"/>
        <v>59.118727050183594</v>
      </c>
      <c r="H2773" s="55">
        <f t="shared" si="309"/>
        <v>19.798041615667074</v>
      </c>
      <c r="I2773" s="55">
        <f t="shared" si="310"/>
        <v>21.08323133414933</v>
      </c>
      <c r="J2773" s="15"/>
      <c r="U2773" s="21"/>
      <c r="V2773" s="21"/>
      <c r="W2773" s="21"/>
      <c r="X2773" s="21"/>
      <c r="Y2773" s="21"/>
      <c r="Z2773" s="21"/>
    </row>
    <row r="2774" spans="2:26" ht="15.75" hidden="1">
      <c r="B2774" s="23" t="s">
        <v>119</v>
      </c>
      <c r="C2774" s="11">
        <v>1985</v>
      </c>
      <c r="D2774" s="11">
        <v>1426</v>
      </c>
      <c r="E2774" s="11">
        <v>302</v>
      </c>
      <c r="F2774" s="11">
        <v>257</v>
      </c>
      <c r="G2774" s="55">
        <f t="shared" si="308"/>
        <v>71.83879093198993</v>
      </c>
      <c r="H2774" s="55">
        <f t="shared" si="309"/>
        <v>15.214105793450884</v>
      </c>
      <c r="I2774" s="55">
        <f t="shared" si="310"/>
        <v>12.947103274559193</v>
      </c>
      <c r="J2774" s="15"/>
      <c r="U2774" s="21"/>
      <c r="V2774" s="21"/>
      <c r="W2774" s="21"/>
      <c r="X2774" s="21"/>
      <c r="Y2774" s="21"/>
      <c r="Z2774" s="21"/>
    </row>
    <row r="2775" spans="2:26" ht="15.75" hidden="1">
      <c r="B2775" s="23" t="s">
        <v>120</v>
      </c>
      <c r="C2775" s="11">
        <v>430</v>
      </c>
      <c r="D2775" s="11">
        <v>245</v>
      </c>
      <c r="E2775" s="11">
        <v>107</v>
      </c>
      <c r="F2775" s="11">
        <v>78</v>
      </c>
      <c r="G2775" s="55">
        <f t="shared" si="308"/>
        <v>56.97674418604651</v>
      </c>
      <c r="H2775" s="55">
        <f t="shared" si="309"/>
        <v>24.88372093023256</v>
      </c>
      <c r="I2775" s="55">
        <f t="shared" si="310"/>
        <v>18.13953488372093</v>
      </c>
      <c r="J2775" s="15"/>
      <c r="U2775" s="21"/>
      <c r="V2775" s="21"/>
      <c r="W2775" s="21"/>
      <c r="X2775" s="21"/>
      <c r="Y2775" s="21"/>
      <c r="Z2775" s="21"/>
    </row>
    <row r="2776" spans="2:26" ht="15.75" hidden="1">
      <c r="B2776" s="16" t="s">
        <v>128</v>
      </c>
      <c r="C2776" s="8"/>
      <c r="D2776" s="8"/>
      <c r="E2776" s="8"/>
      <c r="F2776" s="8"/>
      <c r="G2776" s="8"/>
      <c r="H2776" s="8"/>
      <c r="I2776" s="8"/>
      <c r="J2776" s="8"/>
      <c r="K2776" s="8"/>
      <c r="L2776" s="16"/>
      <c r="U2776" s="21"/>
      <c r="V2776" s="21"/>
      <c r="W2776" s="21"/>
      <c r="X2776" s="21"/>
      <c r="Y2776" s="21"/>
      <c r="Z2776" s="21"/>
    </row>
    <row r="2777" spans="2:26" ht="15.75" hidden="1">
      <c r="B2777" s="16" t="s">
        <v>173</v>
      </c>
      <c r="C2777" s="8"/>
      <c r="D2777" s="8"/>
      <c r="E2777" s="8"/>
      <c r="F2777" s="8"/>
      <c r="G2777" s="8"/>
      <c r="H2777" s="8"/>
      <c r="I2777" s="8"/>
      <c r="J2777" s="8"/>
      <c r="K2777" s="8"/>
      <c r="L2777" s="16"/>
      <c r="U2777" s="21"/>
      <c r="V2777" s="21"/>
      <c r="W2777" s="21"/>
      <c r="X2777" s="21"/>
      <c r="Y2777" s="21"/>
      <c r="Z2777" s="21"/>
    </row>
    <row r="2778" spans="2:26" s="26" customFormat="1" ht="15.75" hidden="1">
      <c r="B2778" s="16"/>
      <c r="C2778" s="8"/>
      <c r="D2778" s="8"/>
      <c r="E2778" s="8"/>
      <c r="F2778" s="8"/>
      <c r="G2778" s="8"/>
      <c r="H2778" s="8"/>
      <c r="I2778" s="8"/>
      <c r="J2778" s="29"/>
      <c r="K2778" s="29"/>
      <c r="L2778" s="25"/>
      <c r="U2778" s="21"/>
      <c r="V2778" s="21"/>
      <c r="W2778" s="21"/>
      <c r="X2778" s="21"/>
      <c r="Y2778" s="21"/>
      <c r="Z2778" s="21"/>
    </row>
    <row r="2779" spans="2:26" ht="15.75" hidden="1">
      <c r="B2779" s="232" t="s">
        <v>9</v>
      </c>
      <c r="C2779" s="232"/>
      <c r="D2779" s="232"/>
      <c r="E2779" s="232"/>
      <c r="F2779" s="232"/>
      <c r="G2779" s="232"/>
      <c r="H2779" s="232"/>
      <c r="I2779" s="232"/>
      <c r="J2779" s="232"/>
      <c r="K2779" s="232"/>
      <c r="U2779" s="21"/>
      <c r="V2779" s="21"/>
      <c r="W2779" s="21"/>
      <c r="X2779" s="21"/>
      <c r="Y2779" s="21"/>
      <c r="Z2779" s="21"/>
    </row>
    <row r="2780" spans="2:26" ht="15" customHeight="1" hidden="1">
      <c r="B2780" s="20"/>
      <c r="C2780" s="13" t="s">
        <v>32</v>
      </c>
      <c r="D2780" s="13" t="s">
        <v>33</v>
      </c>
      <c r="E2780" s="13" t="s">
        <v>34</v>
      </c>
      <c r="F2780" s="13" t="s">
        <v>35</v>
      </c>
      <c r="G2780" s="13" t="s">
        <v>36</v>
      </c>
      <c r="H2780" s="13" t="s">
        <v>37</v>
      </c>
      <c r="I2780" s="13" t="s">
        <v>38</v>
      </c>
      <c r="J2780" s="15"/>
      <c r="U2780" s="21"/>
      <c r="V2780" s="21"/>
      <c r="W2780" s="21"/>
      <c r="X2780" s="21"/>
      <c r="Y2780" s="21"/>
      <c r="Z2780" s="21"/>
    </row>
    <row r="2781" spans="2:26" ht="15.75" hidden="1">
      <c r="B2781" s="12" t="s">
        <v>52</v>
      </c>
      <c r="C2781" s="33">
        <v>234354</v>
      </c>
      <c r="D2781" s="33">
        <v>150399</v>
      </c>
      <c r="E2781" s="33">
        <v>62653</v>
      </c>
      <c r="F2781" s="33">
        <v>21302</v>
      </c>
      <c r="G2781" s="55">
        <f>D2781/C2781*100</f>
        <v>64.17599016871912</v>
      </c>
      <c r="H2781" s="55">
        <f>E2781/C2781*100</f>
        <v>26.734342063715577</v>
      </c>
      <c r="I2781" s="55">
        <f>F2781/C2781*100</f>
        <v>9.089667767565308</v>
      </c>
      <c r="J2781" s="8"/>
      <c r="K2781" s="8"/>
      <c r="L2781" s="16"/>
      <c r="U2781" s="21"/>
      <c r="V2781" s="21"/>
      <c r="W2781" s="21"/>
      <c r="X2781" s="21"/>
      <c r="Y2781" s="21"/>
      <c r="Z2781" s="21"/>
    </row>
    <row r="2782" spans="2:26" ht="15.75" hidden="1">
      <c r="B2782" s="12" t="s">
        <v>167</v>
      </c>
      <c r="C2782" s="11">
        <f>SUM(C2783:C2796)</f>
        <v>23011</v>
      </c>
      <c r="D2782" s="11">
        <f>SUM(D2783:D2796)</f>
        <v>17256</v>
      </c>
      <c r="E2782" s="11">
        <f>SUM(E2783:E2796)</f>
        <v>5027</v>
      </c>
      <c r="F2782" s="11">
        <f>SUM(F2783:F2796)</f>
        <v>848</v>
      </c>
      <c r="G2782" s="55">
        <f>D2782/C2782*100</f>
        <v>74.99022206770675</v>
      </c>
      <c r="H2782" s="55">
        <f>E2782/C2782*100</f>
        <v>21.8460736169658</v>
      </c>
      <c r="I2782" s="55">
        <f>F2782/C2782*100</f>
        <v>3.685194037634175</v>
      </c>
      <c r="J2782" s="15"/>
      <c r="U2782" s="21"/>
      <c r="V2782" s="21"/>
      <c r="W2782" s="21"/>
      <c r="X2782" s="21"/>
      <c r="Y2782" s="21"/>
      <c r="Z2782" s="21"/>
    </row>
    <row r="2783" spans="2:26" ht="15" customHeight="1" hidden="1">
      <c r="B2783" s="23" t="s">
        <v>22</v>
      </c>
      <c r="C2783" s="33">
        <v>419</v>
      </c>
      <c r="D2783" s="11">
        <v>344</v>
      </c>
      <c r="E2783" s="11">
        <v>47</v>
      </c>
      <c r="F2783" s="11">
        <v>28</v>
      </c>
      <c r="G2783" s="55">
        <f>D2783/C2783*100</f>
        <v>82.10023866348448</v>
      </c>
      <c r="H2783" s="55">
        <f>E2783/C2783*100</f>
        <v>11.217183770883054</v>
      </c>
      <c r="I2783" s="55">
        <f>F2783/C2783*100</f>
        <v>6.682577565632458</v>
      </c>
      <c r="J2783" s="15"/>
      <c r="U2783" s="21"/>
      <c r="V2783" s="21"/>
      <c r="W2783" s="21"/>
      <c r="X2783" s="21"/>
      <c r="Y2783" s="21"/>
      <c r="Z2783" s="21"/>
    </row>
    <row r="2784" spans="2:26" ht="15.75" hidden="1">
      <c r="B2784" s="23" t="s">
        <v>131</v>
      </c>
      <c r="C2784" s="33">
        <v>6832</v>
      </c>
      <c r="D2784" s="11">
        <v>5508</v>
      </c>
      <c r="E2784" s="11">
        <v>1201</v>
      </c>
      <c r="F2784" s="11">
        <v>123</v>
      </c>
      <c r="G2784" s="55">
        <f aca="true" t="shared" si="311" ref="G2784:G2796">D2784/C2784*100</f>
        <v>80.62060889929742</v>
      </c>
      <c r="H2784" s="55">
        <f aca="true" t="shared" si="312" ref="H2784:H2796">E2784/C2784*100</f>
        <v>17.579039812646368</v>
      </c>
      <c r="I2784" s="55">
        <f aca="true" t="shared" si="313" ref="I2784:I2796">F2784/C2784*100</f>
        <v>1.800351288056206</v>
      </c>
      <c r="J2784" s="15"/>
      <c r="U2784" s="21"/>
      <c r="V2784" s="21"/>
      <c r="W2784" s="21"/>
      <c r="X2784" s="21"/>
      <c r="Y2784" s="21"/>
      <c r="Z2784" s="21"/>
    </row>
    <row r="2785" spans="2:26" ht="15.75" hidden="1">
      <c r="B2785" s="23" t="s">
        <v>109</v>
      </c>
      <c r="C2785" s="11">
        <v>776</v>
      </c>
      <c r="D2785" s="11">
        <v>518</v>
      </c>
      <c r="E2785" s="11">
        <v>168</v>
      </c>
      <c r="F2785" s="11">
        <v>90</v>
      </c>
      <c r="G2785" s="55">
        <f t="shared" si="311"/>
        <v>66.75257731958763</v>
      </c>
      <c r="H2785" s="55">
        <f t="shared" si="312"/>
        <v>21.649484536082475</v>
      </c>
      <c r="I2785" s="55">
        <f t="shared" si="313"/>
        <v>11.597938144329897</v>
      </c>
      <c r="J2785" s="15"/>
      <c r="U2785" s="21"/>
      <c r="V2785" s="21"/>
      <c r="W2785" s="21"/>
      <c r="X2785" s="21"/>
      <c r="Y2785" s="21"/>
      <c r="Z2785" s="21"/>
    </row>
    <row r="2786" spans="2:26" ht="15.75" hidden="1">
      <c r="B2786" s="23" t="s">
        <v>110</v>
      </c>
      <c r="C2786" s="11">
        <v>424</v>
      </c>
      <c r="D2786" s="11">
        <v>327</v>
      </c>
      <c r="E2786" s="11">
        <v>82</v>
      </c>
      <c r="F2786" s="11">
        <v>15</v>
      </c>
      <c r="G2786" s="55">
        <f t="shared" si="311"/>
        <v>77.12264150943396</v>
      </c>
      <c r="H2786" s="55">
        <f t="shared" si="312"/>
        <v>19.339622641509436</v>
      </c>
      <c r="I2786" s="55">
        <f t="shared" si="313"/>
        <v>3.5377358490566038</v>
      </c>
      <c r="J2786" s="15"/>
      <c r="U2786" s="21"/>
      <c r="V2786" s="21"/>
      <c r="W2786" s="21"/>
      <c r="X2786" s="21"/>
      <c r="Y2786" s="21"/>
      <c r="Z2786" s="21"/>
    </row>
    <row r="2787" spans="2:26" ht="15.75" hidden="1">
      <c r="B2787" s="23" t="s">
        <v>111</v>
      </c>
      <c r="C2787" s="11">
        <v>717</v>
      </c>
      <c r="D2787" s="11">
        <v>405</v>
      </c>
      <c r="E2787" s="11">
        <v>278</v>
      </c>
      <c r="F2787" s="11">
        <v>34</v>
      </c>
      <c r="G2787" s="55">
        <f t="shared" si="311"/>
        <v>56.48535564853556</v>
      </c>
      <c r="H2787" s="55">
        <f t="shared" si="312"/>
        <v>38.77266387726639</v>
      </c>
      <c r="I2787" s="55">
        <f t="shared" si="313"/>
        <v>4.741980474198047</v>
      </c>
      <c r="J2787" s="15"/>
      <c r="U2787" s="21"/>
      <c r="V2787" s="21"/>
      <c r="W2787" s="21"/>
      <c r="X2787" s="21"/>
      <c r="Y2787" s="21"/>
      <c r="Z2787" s="21"/>
    </row>
    <row r="2788" spans="2:26" ht="15.75" hidden="1">
      <c r="B2788" s="23" t="s">
        <v>49</v>
      </c>
      <c r="C2788" s="11">
        <v>3608</v>
      </c>
      <c r="D2788" s="11">
        <v>2360</v>
      </c>
      <c r="E2788" s="11">
        <v>1128</v>
      </c>
      <c r="F2788" s="11">
        <v>120</v>
      </c>
      <c r="G2788" s="55">
        <f t="shared" si="311"/>
        <v>65.41019955654102</v>
      </c>
      <c r="H2788" s="55">
        <f t="shared" si="312"/>
        <v>31.263858093126384</v>
      </c>
      <c r="I2788" s="55">
        <f t="shared" si="313"/>
        <v>3.325942350332594</v>
      </c>
      <c r="J2788" s="15"/>
      <c r="U2788" s="21"/>
      <c r="V2788" s="21"/>
      <c r="W2788" s="21"/>
      <c r="X2788" s="21"/>
      <c r="Y2788" s="21"/>
      <c r="Z2788" s="21"/>
    </row>
    <row r="2789" spans="2:26" ht="15.75" hidden="1">
      <c r="B2789" s="23" t="s">
        <v>113</v>
      </c>
      <c r="C2789" s="11">
        <v>1399</v>
      </c>
      <c r="D2789" s="11">
        <v>914</v>
      </c>
      <c r="E2789" s="11">
        <v>529</v>
      </c>
      <c r="F2789" s="11">
        <v>76</v>
      </c>
      <c r="G2789" s="55">
        <f t="shared" si="311"/>
        <v>65.3323802716226</v>
      </c>
      <c r="H2789" s="55">
        <f t="shared" si="312"/>
        <v>37.81272337383846</v>
      </c>
      <c r="I2789" s="55">
        <f t="shared" si="313"/>
        <v>5.432451751250893</v>
      </c>
      <c r="J2789" s="15"/>
      <c r="U2789" s="21"/>
      <c r="V2789" s="21"/>
      <c r="W2789" s="21"/>
      <c r="X2789" s="21"/>
      <c r="Y2789" s="21"/>
      <c r="Z2789" s="21"/>
    </row>
    <row r="2790" spans="2:26" ht="15.75" hidden="1">
      <c r="B2790" s="23" t="s">
        <v>114</v>
      </c>
      <c r="C2790" s="11">
        <v>267</v>
      </c>
      <c r="D2790" s="11">
        <v>201</v>
      </c>
      <c r="E2790" s="11">
        <v>64</v>
      </c>
      <c r="F2790" s="11">
        <v>2</v>
      </c>
      <c r="G2790" s="55">
        <f t="shared" si="311"/>
        <v>75.28089887640449</v>
      </c>
      <c r="H2790" s="55">
        <f t="shared" si="312"/>
        <v>23.970037453183522</v>
      </c>
      <c r="I2790" s="55">
        <f t="shared" si="313"/>
        <v>0.7490636704119851</v>
      </c>
      <c r="J2790" s="15"/>
      <c r="U2790" s="21"/>
      <c r="V2790" s="21"/>
      <c r="W2790" s="21"/>
      <c r="X2790" s="21"/>
      <c r="Y2790" s="21"/>
      <c r="Z2790" s="21"/>
    </row>
    <row r="2791" spans="2:26" ht="15.75" hidden="1">
      <c r="B2791" s="23" t="s">
        <v>51</v>
      </c>
      <c r="C2791" s="11">
        <v>183</v>
      </c>
      <c r="D2791" s="11">
        <v>92</v>
      </c>
      <c r="E2791" s="11">
        <v>77</v>
      </c>
      <c r="F2791" s="11">
        <v>14</v>
      </c>
      <c r="G2791" s="55">
        <f t="shared" si="311"/>
        <v>50.27322404371585</v>
      </c>
      <c r="H2791" s="55">
        <f t="shared" si="312"/>
        <v>42.07650273224044</v>
      </c>
      <c r="I2791" s="55">
        <f t="shared" si="313"/>
        <v>7.650273224043716</v>
      </c>
      <c r="J2791" s="15"/>
      <c r="U2791" s="21"/>
      <c r="V2791" s="21"/>
      <c r="W2791" s="21"/>
      <c r="X2791" s="21"/>
      <c r="Y2791" s="21"/>
      <c r="Z2791" s="21"/>
    </row>
    <row r="2792" spans="2:26" ht="15.75" hidden="1">
      <c r="B2792" s="23" t="s">
        <v>116</v>
      </c>
      <c r="C2792" s="11">
        <v>824</v>
      </c>
      <c r="D2792" s="11">
        <v>579</v>
      </c>
      <c r="E2792" s="11">
        <v>195</v>
      </c>
      <c r="F2792" s="11">
        <v>50</v>
      </c>
      <c r="G2792" s="55">
        <f t="shared" si="311"/>
        <v>70.26699029126213</v>
      </c>
      <c r="H2792" s="55">
        <f t="shared" si="312"/>
        <v>23.66504854368932</v>
      </c>
      <c r="I2792" s="55">
        <f t="shared" si="313"/>
        <v>6.067961165048544</v>
      </c>
      <c r="J2792" s="15"/>
      <c r="U2792" s="21"/>
      <c r="V2792" s="21"/>
      <c r="W2792" s="21"/>
      <c r="X2792" s="21"/>
      <c r="Y2792" s="21"/>
      <c r="Z2792" s="21"/>
    </row>
    <row r="2793" spans="2:26" ht="15.75" hidden="1">
      <c r="B2793" s="23" t="s">
        <v>117</v>
      </c>
      <c r="C2793" s="11">
        <v>2108</v>
      </c>
      <c r="D2793" s="11">
        <v>1470</v>
      </c>
      <c r="E2793" s="11">
        <v>619</v>
      </c>
      <c r="F2793" s="11">
        <v>19</v>
      </c>
      <c r="G2793" s="55">
        <f t="shared" si="311"/>
        <v>69.73434535104364</v>
      </c>
      <c r="H2793" s="55">
        <f t="shared" si="312"/>
        <v>29.364326375711574</v>
      </c>
      <c r="I2793" s="55">
        <f t="shared" si="313"/>
        <v>0.9013282732447818</v>
      </c>
      <c r="J2793" s="15"/>
      <c r="U2793" s="21"/>
      <c r="V2793" s="21"/>
      <c r="W2793" s="21"/>
      <c r="X2793" s="21"/>
      <c r="Y2793" s="21"/>
      <c r="Z2793" s="21"/>
    </row>
    <row r="2794" spans="2:26" ht="15.75" hidden="1">
      <c r="B2794" s="23" t="s">
        <v>118</v>
      </c>
      <c r="C2794" s="11">
        <v>3081</v>
      </c>
      <c r="D2794" s="11">
        <v>2873</v>
      </c>
      <c r="E2794" s="11">
        <v>164</v>
      </c>
      <c r="F2794" s="11">
        <v>44</v>
      </c>
      <c r="G2794" s="55">
        <f t="shared" si="311"/>
        <v>93.24894514767934</v>
      </c>
      <c r="H2794" s="55">
        <f t="shared" si="312"/>
        <v>5.322947095098994</v>
      </c>
      <c r="I2794" s="55">
        <f t="shared" si="313"/>
        <v>1.4281077572216814</v>
      </c>
      <c r="J2794" s="15"/>
      <c r="U2794" s="21"/>
      <c r="V2794" s="21"/>
      <c r="W2794" s="21"/>
      <c r="X2794" s="21"/>
      <c r="Y2794" s="21"/>
      <c r="Z2794" s="21"/>
    </row>
    <row r="2795" spans="2:26" ht="15.75" hidden="1">
      <c r="B2795" s="23" t="s">
        <v>119</v>
      </c>
      <c r="C2795" s="11">
        <v>1981</v>
      </c>
      <c r="D2795" s="11">
        <v>1448</v>
      </c>
      <c r="E2795" s="11">
        <v>347</v>
      </c>
      <c r="F2795" s="11">
        <v>186</v>
      </c>
      <c r="G2795" s="55">
        <f t="shared" si="311"/>
        <v>73.09439676930843</v>
      </c>
      <c r="H2795" s="55">
        <f t="shared" si="312"/>
        <v>17.51640585562847</v>
      </c>
      <c r="I2795" s="55">
        <f t="shared" si="313"/>
        <v>9.3891973750631</v>
      </c>
      <c r="J2795" s="15"/>
      <c r="U2795" s="21"/>
      <c r="V2795" s="21"/>
      <c r="W2795" s="21"/>
      <c r="X2795" s="21"/>
      <c r="Y2795" s="21"/>
      <c r="Z2795" s="21"/>
    </row>
    <row r="2796" spans="2:26" ht="15.75" hidden="1">
      <c r="B2796" s="23" t="s">
        <v>120</v>
      </c>
      <c r="C2796" s="11">
        <v>392</v>
      </c>
      <c r="D2796" s="11">
        <v>217</v>
      </c>
      <c r="E2796" s="11">
        <v>128</v>
      </c>
      <c r="F2796" s="11">
        <v>47</v>
      </c>
      <c r="G2796" s="55">
        <f t="shared" si="311"/>
        <v>55.35714285714286</v>
      </c>
      <c r="H2796" s="55">
        <f t="shared" si="312"/>
        <v>32.6530612244898</v>
      </c>
      <c r="I2796" s="55">
        <f t="shared" si="313"/>
        <v>11.989795918367346</v>
      </c>
      <c r="J2796" s="15"/>
      <c r="U2796" s="21"/>
      <c r="V2796" s="21"/>
      <c r="W2796" s="21"/>
      <c r="X2796" s="21"/>
      <c r="Y2796" s="21"/>
      <c r="Z2796" s="21"/>
    </row>
    <row r="2797" spans="2:26" ht="15.75" hidden="1">
      <c r="B2797" s="16" t="s">
        <v>128</v>
      </c>
      <c r="C2797" s="8"/>
      <c r="D2797" s="8"/>
      <c r="E2797" s="8"/>
      <c r="F2797" s="8"/>
      <c r="G2797" s="8"/>
      <c r="H2797" s="8"/>
      <c r="I2797" s="8"/>
      <c r="J2797" s="8"/>
      <c r="K2797" s="8"/>
      <c r="L2797" s="16"/>
      <c r="U2797" s="21"/>
      <c r="V2797" s="21"/>
      <c r="W2797" s="21"/>
      <c r="X2797" s="21"/>
      <c r="Y2797" s="21"/>
      <c r="Z2797" s="21"/>
    </row>
    <row r="2798" spans="2:26" s="26" customFormat="1" ht="15.75" hidden="1">
      <c r="B2798" s="16"/>
      <c r="C2798" s="8"/>
      <c r="D2798" s="8"/>
      <c r="E2798" s="8"/>
      <c r="F2798" s="8"/>
      <c r="G2798" s="8"/>
      <c r="H2798" s="8"/>
      <c r="I2798" s="8"/>
      <c r="J2798" s="29"/>
      <c r="K2798" s="29"/>
      <c r="L2798" s="25"/>
      <c r="U2798" s="21"/>
      <c r="V2798" s="21"/>
      <c r="W2798" s="21"/>
      <c r="X2798" s="21"/>
      <c r="Y2798" s="21"/>
      <c r="Z2798" s="21"/>
    </row>
    <row r="2799" spans="2:26" ht="15.75" hidden="1">
      <c r="B2799" s="231" t="s">
        <v>8</v>
      </c>
      <c r="C2799" s="231"/>
      <c r="D2799" s="231"/>
      <c r="E2799" s="231"/>
      <c r="F2799" s="231"/>
      <c r="G2799" s="231"/>
      <c r="H2799" s="231"/>
      <c r="I2799" s="231"/>
      <c r="J2799" s="231"/>
      <c r="K2799" s="231"/>
      <c r="U2799" s="21"/>
      <c r="V2799" s="21"/>
      <c r="W2799" s="21"/>
      <c r="X2799" s="21"/>
      <c r="Y2799" s="21"/>
      <c r="Z2799" s="21"/>
    </row>
    <row r="2800" spans="2:26" ht="15" customHeight="1" hidden="1">
      <c r="B2800" s="20"/>
      <c r="C2800" s="57" t="s">
        <v>32</v>
      </c>
      <c r="D2800" s="57" t="s">
        <v>33</v>
      </c>
      <c r="E2800" s="57" t="s">
        <v>34</v>
      </c>
      <c r="F2800" s="57" t="s">
        <v>35</v>
      </c>
      <c r="G2800" s="57" t="s">
        <v>36</v>
      </c>
      <c r="H2800" s="57" t="s">
        <v>37</v>
      </c>
      <c r="I2800" s="57" t="s">
        <v>38</v>
      </c>
      <c r="J2800" s="15"/>
      <c r="U2800" s="21"/>
      <c r="V2800" s="21"/>
      <c r="W2800" s="21"/>
      <c r="X2800" s="21"/>
      <c r="Y2800" s="21"/>
      <c r="Z2800" s="21"/>
    </row>
    <row r="2801" spans="2:26" ht="15.75" hidden="1">
      <c r="B2801" s="12" t="s">
        <v>52</v>
      </c>
      <c r="C2801" s="33">
        <v>238217</v>
      </c>
      <c r="D2801" s="33">
        <v>145060</v>
      </c>
      <c r="E2801" s="33">
        <v>73286</v>
      </c>
      <c r="F2801" s="33">
        <v>19871</v>
      </c>
      <c r="G2801" s="55">
        <f>D2801/C2801*100</f>
        <v>60.89405877834076</v>
      </c>
      <c r="H2801" s="55">
        <f>E2801/C2801*100</f>
        <v>30.764387092440927</v>
      </c>
      <c r="I2801" s="55">
        <f>F2801/C2801*100</f>
        <v>8.341554129218318</v>
      </c>
      <c r="J2801" s="8"/>
      <c r="K2801" s="8"/>
      <c r="L2801" s="16"/>
      <c r="U2801" s="21"/>
      <c r="V2801" s="21"/>
      <c r="W2801" s="21"/>
      <c r="X2801" s="21"/>
      <c r="Y2801" s="21"/>
      <c r="Z2801" s="21"/>
    </row>
    <row r="2802" spans="2:26" ht="15.75" hidden="1">
      <c r="B2802" s="12" t="s">
        <v>167</v>
      </c>
      <c r="C2802" s="11">
        <f>SUM(C2803:C2816)</f>
        <v>23337</v>
      </c>
      <c r="D2802" s="11">
        <f>SUM(D2803:D2816)</f>
        <v>15650</v>
      </c>
      <c r="E2802" s="11">
        <f>SUM(E2803:E2816)</f>
        <v>6535</v>
      </c>
      <c r="F2802" s="11">
        <f>SUM(F2803:F2816)</f>
        <v>1152</v>
      </c>
      <c r="G2802" s="55">
        <f>D2802/C2802*100</f>
        <v>67.06089043150362</v>
      </c>
      <c r="H2802" s="55">
        <f>E2802/C2802*100</f>
        <v>28.00274242619017</v>
      </c>
      <c r="I2802" s="55">
        <f>F2802/C2802*100</f>
        <v>4.936367142306209</v>
      </c>
      <c r="J2802" s="15"/>
      <c r="U2802" s="21"/>
      <c r="V2802" s="21"/>
      <c r="W2802" s="21"/>
      <c r="X2802" s="21"/>
      <c r="Y2802" s="21"/>
      <c r="Z2802" s="21"/>
    </row>
    <row r="2803" spans="2:26" ht="15" customHeight="1" hidden="1">
      <c r="B2803" s="23" t="s">
        <v>22</v>
      </c>
      <c r="C2803" s="33">
        <v>416</v>
      </c>
      <c r="D2803" s="11">
        <v>335</v>
      </c>
      <c r="E2803" s="11">
        <v>48</v>
      </c>
      <c r="F2803" s="11">
        <v>33</v>
      </c>
      <c r="G2803" s="55">
        <f aca="true" t="shared" si="314" ref="G2803:G2816">D2803/C2803*100</f>
        <v>80.52884615384616</v>
      </c>
      <c r="H2803" s="55">
        <f aca="true" t="shared" si="315" ref="H2803:H2816">E2803/C2803*100</f>
        <v>11.538461538461538</v>
      </c>
      <c r="I2803" s="55">
        <f aca="true" t="shared" si="316" ref="I2803:I2816">F2803/C2803*100</f>
        <v>7.9326923076923075</v>
      </c>
      <c r="J2803" s="15"/>
      <c r="U2803" s="21"/>
      <c r="V2803" s="21"/>
      <c r="W2803" s="21"/>
      <c r="X2803" s="21"/>
      <c r="Y2803" s="21"/>
      <c r="Z2803" s="21"/>
    </row>
    <row r="2804" spans="2:26" ht="15.75" hidden="1">
      <c r="B2804" s="23" t="s">
        <v>131</v>
      </c>
      <c r="C2804" s="33">
        <v>7080</v>
      </c>
      <c r="D2804" s="11">
        <v>5657</v>
      </c>
      <c r="E2804" s="11">
        <v>1342</v>
      </c>
      <c r="F2804" s="11">
        <v>81</v>
      </c>
      <c r="G2804" s="55">
        <f t="shared" si="314"/>
        <v>79.90112994350282</v>
      </c>
      <c r="H2804" s="55">
        <f t="shared" si="315"/>
        <v>18.954802259887003</v>
      </c>
      <c r="I2804" s="55">
        <f t="shared" si="316"/>
        <v>1.1440677966101696</v>
      </c>
      <c r="J2804" s="15"/>
      <c r="U2804" s="21"/>
      <c r="V2804" s="21"/>
      <c r="W2804" s="21"/>
      <c r="X2804" s="21"/>
      <c r="Y2804" s="21"/>
      <c r="Z2804" s="21"/>
    </row>
    <row r="2805" spans="2:26" ht="15.75" hidden="1">
      <c r="B2805" s="23" t="s">
        <v>109</v>
      </c>
      <c r="C2805" s="11">
        <v>802</v>
      </c>
      <c r="D2805" s="11">
        <v>520</v>
      </c>
      <c r="E2805" s="11">
        <v>221</v>
      </c>
      <c r="F2805" s="11">
        <v>61</v>
      </c>
      <c r="G2805" s="55">
        <f t="shared" si="314"/>
        <v>64.83790523690773</v>
      </c>
      <c r="H2805" s="55">
        <f t="shared" si="315"/>
        <v>27.556109725685786</v>
      </c>
      <c r="I2805" s="55">
        <f t="shared" si="316"/>
        <v>7.605985037406484</v>
      </c>
      <c r="J2805" s="15"/>
      <c r="U2805" s="21"/>
      <c r="V2805" s="21"/>
      <c r="W2805" s="21"/>
      <c r="X2805" s="21"/>
      <c r="Y2805" s="21"/>
      <c r="Z2805" s="21"/>
    </row>
    <row r="2806" spans="2:26" ht="15.75" hidden="1">
      <c r="B2806" s="23" t="s">
        <v>110</v>
      </c>
      <c r="C2806" s="11">
        <v>383</v>
      </c>
      <c r="D2806" s="11">
        <v>269</v>
      </c>
      <c r="E2806" s="11">
        <v>95</v>
      </c>
      <c r="F2806" s="11">
        <v>19</v>
      </c>
      <c r="G2806" s="55">
        <f t="shared" si="314"/>
        <v>70.23498694516971</v>
      </c>
      <c r="H2806" s="55">
        <f t="shared" si="315"/>
        <v>24.804177545691903</v>
      </c>
      <c r="I2806" s="55">
        <f t="shared" si="316"/>
        <v>4.960835509138381</v>
      </c>
      <c r="J2806" s="15"/>
      <c r="U2806" s="21"/>
      <c r="V2806" s="21"/>
      <c r="W2806" s="21"/>
      <c r="X2806" s="21"/>
      <c r="Y2806" s="21"/>
      <c r="Z2806" s="21"/>
    </row>
    <row r="2807" spans="2:26" ht="15.75" hidden="1">
      <c r="B2807" s="23" t="s">
        <v>111</v>
      </c>
      <c r="C2807" s="11">
        <v>700</v>
      </c>
      <c r="D2807" s="11">
        <v>321</v>
      </c>
      <c r="E2807" s="11">
        <v>360</v>
      </c>
      <c r="F2807" s="11">
        <v>19</v>
      </c>
      <c r="G2807" s="55">
        <f t="shared" si="314"/>
        <v>45.857142857142854</v>
      </c>
      <c r="H2807" s="55">
        <f t="shared" si="315"/>
        <v>51.42857142857142</v>
      </c>
      <c r="I2807" s="55">
        <f t="shared" si="316"/>
        <v>2.7142857142857144</v>
      </c>
      <c r="J2807" s="15"/>
      <c r="U2807" s="21"/>
      <c r="V2807" s="21"/>
      <c r="W2807" s="21"/>
      <c r="X2807" s="21"/>
      <c r="Y2807" s="21"/>
      <c r="Z2807" s="21"/>
    </row>
    <row r="2808" spans="2:26" ht="15.75" hidden="1">
      <c r="B2808" s="23" t="s">
        <v>49</v>
      </c>
      <c r="C2808" s="11">
        <v>3744</v>
      </c>
      <c r="D2808" s="11">
        <v>2222</v>
      </c>
      <c r="E2808" s="11">
        <v>1408</v>
      </c>
      <c r="F2808" s="11">
        <v>114</v>
      </c>
      <c r="G2808" s="55">
        <f t="shared" si="314"/>
        <v>59.348290598290596</v>
      </c>
      <c r="H2808" s="55">
        <f t="shared" si="315"/>
        <v>37.60683760683761</v>
      </c>
      <c r="I2808" s="55">
        <f t="shared" si="316"/>
        <v>3.0448717948717947</v>
      </c>
      <c r="J2808" s="15"/>
      <c r="U2808" s="21"/>
      <c r="V2808" s="21"/>
      <c r="W2808" s="21"/>
      <c r="X2808" s="21"/>
      <c r="Y2808" s="21"/>
      <c r="Z2808" s="21"/>
    </row>
    <row r="2809" spans="2:26" ht="15.75" hidden="1">
      <c r="B2809" s="23" t="s">
        <v>113</v>
      </c>
      <c r="C2809" s="11">
        <v>1519</v>
      </c>
      <c r="D2809" s="11">
        <v>914</v>
      </c>
      <c r="E2809" s="11">
        <v>529</v>
      </c>
      <c r="F2809" s="11">
        <v>76</v>
      </c>
      <c r="G2809" s="55">
        <f t="shared" si="314"/>
        <v>60.17116524028966</v>
      </c>
      <c r="H2809" s="55">
        <f t="shared" si="315"/>
        <v>34.825543120473995</v>
      </c>
      <c r="I2809" s="55">
        <f t="shared" si="316"/>
        <v>5.003291639236339</v>
      </c>
      <c r="J2809" s="15"/>
      <c r="U2809" s="21"/>
      <c r="V2809" s="21"/>
      <c r="W2809" s="21"/>
      <c r="X2809" s="21"/>
      <c r="Y2809" s="21"/>
      <c r="Z2809" s="21"/>
    </row>
    <row r="2810" spans="2:26" ht="15.75" hidden="1">
      <c r="B2810" s="23" t="s">
        <v>114</v>
      </c>
      <c r="C2810" s="11">
        <v>285</v>
      </c>
      <c r="D2810" s="11">
        <v>207</v>
      </c>
      <c r="E2810" s="11">
        <v>77</v>
      </c>
      <c r="F2810" s="11">
        <v>1</v>
      </c>
      <c r="G2810" s="55">
        <f t="shared" si="314"/>
        <v>72.63157894736842</v>
      </c>
      <c r="H2810" s="55">
        <f t="shared" si="315"/>
        <v>27.017543859649123</v>
      </c>
      <c r="I2810" s="55">
        <f t="shared" si="316"/>
        <v>0.3508771929824561</v>
      </c>
      <c r="J2810" s="15"/>
      <c r="U2810" s="21"/>
      <c r="V2810" s="21"/>
      <c r="W2810" s="21"/>
      <c r="X2810" s="21"/>
      <c r="Y2810" s="21"/>
      <c r="Z2810" s="21"/>
    </row>
    <row r="2811" spans="2:26" ht="15.75" hidden="1">
      <c r="B2811" s="23" t="s">
        <v>51</v>
      </c>
      <c r="C2811" s="11">
        <v>131</v>
      </c>
      <c r="D2811" s="11">
        <v>59</v>
      </c>
      <c r="E2811" s="11">
        <v>67</v>
      </c>
      <c r="F2811" s="11">
        <v>5</v>
      </c>
      <c r="G2811" s="55">
        <f t="shared" si="314"/>
        <v>45.038167938931295</v>
      </c>
      <c r="H2811" s="55">
        <f t="shared" si="315"/>
        <v>51.14503816793893</v>
      </c>
      <c r="I2811" s="55">
        <f t="shared" si="316"/>
        <v>3.816793893129771</v>
      </c>
      <c r="J2811" s="15"/>
      <c r="U2811" s="21"/>
      <c r="V2811" s="21"/>
      <c r="W2811" s="21"/>
      <c r="X2811" s="21"/>
      <c r="Y2811" s="21"/>
      <c r="Z2811" s="21"/>
    </row>
    <row r="2812" spans="2:26" ht="15.75" hidden="1">
      <c r="B2812" s="23" t="s">
        <v>116</v>
      </c>
      <c r="C2812" s="11">
        <v>811</v>
      </c>
      <c r="D2812" s="11">
        <v>598</v>
      </c>
      <c r="E2812" s="11">
        <v>179</v>
      </c>
      <c r="F2812" s="11">
        <v>34</v>
      </c>
      <c r="G2812" s="55">
        <f t="shared" si="314"/>
        <v>73.73612823674476</v>
      </c>
      <c r="H2812" s="55">
        <f t="shared" si="315"/>
        <v>22.071516646115906</v>
      </c>
      <c r="I2812" s="55">
        <f t="shared" si="316"/>
        <v>4.192355117139334</v>
      </c>
      <c r="J2812" s="15"/>
      <c r="U2812" s="21"/>
      <c r="V2812" s="21"/>
      <c r="W2812" s="21"/>
      <c r="X2812" s="21"/>
      <c r="Y2812" s="21"/>
      <c r="Z2812" s="21"/>
    </row>
    <row r="2813" spans="2:26" ht="15.75" hidden="1">
      <c r="B2813" s="23" t="s">
        <v>117</v>
      </c>
      <c r="C2813" s="11">
        <v>2102</v>
      </c>
      <c r="D2813" s="11">
        <v>1382</v>
      </c>
      <c r="E2813" s="11">
        <v>701</v>
      </c>
      <c r="F2813" s="11">
        <v>19</v>
      </c>
      <c r="G2813" s="55">
        <f t="shared" si="314"/>
        <v>65.74690770694576</v>
      </c>
      <c r="H2813" s="55">
        <f t="shared" si="315"/>
        <v>33.34919124643197</v>
      </c>
      <c r="I2813" s="55">
        <f t="shared" si="316"/>
        <v>0.9039010466222646</v>
      </c>
      <c r="J2813" s="15"/>
      <c r="U2813" s="21"/>
      <c r="V2813" s="21"/>
      <c r="W2813" s="21"/>
      <c r="X2813" s="21"/>
      <c r="Y2813" s="21"/>
      <c r="Z2813" s="21"/>
    </row>
    <row r="2814" spans="2:26" ht="15.75" hidden="1">
      <c r="B2814" s="23" t="s">
        <v>118</v>
      </c>
      <c r="C2814" s="11">
        <v>3074</v>
      </c>
      <c r="D2814" s="11">
        <v>1810</v>
      </c>
      <c r="E2814" s="11">
        <v>800</v>
      </c>
      <c r="F2814" s="11">
        <v>464</v>
      </c>
      <c r="G2814" s="55">
        <f t="shared" si="314"/>
        <v>58.88093689004555</v>
      </c>
      <c r="H2814" s="55">
        <f t="shared" si="315"/>
        <v>26.024723487312944</v>
      </c>
      <c r="I2814" s="55">
        <f t="shared" si="316"/>
        <v>15.09433962264151</v>
      </c>
      <c r="J2814" s="15"/>
      <c r="U2814" s="21"/>
      <c r="V2814" s="21"/>
      <c r="W2814" s="21"/>
      <c r="X2814" s="21"/>
      <c r="Y2814" s="21"/>
      <c r="Z2814" s="21"/>
    </row>
    <row r="2815" spans="2:26" ht="15.75" hidden="1">
      <c r="B2815" s="23" t="s">
        <v>119</v>
      </c>
      <c r="C2815" s="11">
        <v>1946</v>
      </c>
      <c r="D2815" s="11">
        <v>1165</v>
      </c>
      <c r="E2815" s="11">
        <v>596</v>
      </c>
      <c r="F2815" s="11">
        <v>185</v>
      </c>
      <c r="G2815" s="55">
        <f t="shared" si="314"/>
        <v>59.86639260020555</v>
      </c>
      <c r="H2815" s="55">
        <f t="shared" si="315"/>
        <v>30.62692702980473</v>
      </c>
      <c r="I2815" s="55">
        <f t="shared" si="316"/>
        <v>9.506680369989724</v>
      </c>
      <c r="J2815" s="15"/>
      <c r="U2815" s="21"/>
      <c r="V2815" s="21"/>
      <c r="W2815" s="21"/>
      <c r="X2815" s="21"/>
      <c r="Y2815" s="21"/>
      <c r="Z2815" s="21"/>
    </row>
    <row r="2816" spans="2:26" ht="15.75" hidden="1">
      <c r="B2816" s="23" t="s">
        <v>120</v>
      </c>
      <c r="C2816" s="11">
        <v>344</v>
      </c>
      <c r="D2816" s="11">
        <v>191</v>
      </c>
      <c r="E2816" s="11">
        <v>112</v>
      </c>
      <c r="F2816" s="11">
        <v>41</v>
      </c>
      <c r="G2816" s="55">
        <f t="shared" si="314"/>
        <v>55.52325581395349</v>
      </c>
      <c r="H2816" s="55">
        <f t="shared" si="315"/>
        <v>32.55813953488372</v>
      </c>
      <c r="I2816" s="55">
        <f t="shared" si="316"/>
        <v>11.918604651162791</v>
      </c>
      <c r="J2816" s="15"/>
      <c r="U2816" s="21"/>
      <c r="V2816" s="21"/>
      <c r="W2816" s="21"/>
      <c r="X2816" s="21"/>
      <c r="Y2816" s="21"/>
      <c r="Z2816" s="21"/>
    </row>
    <row r="2817" spans="2:26" ht="15.75" hidden="1">
      <c r="B2817" s="16" t="s">
        <v>128</v>
      </c>
      <c r="C2817" s="8"/>
      <c r="D2817" s="8"/>
      <c r="E2817" s="8"/>
      <c r="F2817" s="8"/>
      <c r="G2817" s="8"/>
      <c r="H2817" s="8"/>
      <c r="I2817" s="8"/>
      <c r="J2817" s="8"/>
      <c r="K2817" s="8"/>
      <c r="L2817" s="16"/>
      <c r="U2817" s="21"/>
      <c r="V2817" s="21"/>
      <c r="W2817" s="21"/>
      <c r="X2817" s="21"/>
      <c r="Y2817" s="21"/>
      <c r="Z2817" s="21"/>
    </row>
    <row r="2818" spans="2:26" s="26" customFormat="1" ht="15.75" hidden="1">
      <c r="B2818" s="16"/>
      <c r="C2818" s="8"/>
      <c r="D2818" s="8"/>
      <c r="E2818" s="8"/>
      <c r="F2818" s="8"/>
      <c r="G2818" s="8"/>
      <c r="H2818" s="8"/>
      <c r="I2818" s="8"/>
      <c r="J2818" s="29"/>
      <c r="K2818" s="29"/>
      <c r="L2818" s="25"/>
      <c r="U2818" s="21"/>
      <c r="V2818" s="21"/>
      <c r="W2818" s="21"/>
      <c r="X2818" s="21"/>
      <c r="Y2818" s="21"/>
      <c r="Z2818" s="21"/>
    </row>
    <row r="2819" spans="2:26" ht="15.75" hidden="1">
      <c r="B2819" s="248" t="s">
        <v>7</v>
      </c>
      <c r="C2819" s="248"/>
      <c r="D2819" s="248"/>
      <c r="E2819" s="248"/>
      <c r="F2819" s="248"/>
      <c r="G2819" s="248"/>
      <c r="H2819" s="248"/>
      <c r="I2819" s="248"/>
      <c r="J2819" s="248"/>
      <c r="K2819" s="248"/>
      <c r="U2819" s="21"/>
      <c r="V2819" s="21"/>
      <c r="W2819" s="21"/>
      <c r="X2819" s="21"/>
      <c r="Y2819" s="21"/>
      <c r="Z2819" s="21"/>
    </row>
    <row r="2820" spans="2:26" ht="15" customHeight="1" hidden="1">
      <c r="B2820" s="20"/>
      <c r="C2820" s="57" t="s">
        <v>32</v>
      </c>
      <c r="D2820" s="57" t="s">
        <v>33</v>
      </c>
      <c r="E2820" s="57" t="s">
        <v>34</v>
      </c>
      <c r="F2820" s="57" t="s">
        <v>35</v>
      </c>
      <c r="G2820" s="57" t="s">
        <v>36</v>
      </c>
      <c r="H2820" s="57" t="s">
        <v>37</v>
      </c>
      <c r="I2820" s="57" t="s">
        <v>38</v>
      </c>
      <c r="J2820" s="15"/>
      <c r="U2820" s="21"/>
      <c r="V2820" s="21"/>
      <c r="W2820" s="21"/>
      <c r="X2820" s="21"/>
      <c r="Y2820" s="21"/>
      <c r="Z2820" s="21"/>
    </row>
    <row r="2821" spans="2:26" ht="15.75" hidden="1">
      <c r="B2821" s="12" t="s">
        <v>52</v>
      </c>
      <c r="C2821" s="33">
        <v>233019</v>
      </c>
      <c r="D2821" s="33">
        <v>133081</v>
      </c>
      <c r="E2821" s="33">
        <v>83052</v>
      </c>
      <c r="F2821" s="33">
        <v>16886</v>
      </c>
      <c r="G2821" s="55">
        <f>D2821/C2821*100</f>
        <v>57.11165183954956</v>
      </c>
      <c r="H2821" s="55">
        <f>E2821/C2821*100</f>
        <v>35.64172878606466</v>
      </c>
      <c r="I2821" s="55">
        <f>F2821/C2821*100</f>
        <v>7.246619374385779</v>
      </c>
      <c r="J2821" s="8"/>
      <c r="K2821" s="8"/>
      <c r="L2821" s="16"/>
      <c r="U2821" s="21"/>
      <c r="V2821" s="21"/>
      <c r="W2821" s="21"/>
      <c r="X2821" s="21"/>
      <c r="Y2821" s="21"/>
      <c r="Z2821" s="21"/>
    </row>
    <row r="2822" spans="2:26" ht="15.75" hidden="1">
      <c r="B2822" s="12" t="s">
        <v>167</v>
      </c>
      <c r="C2822" s="11">
        <f>SUM(C2823:C2836)</f>
        <v>22261</v>
      </c>
      <c r="D2822" s="11">
        <f>SUM(D2823:D2836)</f>
        <v>14307</v>
      </c>
      <c r="E2822" s="11">
        <f>SUM(E2823:E2836)</f>
        <v>7043</v>
      </c>
      <c r="F2822" s="11">
        <f>SUM(F2823:F2836)</f>
        <v>911</v>
      </c>
      <c r="G2822" s="55">
        <f>D2822/C2822*100</f>
        <v>64.26934998427744</v>
      </c>
      <c r="H2822" s="55">
        <f>E2822/C2822*100</f>
        <v>31.638291181887606</v>
      </c>
      <c r="I2822" s="55">
        <f>F2822/C2822*100</f>
        <v>4.092358833834958</v>
      </c>
      <c r="J2822" s="15"/>
      <c r="U2822" s="21"/>
      <c r="V2822" s="21"/>
      <c r="W2822" s="21"/>
      <c r="X2822" s="21"/>
      <c r="Y2822" s="21"/>
      <c r="Z2822" s="21"/>
    </row>
    <row r="2823" spans="2:26" ht="15" customHeight="1" hidden="1">
      <c r="B2823" s="23" t="s">
        <v>22</v>
      </c>
      <c r="C2823" s="33">
        <v>412</v>
      </c>
      <c r="D2823" s="11">
        <v>300</v>
      </c>
      <c r="E2823" s="11">
        <v>57</v>
      </c>
      <c r="F2823" s="11">
        <v>55</v>
      </c>
      <c r="G2823" s="55">
        <f aca="true" t="shared" si="317" ref="G2823:G2836">D2823/C2823*100</f>
        <v>72.81553398058253</v>
      </c>
      <c r="H2823" s="55">
        <f aca="true" t="shared" si="318" ref="H2823:H2836">E2823/C2823*100</f>
        <v>13.834951456310678</v>
      </c>
      <c r="I2823" s="55">
        <f aca="true" t="shared" si="319" ref="I2823:I2836">F2823/C2823*100</f>
        <v>13.349514563106796</v>
      </c>
      <c r="J2823" s="15"/>
      <c r="U2823" s="21"/>
      <c r="V2823" s="21"/>
      <c r="W2823" s="21"/>
      <c r="X2823" s="21"/>
      <c r="Y2823" s="21"/>
      <c r="Z2823" s="21"/>
    </row>
    <row r="2824" spans="2:26" ht="15.75" hidden="1">
      <c r="B2824" s="23" t="s">
        <v>131</v>
      </c>
      <c r="C2824" s="33">
        <v>6696</v>
      </c>
      <c r="D2824" s="11">
        <v>5050</v>
      </c>
      <c r="E2824" s="11">
        <v>1508</v>
      </c>
      <c r="F2824" s="11">
        <v>138</v>
      </c>
      <c r="G2824" s="55">
        <f t="shared" si="317"/>
        <v>75.41816009557945</v>
      </c>
      <c r="H2824" s="55">
        <f t="shared" si="318"/>
        <v>22.520908004778974</v>
      </c>
      <c r="I2824" s="55">
        <f t="shared" si="319"/>
        <v>2.0609318996415773</v>
      </c>
      <c r="J2824" s="15"/>
      <c r="U2824" s="21"/>
      <c r="V2824" s="21"/>
      <c r="W2824" s="21"/>
      <c r="X2824" s="21"/>
      <c r="Y2824" s="21"/>
      <c r="Z2824" s="21"/>
    </row>
    <row r="2825" spans="2:26" ht="15.75" hidden="1">
      <c r="B2825" s="23" t="s">
        <v>109</v>
      </c>
      <c r="C2825" s="11">
        <v>759</v>
      </c>
      <c r="D2825" s="11">
        <v>454</v>
      </c>
      <c r="E2825" s="11">
        <v>266</v>
      </c>
      <c r="F2825" s="11">
        <v>39</v>
      </c>
      <c r="G2825" s="55">
        <f t="shared" si="317"/>
        <v>59.81554677206851</v>
      </c>
      <c r="H2825" s="55">
        <f t="shared" si="318"/>
        <v>35.046113306982875</v>
      </c>
      <c r="I2825" s="55">
        <f t="shared" si="319"/>
        <v>5.138339920948617</v>
      </c>
      <c r="J2825" s="15"/>
      <c r="U2825" s="21"/>
      <c r="V2825" s="21"/>
      <c r="W2825" s="21"/>
      <c r="X2825" s="21"/>
      <c r="Y2825" s="21"/>
      <c r="Z2825" s="21"/>
    </row>
    <row r="2826" spans="2:26" ht="15.75" hidden="1">
      <c r="B2826" s="23" t="s">
        <v>110</v>
      </c>
      <c r="C2826" s="11">
        <v>393</v>
      </c>
      <c r="D2826" s="11">
        <v>253</v>
      </c>
      <c r="E2826" s="11">
        <v>125</v>
      </c>
      <c r="F2826" s="11">
        <v>15</v>
      </c>
      <c r="G2826" s="55">
        <f t="shared" si="317"/>
        <v>64.3765903307888</v>
      </c>
      <c r="H2826" s="55">
        <f t="shared" si="318"/>
        <v>31.806615776081426</v>
      </c>
      <c r="I2826" s="55">
        <f t="shared" si="319"/>
        <v>3.816793893129771</v>
      </c>
      <c r="J2826" s="15"/>
      <c r="U2826" s="21"/>
      <c r="V2826" s="21"/>
      <c r="W2826" s="21"/>
      <c r="X2826" s="21"/>
      <c r="Y2826" s="21"/>
      <c r="Z2826" s="21"/>
    </row>
    <row r="2827" spans="2:26" ht="15.75" hidden="1">
      <c r="B2827" s="23" t="s">
        <v>111</v>
      </c>
      <c r="C2827" s="11">
        <v>710</v>
      </c>
      <c r="D2827" s="11">
        <v>284</v>
      </c>
      <c r="E2827" s="11">
        <v>421</v>
      </c>
      <c r="F2827" s="11">
        <v>5</v>
      </c>
      <c r="G2827" s="55">
        <f t="shared" si="317"/>
        <v>40</v>
      </c>
      <c r="H2827" s="55">
        <f t="shared" si="318"/>
        <v>59.29577464788732</v>
      </c>
      <c r="I2827" s="55">
        <f t="shared" si="319"/>
        <v>0.7042253521126761</v>
      </c>
      <c r="J2827" s="15"/>
      <c r="U2827" s="21"/>
      <c r="V2827" s="21"/>
      <c r="W2827" s="21"/>
      <c r="X2827" s="21"/>
      <c r="Y2827" s="21"/>
      <c r="Z2827" s="21"/>
    </row>
    <row r="2828" spans="2:26" ht="15.75" hidden="1">
      <c r="B2828" s="23" t="s">
        <v>49</v>
      </c>
      <c r="C2828" s="11">
        <v>3495</v>
      </c>
      <c r="D2828" s="11">
        <v>1957</v>
      </c>
      <c r="E2828" s="11">
        <v>1458</v>
      </c>
      <c r="F2828" s="11">
        <v>80</v>
      </c>
      <c r="G2828" s="55">
        <f t="shared" si="317"/>
        <v>55.99427753934192</v>
      </c>
      <c r="H2828" s="55">
        <f t="shared" si="318"/>
        <v>41.71673819742489</v>
      </c>
      <c r="I2828" s="55">
        <f t="shared" si="319"/>
        <v>2.28898426323319</v>
      </c>
      <c r="J2828" s="15"/>
      <c r="U2828" s="21"/>
      <c r="V2828" s="21"/>
      <c r="W2828" s="21"/>
      <c r="X2828" s="21"/>
      <c r="Y2828" s="21"/>
      <c r="Z2828" s="21"/>
    </row>
    <row r="2829" spans="2:26" ht="15.75" hidden="1">
      <c r="B2829" s="23" t="s">
        <v>113</v>
      </c>
      <c r="C2829" s="11">
        <v>1383</v>
      </c>
      <c r="D2829" s="11">
        <v>765</v>
      </c>
      <c r="E2829" s="11">
        <v>545</v>
      </c>
      <c r="F2829" s="11">
        <v>73</v>
      </c>
      <c r="G2829" s="55">
        <f t="shared" si="317"/>
        <v>55.31453362255966</v>
      </c>
      <c r="H2829" s="55">
        <f t="shared" si="318"/>
        <v>39.40708604483008</v>
      </c>
      <c r="I2829" s="55">
        <f t="shared" si="319"/>
        <v>5.278380332610268</v>
      </c>
      <c r="J2829" s="15"/>
      <c r="U2829" s="21"/>
      <c r="V2829" s="21"/>
      <c r="W2829" s="21"/>
      <c r="X2829" s="21"/>
      <c r="Y2829" s="21"/>
      <c r="Z2829" s="21"/>
    </row>
    <row r="2830" spans="2:26" ht="15.75" hidden="1">
      <c r="B2830" s="23" t="s">
        <v>114</v>
      </c>
      <c r="C2830" s="11">
        <v>243</v>
      </c>
      <c r="D2830" s="11">
        <v>171</v>
      </c>
      <c r="E2830" s="11">
        <v>68</v>
      </c>
      <c r="F2830" s="11">
        <v>4</v>
      </c>
      <c r="G2830" s="55">
        <f t="shared" si="317"/>
        <v>70.37037037037037</v>
      </c>
      <c r="H2830" s="55">
        <f t="shared" si="318"/>
        <v>27.983539094650205</v>
      </c>
      <c r="I2830" s="55">
        <f t="shared" si="319"/>
        <v>1.646090534979424</v>
      </c>
      <c r="J2830" s="15"/>
      <c r="U2830" s="21"/>
      <c r="V2830" s="21"/>
      <c r="W2830" s="21"/>
      <c r="X2830" s="21"/>
      <c r="Y2830" s="21"/>
      <c r="Z2830" s="21"/>
    </row>
    <row r="2831" spans="2:26" ht="15.75" hidden="1">
      <c r="B2831" s="23" t="s">
        <v>51</v>
      </c>
      <c r="C2831" s="11">
        <v>111</v>
      </c>
      <c r="D2831" s="11">
        <v>52</v>
      </c>
      <c r="E2831" s="11">
        <v>43</v>
      </c>
      <c r="F2831" s="11">
        <v>16</v>
      </c>
      <c r="G2831" s="55">
        <f t="shared" si="317"/>
        <v>46.846846846846844</v>
      </c>
      <c r="H2831" s="55">
        <f t="shared" si="318"/>
        <v>38.73873873873874</v>
      </c>
      <c r="I2831" s="55">
        <f t="shared" si="319"/>
        <v>14.414414414414415</v>
      </c>
      <c r="J2831" s="15"/>
      <c r="U2831" s="21"/>
      <c r="V2831" s="21"/>
      <c r="W2831" s="21"/>
      <c r="X2831" s="21"/>
      <c r="Y2831" s="21"/>
      <c r="Z2831" s="21"/>
    </row>
    <row r="2832" spans="2:26" ht="15.75" hidden="1">
      <c r="B2832" s="23" t="s">
        <v>116</v>
      </c>
      <c r="C2832" s="11">
        <v>650</v>
      </c>
      <c r="D2832" s="11">
        <v>429</v>
      </c>
      <c r="E2832" s="11">
        <v>157</v>
      </c>
      <c r="F2832" s="11">
        <v>64</v>
      </c>
      <c r="G2832" s="55">
        <f t="shared" si="317"/>
        <v>66</v>
      </c>
      <c r="H2832" s="55">
        <f t="shared" si="318"/>
        <v>24.153846153846153</v>
      </c>
      <c r="I2832" s="55">
        <f t="shared" si="319"/>
        <v>9.846153846153847</v>
      </c>
      <c r="J2832" s="15"/>
      <c r="U2832" s="21"/>
      <c r="V2832" s="21"/>
      <c r="W2832" s="21"/>
      <c r="X2832" s="21"/>
      <c r="Y2832" s="21"/>
      <c r="Z2832" s="21"/>
    </row>
    <row r="2833" spans="2:26" ht="15.75" hidden="1">
      <c r="B2833" s="23" t="s">
        <v>117</v>
      </c>
      <c r="C2833" s="11">
        <v>2024</v>
      </c>
      <c r="D2833" s="11">
        <v>1312</v>
      </c>
      <c r="E2833" s="11">
        <v>692</v>
      </c>
      <c r="F2833" s="11">
        <v>20</v>
      </c>
      <c r="G2833" s="55">
        <f t="shared" si="317"/>
        <v>64.82213438735178</v>
      </c>
      <c r="H2833" s="55">
        <f t="shared" si="318"/>
        <v>34.18972332015811</v>
      </c>
      <c r="I2833" s="55">
        <f t="shared" si="319"/>
        <v>0.9881422924901186</v>
      </c>
      <c r="J2833" s="15"/>
      <c r="U2833" s="21"/>
      <c r="V2833" s="21"/>
      <c r="W2833" s="21"/>
      <c r="X2833" s="21"/>
      <c r="Y2833" s="21"/>
      <c r="Z2833" s="21"/>
    </row>
    <row r="2834" spans="2:26" ht="15.75" hidden="1">
      <c r="B2834" s="23" t="s">
        <v>118</v>
      </c>
      <c r="C2834" s="11">
        <v>3096</v>
      </c>
      <c r="D2834" s="11">
        <v>1896</v>
      </c>
      <c r="E2834" s="11">
        <v>840</v>
      </c>
      <c r="F2834" s="11">
        <v>360</v>
      </c>
      <c r="G2834" s="55">
        <f t="shared" si="317"/>
        <v>61.240310077519375</v>
      </c>
      <c r="H2834" s="55">
        <f t="shared" si="318"/>
        <v>27.131782945736433</v>
      </c>
      <c r="I2834" s="55">
        <f t="shared" si="319"/>
        <v>11.627906976744185</v>
      </c>
      <c r="J2834" s="15"/>
      <c r="U2834" s="21"/>
      <c r="V2834" s="21"/>
      <c r="W2834" s="21"/>
      <c r="X2834" s="21"/>
      <c r="Y2834" s="21"/>
      <c r="Z2834" s="21"/>
    </row>
    <row r="2835" spans="2:26" ht="15.75" hidden="1">
      <c r="B2835" s="23" t="s">
        <v>119</v>
      </c>
      <c r="C2835" s="11">
        <v>1972</v>
      </c>
      <c r="D2835" s="11">
        <v>1193</v>
      </c>
      <c r="E2835" s="11">
        <v>768</v>
      </c>
      <c r="F2835" s="11">
        <v>11</v>
      </c>
      <c r="G2835" s="55">
        <f t="shared" si="317"/>
        <v>60.496957403651116</v>
      </c>
      <c r="H2835" s="55">
        <f t="shared" si="318"/>
        <v>38.94523326572008</v>
      </c>
      <c r="I2835" s="55">
        <f t="shared" si="319"/>
        <v>0.5578093306288032</v>
      </c>
      <c r="J2835" s="15"/>
      <c r="U2835" s="21"/>
      <c r="V2835" s="21"/>
      <c r="W2835" s="21"/>
      <c r="X2835" s="21"/>
      <c r="Y2835" s="21"/>
      <c r="Z2835" s="21"/>
    </row>
    <row r="2836" spans="2:26" ht="15.75" hidden="1">
      <c r="B2836" s="23" t="s">
        <v>120</v>
      </c>
      <c r="C2836" s="11">
        <v>317</v>
      </c>
      <c r="D2836" s="11">
        <v>191</v>
      </c>
      <c r="E2836" s="11">
        <v>95</v>
      </c>
      <c r="F2836" s="11">
        <v>31</v>
      </c>
      <c r="G2836" s="55">
        <f t="shared" si="317"/>
        <v>60.252365930599375</v>
      </c>
      <c r="H2836" s="55">
        <f t="shared" si="318"/>
        <v>29.96845425867508</v>
      </c>
      <c r="I2836" s="55">
        <f t="shared" si="319"/>
        <v>9.779179810725552</v>
      </c>
      <c r="J2836" s="15"/>
      <c r="U2836" s="21"/>
      <c r="V2836" s="21"/>
      <c r="W2836" s="21"/>
      <c r="X2836" s="21"/>
      <c r="Y2836" s="21"/>
      <c r="Z2836" s="21"/>
    </row>
    <row r="2837" spans="2:26" ht="15.75" hidden="1">
      <c r="B2837" s="16" t="s">
        <v>128</v>
      </c>
      <c r="C2837" s="8"/>
      <c r="D2837" s="8"/>
      <c r="E2837" s="8"/>
      <c r="F2837" s="8"/>
      <c r="G2837" s="8"/>
      <c r="H2837" s="8"/>
      <c r="I2837" s="8"/>
      <c r="J2837" s="8"/>
      <c r="K2837" s="8"/>
      <c r="L2837" s="16"/>
      <c r="U2837" s="21"/>
      <c r="V2837" s="21"/>
      <c r="W2837" s="21"/>
      <c r="X2837" s="21"/>
      <c r="Y2837" s="21"/>
      <c r="Z2837" s="21"/>
    </row>
    <row r="2838" spans="2:26" s="26" customFormat="1" ht="15.75" hidden="1">
      <c r="B2838" s="16"/>
      <c r="C2838" s="8"/>
      <c r="D2838" s="8"/>
      <c r="E2838" s="8"/>
      <c r="F2838" s="8"/>
      <c r="G2838" s="8"/>
      <c r="H2838" s="8"/>
      <c r="I2838" s="8"/>
      <c r="J2838" s="29"/>
      <c r="K2838" s="29"/>
      <c r="L2838" s="25"/>
      <c r="U2838" s="21"/>
      <c r="V2838" s="21"/>
      <c r="W2838" s="21"/>
      <c r="X2838" s="21"/>
      <c r="Y2838" s="21"/>
      <c r="Z2838" s="21"/>
    </row>
    <row r="2839" spans="2:26" ht="15.75" hidden="1">
      <c r="B2839" s="248" t="s">
        <v>6</v>
      </c>
      <c r="C2839" s="248"/>
      <c r="D2839" s="248"/>
      <c r="E2839" s="248"/>
      <c r="F2839" s="248"/>
      <c r="G2839" s="248"/>
      <c r="H2839" s="248"/>
      <c r="I2839" s="248"/>
      <c r="J2839" s="248"/>
      <c r="K2839" s="248"/>
      <c r="U2839" s="21"/>
      <c r="V2839" s="21"/>
      <c r="W2839" s="21"/>
      <c r="X2839" s="21"/>
      <c r="Y2839" s="21"/>
      <c r="Z2839" s="21"/>
    </row>
    <row r="2840" spans="2:26" ht="15" customHeight="1" hidden="1">
      <c r="B2840" s="20"/>
      <c r="C2840" s="13" t="s">
        <v>32</v>
      </c>
      <c r="D2840" s="13" t="s">
        <v>33</v>
      </c>
      <c r="E2840" s="13" t="s">
        <v>34</v>
      </c>
      <c r="F2840" s="13" t="s">
        <v>35</v>
      </c>
      <c r="G2840" s="13" t="s">
        <v>36</v>
      </c>
      <c r="H2840" s="13" t="s">
        <v>37</v>
      </c>
      <c r="I2840" s="13" t="s">
        <v>38</v>
      </c>
      <c r="J2840" s="15"/>
      <c r="U2840" s="21"/>
      <c r="V2840" s="21"/>
      <c r="W2840" s="21"/>
      <c r="X2840" s="21"/>
      <c r="Y2840" s="21"/>
      <c r="Z2840" s="21"/>
    </row>
    <row r="2841" spans="2:26" ht="15.75" hidden="1">
      <c r="B2841" s="12" t="s">
        <v>52</v>
      </c>
      <c r="C2841" s="33">
        <v>221312</v>
      </c>
      <c r="D2841" s="33">
        <v>117234</v>
      </c>
      <c r="E2841" s="33">
        <v>91084</v>
      </c>
      <c r="F2841" s="33">
        <v>12994</v>
      </c>
      <c r="G2841" s="55">
        <f>D2841/C2841*100</f>
        <v>52.97227443609023</v>
      </c>
      <c r="H2841" s="55">
        <f>E2841/C2841*100</f>
        <v>41.15637651821862</v>
      </c>
      <c r="I2841" s="55">
        <f>F2841/C2841*100</f>
        <v>5.871349045691151</v>
      </c>
      <c r="J2841" s="8"/>
      <c r="K2841" s="8"/>
      <c r="L2841" s="16"/>
      <c r="U2841" s="21"/>
      <c r="V2841" s="21"/>
      <c r="W2841" s="21"/>
      <c r="X2841" s="21"/>
      <c r="Y2841" s="21"/>
      <c r="Z2841" s="21"/>
    </row>
    <row r="2842" spans="2:26" ht="15.75" hidden="1">
      <c r="B2842" s="12" t="s">
        <v>167</v>
      </c>
      <c r="C2842" s="11">
        <f>SUM(C2843:C2856)</f>
        <v>21131</v>
      </c>
      <c r="D2842" s="11">
        <f>SUM(D2843:D2856)</f>
        <v>12164</v>
      </c>
      <c r="E2842" s="11">
        <f>SUM(E2843:E2856)</f>
        <v>8221</v>
      </c>
      <c r="F2842" s="11">
        <f>SUM(F2843:F2856)</f>
        <v>709</v>
      </c>
      <c r="G2842" s="55">
        <f>D2842/C2842*100</f>
        <v>57.56471534712034</v>
      </c>
      <c r="H2842" s="55">
        <f>E2842/C2842*100</f>
        <v>38.904926411433436</v>
      </c>
      <c r="I2842" s="55">
        <f>F2842/C2842*100</f>
        <v>3.3552600444844067</v>
      </c>
      <c r="J2842" s="15"/>
      <c r="U2842" s="21"/>
      <c r="V2842" s="21"/>
      <c r="W2842" s="21"/>
      <c r="X2842" s="21"/>
      <c r="Y2842" s="21"/>
      <c r="Z2842" s="21"/>
    </row>
    <row r="2843" spans="2:26" ht="15" customHeight="1" hidden="1">
      <c r="B2843" s="23" t="s">
        <v>22</v>
      </c>
      <c r="C2843" s="33">
        <v>382</v>
      </c>
      <c r="D2843" s="11">
        <v>276</v>
      </c>
      <c r="E2843" s="11">
        <v>63</v>
      </c>
      <c r="F2843" s="11">
        <v>43</v>
      </c>
      <c r="G2843" s="55">
        <f aca="true" t="shared" si="320" ref="G2843:G2856">D2843/C2843*100</f>
        <v>72.25130890052355</v>
      </c>
      <c r="H2843" s="55">
        <f aca="true" t="shared" si="321" ref="H2843:H2856">E2843/C2843*100</f>
        <v>16.49214659685864</v>
      </c>
      <c r="I2843" s="55">
        <f aca="true" t="shared" si="322" ref="I2843:I2856">F2843/C2843*100</f>
        <v>11.2565445026178</v>
      </c>
      <c r="J2843" s="15"/>
      <c r="U2843" s="21"/>
      <c r="V2843" s="21"/>
      <c r="W2843" s="21"/>
      <c r="X2843" s="21"/>
      <c r="Y2843" s="21"/>
      <c r="Z2843" s="21"/>
    </row>
    <row r="2844" spans="2:26" ht="15.75" hidden="1">
      <c r="B2844" s="23" t="s">
        <v>131</v>
      </c>
      <c r="C2844" s="33">
        <v>6532</v>
      </c>
      <c r="D2844" s="11">
        <v>4197</v>
      </c>
      <c r="E2844" s="11">
        <v>2236</v>
      </c>
      <c r="F2844" s="11">
        <v>99</v>
      </c>
      <c r="G2844" s="55">
        <f t="shared" si="320"/>
        <v>64.25290875688916</v>
      </c>
      <c r="H2844" s="55">
        <f t="shared" si="321"/>
        <v>34.23147581139008</v>
      </c>
      <c r="I2844" s="55">
        <f t="shared" si="322"/>
        <v>1.5156154317207593</v>
      </c>
      <c r="J2844" s="15"/>
      <c r="U2844" s="21"/>
      <c r="V2844" s="21"/>
      <c r="W2844" s="21"/>
      <c r="X2844" s="21"/>
      <c r="Y2844" s="21"/>
      <c r="Z2844" s="21"/>
    </row>
    <row r="2845" spans="2:26" ht="15.75" hidden="1">
      <c r="B2845" s="23" t="s">
        <v>109</v>
      </c>
      <c r="C2845" s="11">
        <v>720</v>
      </c>
      <c r="D2845" s="11">
        <v>420</v>
      </c>
      <c r="E2845" s="11">
        <v>257</v>
      </c>
      <c r="F2845" s="11">
        <v>43</v>
      </c>
      <c r="G2845" s="55">
        <f t="shared" si="320"/>
        <v>58.333333333333336</v>
      </c>
      <c r="H2845" s="55">
        <f t="shared" si="321"/>
        <v>35.69444444444444</v>
      </c>
      <c r="I2845" s="55">
        <f t="shared" si="322"/>
        <v>5.972222222222222</v>
      </c>
      <c r="J2845" s="15"/>
      <c r="U2845" s="21"/>
      <c r="V2845" s="21"/>
      <c r="W2845" s="21"/>
      <c r="X2845" s="21"/>
      <c r="Y2845" s="21"/>
      <c r="Z2845" s="21"/>
    </row>
    <row r="2846" spans="2:26" ht="15.75" hidden="1">
      <c r="B2846" s="23" t="s">
        <v>110</v>
      </c>
      <c r="C2846" s="11">
        <v>386</v>
      </c>
      <c r="D2846" s="11">
        <v>258</v>
      </c>
      <c r="E2846" s="11">
        <v>109</v>
      </c>
      <c r="F2846" s="11">
        <v>19</v>
      </c>
      <c r="G2846" s="55">
        <f t="shared" si="320"/>
        <v>66.83937823834198</v>
      </c>
      <c r="H2846" s="55">
        <f t="shared" si="321"/>
        <v>28.238341968911918</v>
      </c>
      <c r="I2846" s="55">
        <f t="shared" si="322"/>
        <v>4.922279792746114</v>
      </c>
      <c r="J2846" s="15"/>
      <c r="U2846" s="21"/>
      <c r="V2846" s="21"/>
      <c r="W2846" s="21"/>
      <c r="X2846" s="21"/>
      <c r="Y2846" s="21"/>
      <c r="Z2846" s="21"/>
    </row>
    <row r="2847" spans="2:26" ht="15.75" hidden="1">
      <c r="B2847" s="23" t="s">
        <v>111</v>
      </c>
      <c r="C2847" s="11">
        <v>707</v>
      </c>
      <c r="D2847" s="11">
        <v>344</v>
      </c>
      <c r="E2847" s="11">
        <v>339</v>
      </c>
      <c r="F2847" s="11">
        <v>24</v>
      </c>
      <c r="G2847" s="55">
        <f t="shared" si="320"/>
        <v>48.656294200848656</v>
      </c>
      <c r="H2847" s="55">
        <f t="shared" si="321"/>
        <v>47.94908062234795</v>
      </c>
      <c r="I2847" s="55">
        <f t="shared" si="322"/>
        <v>3.3946251768033946</v>
      </c>
      <c r="J2847" s="15"/>
      <c r="U2847" s="21"/>
      <c r="V2847" s="21"/>
      <c r="W2847" s="21"/>
      <c r="X2847" s="21"/>
      <c r="Y2847" s="21"/>
      <c r="Z2847" s="21"/>
    </row>
    <row r="2848" spans="2:26" ht="15.75" hidden="1">
      <c r="B2848" s="23" t="s">
        <v>49</v>
      </c>
      <c r="C2848" s="11">
        <v>3259</v>
      </c>
      <c r="D2848" s="11">
        <v>1711</v>
      </c>
      <c r="E2848" s="11">
        <v>1441</v>
      </c>
      <c r="F2848" s="11">
        <v>70</v>
      </c>
      <c r="G2848" s="55">
        <f t="shared" si="320"/>
        <v>52.50076710647438</v>
      </c>
      <c r="H2848" s="55">
        <f t="shared" si="321"/>
        <v>44.21601718318502</v>
      </c>
      <c r="I2848" s="55">
        <f t="shared" si="322"/>
        <v>2.1478981282602025</v>
      </c>
      <c r="J2848" s="15"/>
      <c r="U2848" s="21"/>
      <c r="V2848" s="21"/>
      <c r="W2848" s="21"/>
      <c r="X2848" s="21"/>
      <c r="Y2848" s="21"/>
      <c r="Z2848" s="21"/>
    </row>
    <row r="2849" spans="2:26" ht="15.75" hidden="1">
      <c r="B2849" s="23" t="s">
        <v>113</v>
      </c>
      <c r="C2849" s="11">
        <v>1308</v>
      </c>
      <c r="D2849" s="11">
        <v>697</v>
      </c>
      <c r="E2849" s="11">
        <v>552</v>
      </c>
      <c r="F2849" s="11">
        <v>59</v>
      </c>
      <c r="G2849" s="55">
        <f t="shared" si="320"/>
        <v>53.28746177370031</v>
      </c>
      <c r="H2849" s="55">
        <f t="shared" si="321"/>
        <v>42.201834862385326</v>
      </c>
      <c r="I2849" s="55">
        <f t="shared" si="322"/>
        <v>4.510703363914373</v>
      </c>
      <c r="J2849" s="15"/>
      <c r="U2849" s="21"/>
      <c r="V2849" s="21"/>
      <c r="W2849" s="21"/>
      <c r="X2849" s="21"/>
      <c r="Y2849" s="21"/>
      <c r="Z2849" s="21"/>
    </row>
    <row r="2850" spans="2:26" ht="15.75" hidden="1">
      <c r="B2850" s="23" t="s">
        <v>114</v>
      </c>
      <c r="C2850" s="11">
        <v>252</v>
      </c>
      <c r="D2850" s="11">
        <v>133</v>
      </c>
      <c r="E2850" s="11">
        <v>104</v>
      </c>
      <c r="F2850" s="11">
        <v>15</v>
      </c>
      <c r="G2850" s="55">
        <f t="shared" si="320"/>
        <v>52.77777777777778</v>
      </c>
      <c r="H2850" s="55">
        <f t="shared" si="321"/>
        <v>41.269841269841265</v>
      </c>
      <c r="I2850" s="55">
        <f t="shared" si="322"/>
        <v>5.952380952380952</v>
      </c>
      <c r="J2850" s="15"/>
      <c r="U2850" s="21"/>
      <c r="V2850" s="21"/>
      <c r="W2850" s="21"/>
      <c r="X2850" s="21"/>
      <c r="Y2850" s="21"/>
      <c r="Z2850" s="21"/>
    </row>
    <row r="2851" spans="2:26" ht="15.75" hidden="1">
      <c r="B2851" s="23" t="s">
        <v>51</v>
      </c>
      <c r="C2851" s="11">
        <v>104</v>
      </c>
      <c r="D2851" s="11">
        <v>52</v>
      </c>
      <c r="E2851" s="11">
        <v>47</v>
      </c>
      <c r="F2851" s="11">
        <v>5</v>
      </c>
      <c r="G2851" s="55">
        <f t="shared" si="320"/>
        <v>50</v>
      </c>
      <c r="H2851" s="55">
        <f t="shared" si="321"/>
        <v>45.19230769230769</v>
      </c>
      <c r="I2851" s="55">
        <f t="shared" si="322"/>
        <v>4.807692307692308</v>
      </c>
      <c r="J2851" s="15"/>
      <c r="U2851" s="21"/>
      <c r="V2851" s="21"/>
      <c r="W2851" s="21"/>
      <c r="X2851" s="21"/>
      <c r="Y2851" s="21"/>
      <c r="Z2851" s="21"/>
    </row>
    <row r="2852" spans="2:26" ht="15.75" hidden="1">
      <c r="B2852" s="23" t="s">
        <v>116</v>
      </c>
      <c r="C2852" s="11">
        <v>604</v>
      </c>
      <c r="D2852" s="11">
        <v>372</v>
      </c>
      <c r="E2852" s="11">
        <v>167</v>
      </c>
      <c r="F2852" s="11">
        <v>65</v>
      </c>
      <c r="G2852" s="55">
        <f t="shared" si="320"/>
        <v>61.58940397350994</v>
      </c>
      <c r="H2852" s="55">
        <f t="shared" si="321"/>
        <v>27.64900662251656</v>
      </c>
      <c r="I2852" s="55">
        <f t="shared" si="322"/>
        <v>10.76158940397351</v>
      </c>
      <c r="J2852" s="15"/>
      <c r="U2852" s="21"/>
      <c r="V2852" s="21"/>
      <c r="W2852" s="21"/>
      <c r="X2852" s="21"/>
      <c r="Y2852" s="21"/>
      <c r="Z2852" s="21"/>
    </row>
    <row r="2853" spans="2:26" ht="15.75" hidden="1">
      <c r="B2853" s="23" t="s">
        <v>117</v>
      </c>
      <c r="C2853" s="11">
        <v>1956</v>
      </c>
      <c r="D2853" s="11">
        <v>1173</v>
      </c>
      <c r="E2853" s="11">
        <v>777</v>
      </c>
      <c r="F2853" s="11">
        <v>6</v>
      </c>
      <c r="G2853" s="55">
        <f t="shared" si="320"/>
        <v>59.96932515337423</v>
      </c>
      <c r="H2853" s="55">
        <f t="shared" si="321"/>
        <v>39.7239263803681</v>
      </c>
      <c r="I2853" s="55">
        <f t="shared" si="322"/>
        <v>0.3067484662576687</v>
      </c>
      <c r="J2853" s="15"/>
      <c r="U2853" s="21"/>
      <c r="V2853" s="21"/>
      <c r="W2853" s="21"/>
      <c r="X2853" s="21"/>
      <c r="Y2853" s="21"/>
      <c r="Z2853" s="21"/>
    </row>
    <row r="2854" spans="2:26" ht="15.75" hidden="1">
      <c r="B2854" s="23" t="s">
        <v>118</v>
      </c>
      <c r="C2854" s="11">
        <v>2795</v>
      </c>
      <c r="D2854" s="11">
        <v>1665</v>
      </c>
      <c r="E2854" s="11">
        <v>889</v>
      </c>
      <c r="F2854" s="11">
        <v>241</v>
      </c>
      <c r="G2854" s="55">
        <f t="shared" si="320"/>
        <v>59.570661896243294</v>
      </c>
      <c r="H2854" s="55">
        <f t="shared" si="321"/>
        <v>31.806797853309483</v>
      </c>
      <c r="I2854" s="55">
        <f t="shared" si="322"/>
        <v>8.622540250447228</v>
      </c>
      <c r="J2854" s="15"/>
      <c r="U2854" s="21"/>
      <c r="V2854" s="21"/>
      <c r="W2854" s="21"/>
      <c r="X2854" s="21"/>
      <c r="Y2854" s="21"/>
      <c r="Z2854" s="21"/>
    </row>
    <row r="2855" spans="2:26" ht="15.75" hidden="1">
      <c r="B2855" s="23" t="s">
        <v>119</v>
      </c>
      <c r="C2855" s="11">
        <v>1891</v>
      </c>
      <c r="D2855" s="11">
        <v>712</v>
      </c>
      <c r="E2855" s="11">
        <v>1175</v>
      </c>
      <c r="F2855" s="11">
        <v>4</v>
      </c>
      <c r="G2855" s="55">
        <f t="shared" si="320"/>
        <v>37.65203595980962</v>
      </c>
      <c r="H2855" s="55">
        <f t="shared" si="321"/>
        <v>62.136435748281336</v>
      </c>
      <c r="I2855" s="55">
        <f t="shared" si="322"/>
        <v>0.21152829190904282</v>
      </c>
      <c r="J2855" s="15"/>
      <c r="U2855" s="21"/>
      <c r="V2855" s="21"/>
      <c r="W2855" s="21"/>
      <c r="X2855" s="21"/>
      <c r="Y2855" s="21"/>
      <c r="Z2855" s="21"/>
    </row>
    <row r="2856" spans="2:26" ht="15.75" hidden="1">
      <c r="B2856" s="23" t="s">
        <v>120</v>
      </c>
      <c r="C2856" s="11">
        <v>235</v>
      </c>
      <c r="D2856" s="11">
        <v>154</v>
      </c>
      <c r="E2856" s="11">
        <v>65</v>
      </c>
      <c r="F2856" s="11">
        <v>16</v>
      </c>
      <c r="G2856" s="55">
        <f t="shared" si="320"/>
        <v>65.53191489361701</v>
      </c>
      <c r="H2856" s="55">
        <f t="shared" si="321"/>
        <v>27.659574468085108</v>
      </c>
      <c r="I2856" s="55">
        <f t="shared" si="322"/>
        <v>6.808510638297872</v>
      </c>
      <c r="J2856" s="15"/>
      <c r="U2856" s="21"/>
      <c r="V2856" s="21"/>
      <c r="W2856" s="21"/>
      <c r="X2856" s="21"/>
      <c r="Y2856" s="21"/>
      <c r="Z2856" s="21"/>
    </row>
    <row r="2857" spans="2:26" ht="15.75" hidden="1">
      <c r="B2857" s="16" t="s">
        <v>128</v>
      </c>
      <c r="C2857" s="8"/>
      <c r="D2857" s="8"/>
      <c r="E2857" s="8"/>
      <c r="F2857" s="8"/>
      <c r="G2857" s="8"/>
      <c r="H2857" s="8"/>
      <c r="I2857" s="8"/>
      <c r="J2857" s="8"/>
      <c r="K2857" s="8"/>
      <c r="L2857" s="16"/>
      <c r="U2857" s="21"/>
      <c r="V2857" s="21"/>
      <c r="W2857" s="21"/>
      <c r="X2857" s="21"/>
      <c r="Y2857" s="21"/>
      <c r="Z2857" s="21"/>
    </row>
    <row r="2858" spans="2:26" s="26" customFormat="1" ht="15.75" hidden="1">
      <c r="B2858" s="16"/>
      <c r="C2858" s="8"/>
      <c r="D2858" s="8"/>
      <c r="E2858" s="8"/>
      <c r="F2858" s="8"/>
      <c r="G2858" s="8"/>
      <c r="H2858" s="8"/>
      <c r="I2858" s="8"/>
      <c r="J2858" s="29"/>
      <c r="K2858" s="29"/>
      <c r="L2858" s="25"/>
      <c r="U2858" s="21"/>
      <c r="V2858" s="21"/>
      <c r="W2858" s="21"/>
      <c r="X2858" s="21"/>
      <c r="Y2858" s="21"/>
      <c r="Z2858" s="21"/>
    </row>
    <row r="2859" spans="2:26" ht="15.75" hidden="1">
      <c r="B2859" s="248" t="s">
        <v>5</v>
      </c>
      <c r="C2859" s="248"/>
      <c r="D2859" s="248"/>
      <c r="E2859" s="248"/>
      <c r="F2859" s="248"/>
      <c r="G2859" s="248"/>
      <c r="H2859" s="248"/>
      <c r="I2859" s="248"/>
      <c r="J2859" s="248"/>
      <c r="K2859" s="248"/>
      <c r="U2859" s="21"/>
      <c r="V2859" s="21"/>
      <c r="W2859" s="21"/>
      <c r="X2859" s="21"/>
      <c r="Y2859" s="21"/>
      <c r="Z2859" s="21"/>
    </row>
    <row r="2860" spans="2:26" ht="15" customHeight="1" hidden="1">
      <c r="B2860" s="20"/>
      <c r="C2860" s="13" t="s">
        <v>32</v>
      </c>
      <c r="D2860" s="13" t="s">
        <v>33</v>
      </c>
      <c r="E2860" s="13" t="s">
        <v>34</v>
      </c>
      <c r="F2860" s="13" t="s">
        <v>35</v>
      </c>
      <c r="G2860" s="13" t="s">
        <v>36</v>
      </c>
      <c r="H2860" s="13" t="s">
        <v>37</v>
      </c>
      <c r="I2860" s="13" t="s">
        <v>38</v>
      </c>
      <c r="J2860" s="15"/>
      <c r="U2860" s="21"/>
      <c r="V2860" s="21"/>
      <c r="W2860" s="21"/>
      <c r="X2860" s="21"/>
      <c r="Y2860" s="21"/>
      <c r="Z2860" s="21"/>
    </row>
    <row r="2861" spans="2:26" ht="15.75" hidden="1">
      <c r="B2861" s="12" t="s">
        <v>52</v>
      </c>
      <c r="C2861" s="33">
        <v>212578</v>
      </c>
      <c r="D2861" s="33">
        <v>99215</v>
      </c>
      <c r="E2861" s="33">
        <v>102740</v>
      </c>
      <c r="F2861" s="33">
        <v>10623</v>
      </c>
      <c r="G2861" s="55">
        <f>D2861/C2861*100</f>
        <v>46.67228029241032</v>
      </c>
      <c r="H2861" s="55">
        <f>E2861/C2861*100</f>
        <v>48.33049515942383</v>
      </c>
      <c r="I2861" s="55">
        <f>F2861/C2861*100</f>
        <v>4.99722454816585</v>
      </c>
      <c r="J2861" s="8"/>
      <c r="K2861" s="8"/>
      <c r="L2861" s="16"/>
      <c r="U2861" s="21"/>
      <c r="V2861" s="21"/>
      <c r="W2861" s="21"/>
      <c r="X2861" s="21"/>
      <c r="Y2861" s="21"/>
      <c r="Z2861" s="21"/>
    </row>
    <row r="2862" spans="2:26" ht="15.75" hidden="1">
      <c r="B2862" s="12" t="s">
        <v>167</v>
      </c>
      <c r="C2862" s="11">
        <f>SUM(C2863:C2876)</f>
        <v>19818</v>
      </c>
      <c r="D2862" s="11">
        <f>SUM(D2863:D2876)</f>
        <v>9141</v>
      </c>
      <c r="E2862" s="11">
        <f>SUM(E2863:E2876)</f>
        <v>9976</v>
      </c>
      <c r="F2862" s="11">
        <f>SUM(F2863:F2876)</f>
        <v>701</v>
      </c>
      <c r="G2862" s="55">
        <f>D2862/C2862*100</f>
        <v>46.12473508931274</v>
      </c>
      <c r="H2862" s="55">
        <f>E2862/C2862*100</f>
        <v>50.338076496114645</v>
      </c>
      <c r="I2862" s="55">
        <f>F2862/C2862*100</f>
        <v>3.537188414572611</v>
      </c>
      <c r="J2862" s="15"/>
      <c r="U2862" s="21"/>
      <c r="V2862" s="21"/>
      <c r="W2862" s="21"/>
      <c r="X2862" s="21"/>
      <c r="Y2862" s="21"/>
      <c r="Z2862" s="21"/>
    </row>
    <row r="2863" spans="2:26" ht="15" customHeight="1" hidden="1">
      <c r="B2863" s="23" t="s">
        <v>22</v>
      </c>
      <c r="C2863" s="33">
        <v>373</v>
      </c>
      <c r="D2863" s="11">
        <v>233</v>
      </c>
      <c r="E2863" s="11">
        <v>111</v>
      </c>
      <c r="F2863" s="11">
        <v>29</v>
      </c>
      <c r="G2863" s="55">
        <f aca="true" t="shared" si="323" ref="G2863:G2876">D2863/C2863*100</f>
        <v>62.466487935656836</v>
      </c>
      <c r="H2863" s="55">
        <f aca="true" t="shared" si="324" ref="H2863:H2876">E2863/C2863*100</f>
        <v>29.75871313672922</v>
      </c>
      <c r="I2863" s="55">
        <f aca="true" t="shared" si="325" ref="I2863:I2876">F2863/C2863*100</f>
        <v>7.774798927613941</v>
      </c>
      <c r="J2863" s="15"/>
      <c r="U2863" s="21"/>
      <c r="V2863" s="21"/>
      <c r="W2863" s="21"/>
      <c r="X2863" s="21"/>
      <c r="Y2863" s="21"/>
      <c r="Z2863" s="21"/>
    </row>
    <row r="2864" spans="2:26" ht="15.75" hidden="1">
      <c r="B2864" s="23" t="s">
        <v>131</v>
      </c>
      <c r="C2864" s="33">
        <v>6008</v>
      </c>
      <c r="D2864" s="11">
        <v>2467</v>
      </c>
      <c r="E2864" s="11">
        <v>3427</v>
      </c>
      <c r="F2864" s="11">
        <v>114</v>
      </c>
      <c r="G2864" s="55">
        <f t="shared" si="323"/>
        <v>41.06191744340879</v>
      </c>
      <c r="H2864" s="55">
        <f t="shared" si="324"/>
        <v>57.04061251664447</v>
      </c>
      <c r="I2864" s="55">
        <f t="shared" si="325"/>
        <v>1.8974700399467377</v>
      </c>
      <c r="J2864" s="15"/>
      <c r="U2864" s="21"/>
      <c r="V2864" s="21"/>
      <c r="W2864" s="21"/>
      <c r="X2864" s="21"/>
      <c r="Y2864" s="21"/>
      <c r="Z2864" s="21"/>
    </row>
    <row r="2865" spans="2:26" ht="15.75" hidden="1">
      <c r="B2865" s="23" t="s">
        <v>109</v>
      </c>
      <c r="C2865" s="11">
        <v>682</v>
      </c>
      <c r="D2865" s="11">
        <v>364</v>
      </c>
      <c r="E2865" s="11">
        <v>260</v>
      </c>
      <c r="F2865" s="11">
        <v>58</v>
      </c>
      <c r="G2865" s="55">
        <f t="shared" si="323"/>
        <v>53.3724340175953</v>
      </c>
      <c r="H2865" s="55">
        <f t="shared" si="324"/>
        <v>38.12316715542522</v>
      </c>
      <c r="I2865" s="55">
        <f t="shared" si="325"/>
        <v>8.504398826979472</v>
      </c>
      <c r="J2865" s="15"/>
      <c r="U2865" s="21"/>
      <c r="V2865" s="21"/>
      <c r="W2865" s="21"/>
      <c r="X2865" s="21"/>
      <c r="Y2865" s="21"/>
      <c r="Z2865" s="21"/>
    </row>
    <row r="2866" spans="2:26" ht="15.75" hidden="1">
      <c r="B2866" s="23" t="s">
        <v>110</v>
      </c>
      <c r="C2866" s="11">
        <v>332</v>
      </c>
      <c r="D2866" s="11">
        <v>190</v>
      </c>
      <c r="E2866" s="11">
        <v>126</v>
      </c>
      <c r="F2866" s="11">
        <v>16</v>
      </c>
      <c r="G2866" s="55">
        <f t="shared" si="323"/>
        <v>57.22891566265061</v>
      </c>
      <c r="H2866" s="55">
        <f t="shared" si="324"/>
        <v>37.95180722891566</v>
      </c>
      <c r="I2866" s="55">
        <f t="shared" si="325"/>
        <v>4.819277108433735</v>
      </c>
      <c r="J2866" s="15"/>
      <c r="U2866" s="21"/>
      <c r="V2866" s="21"/>
      <c r="W2866" s="21"/>
      <c r="X2866" s="21"/>
      <c r="Y2866" s="21"/>
      <c r="Z2866" s="21"/>
    </row>
    <row r="2867" spans="2:26" ht="15.75" hidden="1">
      <c r="B2867" s="23" t="s">
        <v>111</v>
      </c>
      <c r="C2867" s="11">
        <v>692</v>
      </c>
      <c r="D2867" s="11">
        <v>240</v>
      </c>
      <c r="E2867" s="11">
        <v>440</v>
      </c>
      <c r="F2867" s="11">
        <v>12</v>
      </c>
      <c r="G2867" s="55">
        <f t="shared" si="323"/>
        <v>34.68208092485549</v>
      </c>
      <c r="H2867" s="55">
        <f t="shared" si="324"/>
        <v>63.58381502890174</v>
      </c>
      <c r="I2867" s="55">
        <f t="shared" si="325"/>
        <v>1.7341040462427744</v>
      </c>
      <c r="J2867" s="15"/>
      <c r="U2867" s="21"/>
      <c r="V2867" s="21"/>
      <c r="W2867" s="21"/>
      <c r="X2867" s="21"/>
      <c r="Y2867" s="21"/>
      <c r="Z2867" s="21"/>
    </row>
    <row r="2868" spans="2:26" ht="15.75" hidden="1">
      <c r="B2868" s="23" t="s">
        <v>49</v>
      </c>
      <c r="C2868" s="11">
        <v>3259</v>
      </c>
      <c r="D2868" s="11">
        <v>1598</v>
      </c>
      <c r="E2868" s="11">
        <v>1584</v>
      </c>
      <c r="F2868" s="11">
        <v>77</v>
      </c>
      <c r="G2868" s="55">
        <f t="shared" si="323"/>
        <v>49.03344584228291</v>
      </c>
      <c r="H2868" s="55">
        <f t="shared" si="324"/>
        <v>48.60386621663087</v>
      </c>
      <c r="I2868" s="55">
        <f t="shared" si="325"/>
        <v>2.3626879410862225</v>
      </c>
      <c r="J2868" s="15"/>
      <c r="U2868" s="21"/>
      <c r="V2868" s="21"/>
      <c r="W2868" s="21"/>
      <c r="X2868" s="21"/>
      <c r="Y2868" s="21"/>
      <c r="Z2868" s="21"/>
    </row>
    <row r="2869" spans="2:26" ht="15.75" hidden="1">
      <c r="B2869" s="23" t="s">
        <v>113</v>
      </c>
      <c r="C2869" s="11">
        <v>1221</v>
      </c>
      <c r="D2869" s="11">
        <v>693</v>
      </c>
      <c r="E2869" s="11">
        <v>502</v>
      </c>
      <c r="F2869" s="11">
        <v>26</v>
      </c>
      <c r="G2869" s="55">
        <f t="shared" si="323"/>
        <v>56.75675675675676</v>
      </c>
      <c r="H2869" s="55">
        <f t="shared" si="324"/>
        <v>41.11384111384112</v>
      </c>
      <c r="I2869" s="55">
        <f t="shared" si="325"/>
        <v>2.1294021294021293</v>
      </c>
      <c r="J2869" s="15"/>
      <c r="U2869" s="21"/>
      <c r="V2869" s="21"/>
      <c r="W2869" s="21"/>
      <c r="X2869" s="21"/>
      <c r="Y2869" s="21"/>
      <c r="Z2869" s="21"/>
    </row>
    <row r="2870" spans="2:26" ht="15.75" hidden="1">
      <c r="B2870" s="23" t="s">
        <v>114</v>
      </c>
      <c r="C2870" s="11">
        <v>243</v>
      </c>
      <c r="D2870" s="11">
        <v>66</v>
      </c>
      <c r="E2870" s="11">
        <v>165</v>
      </c>
      <c r="F2870" s="11">
        <v>12</v>
      </c>
      <c r="G2870" s="55">
        <f t="shared" si="323"/>
        <v>27.160493827160494</v>
      </c>
      <c r="H2870" s="55">
        <f t="shared" si="324"/>
        <v>67.90123456790124</v>
      </c>
      <c r="I2870" s="55">
        <f t="shared" si="325"/>
        <v>4.938271604938271</v>
      </c>
      <c r="J2870" s="15"/>
      <c r="U2870" s="21"/>
      <c r="V2870" s="21"/>
      <c r="W2870" s="21"/>
      <c r="X2870" s="21"/>
      <c r="Y2870" s="21"/>
      <c r="Z2870" s="21"/>
    </row>
    <row r="2871" spans="2:26" ht="15.75" hidden="1">
      <c r="B2871" s="23" t="s">
        <v>51</v>
      </c>
      <c r="C2871" s="11">
        <v>83</v>
      </c>
      <c r="D2871" s="11">
        <v>28</v>
      </c>
      <c r="E2871" s="11">
        <v>48</v>
      </c>
      <c r="F2871" s="11">
        <v>7</v>
      </c>
      <c r="G2871" s="55">
        <f t="shared" si="323"/>
        <v>33.734939759036145</v>
      </c>
      <c r="H2871" s="55">
        <f t="shared" si="324"/>
        <v>57.831325301204814</v>
      </c>
      <c r="I2871" s="55">
        <f t="shared" si="325"/>
        <v>8.433734939759036</v>
      </c>
      <c r="J2871" s="15"/>
      <c r="U2871" s="21"/>
      <c r="V2871" s="21"/>
      <c r="W2871" s="21"/>
      <c r="X2871" s="21"/>
      <c r="Y2871" s="21"/>
      <c r="Z2871" s="21"/>
    </row>
    <row r="2872" spans="2:26" ht="15.75" hidden="1">
      <c r="B2872" s="23" t="s">
        <v>116</v>
      </c>
      <c r="C2872" s="11">
        <v>491</v>
      </c>
      <c r="D2872" s="11">
        <v>380</v>
      </c>
      <c r="E2872" s="11">
        <v>109</v>
      </c>
      <c r="F2872" s="11">
        <v>2</v>
      </c>
      <c r="G2872" s="55">
        <f t="shared" si="323"/>
        <v>77.39307535641548</v>
      </c>
      <c r="H2872" s="55">
        <f t="shared" si="324"/>
        <v>22.19959266802444</v>
      </c>
      <c r="I2872" s="55">
        <f t="shared" si="325"/>
        <v>0.40733197556008144</v>
      </c>
      <c r="J2872" s="15"/>
      <c r="U2872" s="21"/>
      <c r="V2872" s="21"/>
      <c r="W2872" s="21"/>
      <c r="X2872" s="21"/>
      <c r="Y2872" s="21"/>
      <c r="Z2872" s="21"/>
    </row>
    <row r="2873" spans="2:26" ht="15.75" hidden="1">
      <c r="B2873" s="23" t="s">
        <v>117</v>
      </c>
      <c r="C2873" s="11">
        <v>1806</v>
      </c>
      <c r="D2873" s="11">
        <v>1005</v>
      </c>
      <c r="E2873" s="11">
        <v>799</v>
      </c>
      <c r="F2873" s="11">
        <v>2</v>
      </c>
      <c r="G2873" s="55">
        <f t="shared" si="323"/>
        <v>55.647840531561464</v>
      </c>
      <c r="H2873" s="55">
        <f t="shared" si="324"/>
        <v>44.24141749723145</v>
      </c>
      <c r="I2873" s="55">
        <f t="shared" si="325"/>
        <v>0.11074197120708748</v>
      </c>
      <c r="J2873" s="15"/>
      <c r="U2873" s="21"/>
      <c r="V2873" s="21"/>
      <c r="W2873" s="21"/>
      <c r="X2873" s="21"/>
      <c r="Y2873" s="21"/>
      <c r="Z2873" s="21"/>
    </row>
    <row r="2874" spans="2:26" ht="15.75" hidden="1">
      <c r="B2874" s="23" t="s">
        <v>118</v>
      </c>
      <c r="C2874" s="11">
        <v>2520</v>
      </c>
      <c r="D2874" s="11">
        <v>1068</v>
      </c>
      <c r="E2874" s="11">
        <v>1130</v>
      </c>
      <c r="F2874" s="11">
        <v>322</v>
      </c>
      <c r="G2874" s="55">
        <f t="shared" si="323"/>
        <v>42.38095238095238</v>
      </c>
      <c r="H2874" s="55">
        <f t="shared" si="324"/>
        <v>44.84126984126984</v>
      </c>
      <c r="I2874" s="55">
        <f t="shared" si="325"/>
        <v>12.777777777777777</v>
      </c>
      <c r="J2874" s="15"/>
      <c r="U2874" s="21"/>
      <c r="V2874" s="21"/>
      <c r="W2874" s="21"/>
      <c r="X2874" s="21"/>
      <c r="Y2874" s="21"/>
      <c r="Z2874" s="21"/>
    </row>
    <row r="2875" spans="2:26" ht="15.75" hidden="1">
      <c r="B2875" s="23" t="s">
        <v>119</v>
      </c>
      <c r="C2875" s="11">
        <v>1886</v>
      </c>
      <c r="D2875" s="11">
        <v>661</v>
      </c>
      <c r="E2875" s="11">
        <v>1219</v>
      </c>
      <c r="F2875" s="11">
        <v>6</v>
      </c>
      <c r="G2875" s="55">
        <f t="shared" si="323"/>
        <v>35.047720042417815</v>
      </c>
      <c r="H2875" s="55">
        <f t="shared" si="324"/>
        <v>64.63414634146342</v>
      </c>
      <c r="I2875" s="55">
        <f t="shared" si="325"/>
        <v>0.3181336161187699</v>
      </c>
      <c r="J2875" s="15"/>
      <c r="U2875" s="21"/>
      <c r="V2875" s="21"/>
      <c r="W2875" s="21"/>
      <c r="X2875" s="21"/>
      <c r="Y2875" s="21"/>
      <c r="Z2875" s="21"/>
    </row>
    <row r="2876" spans="2:26" ht="15.75" hidden="1">
      <c r="B2876" s="23" t="s">
        <v>120</v>
      </c>
      <c r="C2876" s="11">
        <v>222</v>
      </c>
      <c r="D2876" s="11">
        <v>148</v>
      </c>
      <c r="E2876" s="11">
        <v>56</v>
      </c>
      <c r="F2876" s="11">
        <v>18</v>
      </c>
      <c r="G2876" s="55">
        <f t="shared" si="323"/>
        <v>66.66666666666666</v>
      </c>
      <c r="H2876" s="55">
        <f t="shared" si="324"/>
        <v>25.225225225225223</v>
      </c>
      <c r="I2876" s="55">
        <f t="shared" si="325"/>
        <v>8.108108108108109</v>
      </c>
      <c r="J2876" s="15"/>
      <c r="U2876" s="21"/>
      <c r="V2876" s="21"/>
      <c r="W2876" s="21"/>
      <c r="X2876" s="21"/>
      <c r="Y2876" s="21"/>
      <c r="Z2876" s="21"/>
    </row>
    <row r="2877" spans="2:26" ht="15.75" hidden="1">
      <c r="B2877" s="16" t="s">
        <v>128</v>
      </c>
      <c r="C2877" s="8"/>
      <c r="D2877" s="8"/>
      <c r="E2877" s="8"/>
      <c r="F2877" s="8"/>
      <c r="G2877" s="8"/>
      <c r="H2877" s="8"/>
      <c r="I2877" s="8"/>
      <c r="J2877" s="8"/>
      <c r="K2877" s="8"/>
      <c r="L2877" s="16"/>
      <c r="U2877" s="21"/>
      <c r="V2877" s="21"/>
      <c r="W2877" s="21"/>
      <c r="X2877" s="21"/>
      <c r="Y2877" s="21"/>
      <c r="Z2877" s="21"/>
    </row>
    <row r="2878" spans="2:26" s="26" customFormat="1" ht="15.75" hidden="1">
      <c r="B2878" s="16"/>
      <c r="C2878" s="8"/>
      <c r="D2878" s="8"/>
      <c r="E2878" s="8"/>
      <c r="F2878" s="8"/>
      <c r="G2878" s="8"/>
      <c r="H2878" s="8"/>
      <c r="I2878" s="8"/>
      <c r="J2878" s="29"/>
      <c r="K2878" s="29"/>
      <c r="L2878" s="25"/>
      <c r="U2878" s="21"/>
      <c r="V2878" s="21"/>
      <c r="W2878" s="21"/>
      <c r="X2878" s="21"/>
      <c r="Y2878" s="21"/>
      <c r="Z2878" s="21"/>
    </row>
    <row r="2879" spans="2:26" ht="15.75" hidden="1">
      <c r="B2879" s="248" t="s">
        <v>4</v>
      </c>
      <c r="C2879" s="248"/>
      <c r="D2879" s="248"/>
      <c r="E2879" s="248"/>
      <c r="F2879" s="248"/>
      <c r="G2879" s="248"/>
      <c r="H2879" s="248"/>
      <c r="I2879" s="248"/>
      <c r="J2879" s="248"/>
      <c r="K2879" s="248"/>
      <c r="U2879" s="21"/>
      <c r="V2879" s="21"/>
      <c r="W2879" s="21"/>
      <c r="X2879" s="21"/>
      <c r="Y2879" s="21"/>
      <c r="Z2879" s="21"/>
    </row>
    <row r="2880" spans="2:26" ht="15" customHeight="1" hidden="1">
      <c r="B2880" s="20"/>
      <c r="C2880" s="13" t="s">
        <v>32</v>
      </c>
      <c r="D2880" s="13" t="s">
        <v>33</v>
      </c>
      <c r="E2880" s="13" t="s">
        <v>34</v>
      </c>
      <c r="F2880" s="13" t="s">
        <v>35</v>
      </c>
      <c r="G2880" s="13" t="s">
        <v>36</v>
      </c>
      <c r="H2880" s="13" t="s">
        <v>37</v>
      </c>
      <c r="I2880" s="13" t="s">
        <v>38</v>
      </c>
      <c r="J2880" s="15"/>
      <c r="U2880" s="21"/>
      <c r="V2880" s="21"/>
      <c r="W2880" s="21"/>
      <c r="X2880" s="21"/>
      <c r="Y2880" s="21"/>
      <c r="Z2880" s="21"/>
    </row>
    <row r="2881" spans="2:26" ht="15.75" hidden="1">
      <c r="B2881" s="12" t="s">
        <v>52</v>
      </c>
      <c r="C2881" s="33">
        <v>211368</v>
      </c>
      <c r="D2881" s="33">
        <v>76248</v>
      </c>
      <c r="E2881" s="33">
        <v>126662</v>
      </c>
      <c r="F2881" s="33">
        <v>8458</v>
      </c>
      <c r="G2881" s="55">
        <f>D2881/C2881*100</f>
        <v>36.07357783581242</v>
      </c>
      <c r="H2881" s="55">
        <f>E2881/C2881*100</f>
        <v>59.92487036826767</v>
      </c>
      <c r="I2881" s="55">
        <f>F2881/C2881*100</f>
        <v>4.001551795919912</v>
      </c>
      <c r="J2881" s="8"/>
      <c r="K2881" s="8"/>
      <c r="L2881" s="16"/>
      <c r="U2881" s="21"/>
      <c r="V2881" s="21"/>
      <c r="W2881" s="21"/>
      <c r="X2881" s="21"/>
      <c r="Y2881" s="21"/>
      <c r="Z2881" s="21"/>
    </row>
    <row r="2882" spans="2:26" ht="15.75" hidden="1">
      <c r="B2882" s="12" t="s">
        <v>167</v>
      </c>
      <c r="C2882" s="11">
        <f>SUM(C2883:C2896)</f>
        <v>19539</v>
      </c>
      <c r="D2882" s="11">
        <f>SUM(D2883:D2896)</f>
        <v>6723</v>
      </c>
      <c r="E2882" s="11">
        <f>SUM(E2883:E2896)</f>
        <v>12140</v>
      </c>
      <c r="F2882" s="11">
        <f>SUM(F2883:F2896)</f>
        <v>676</v>
      </c>
      <c r="G2882" s="55">
        <f>D2882/C2882*100</f>
        <v>34.408106863196686</v>
      </c>
      <c r="H2882" s="55">
        <f>E2882/C2882*100</f>
        <v>62.13214596448129</v>
      </c>
      <c r="I2882" s="55">
        <f>F2882/C2882*100</f>
        <v>3.4597471723220226</v>
      </c>
      <c r="J2882" s="15"/>
      <c r="U2882" s="21"/>
      <c r="V2882" s="21"/>
      <c r="W2882" s="21"/>
      <c r="X2882" s="21"/>
      <c r="Y2882" s="21"/>
      <c r="Z2882" s="21"/>
    </row>
    <row r="2883" spans="2:26" ht="15" customHeight="1" hidden="1">
      <c r="B2883" s="23" t="s">
        <v>22</v>
      </c>
      <c r="C2883" s="33">
        <v>372</v>
      </c>
      <c r="D2883" s="11">
        <v>212</v>
      </c>
      <c r="E2883" s="11">
        <v>129</v>
      </c>
      <c r="F2883" s="11">
        <v>31</v>
      </c>
      <c r="G2883" s="55">
        <f aca="true" t="shared" si="326" ref="G2883:G2896">D2883/C2883*100</f>
        <v>56.98924731182796</v>
      </c>
      <c r="H2883" s="55">
        <f aca="true" t="shared" si="327" ref="H2883:H2896">E2883/C2883*100</f>
        <v>34.67741935483871</v>
      </c>
      <c r="I2883" s="55">
        <f aca="true" t="shared" si="328" ref="I2883:I2896">F2883/C2883*100</f>
        <v>8.333333333333332</v>
      </c>
      <c r="J2883" s="15"/>
      <c r="U2883" s="21"/>
      <c r="V2883" s="21"/>
      <c r="W2883" s="21"/>
      <c r="X2883" s="21"/>
      <c r="Y2883" s="21"/>
      <c r="Z2883" s="21"/>
    </row>
    <row r="2884" spans="2:26" ht="15.75" hidden="1">
      <c r="B2884" s="23" t="s">
        <v>131</v>
      </c>
      <c r="C2884" s="33">
        <v>5837</v>
      </c>
      <c r="D2884" s="11">
        <v>1295</v>
      </c>
      <c r="E2884" s="11">
        <v>4416</v>
      </c>
      <c r="F2884" s="11">
        <v>126</v>
      </c>
      <c r="G2884" s="55">
        <f t="shared" si="326"/>
        <v>22.18605448004112</v>
      </c>
      <c r="H2884" s="55">
        <f t="shared" si="327"/>
        <v>75.65530238136029</v>
      </c>
      <c r="I2884" s="55">
        <f t="shared" si="328"/>
        <v>2.158643138598595</v>
      </c>
      <c r="J2884" s="15"/>
      <c r="U2884" s="21"/>
      <c r="V2884" s="21"/>
      <c r="W2884" s="21"/>
      <c r="X2884" s="21"/>
      <c r="Y2884" s="21"/>
      <c r="Z2884" s="21"/>
    </row>
    <row r="2885" spans="2:26" ht="15.75" hidden="1">
      <c r="B2885" s="23" t="s">
        <v>109</v>
      </c>
      <c r="C2885" s="11">
        <v>632</v>
      </c>
      <c r="D2885" s="11">
        <v>225</v>
      </c>
      <c r="E2885" s="11">
        <v>376</v>
      </c>
      <c r="F2885" s="11">
        <v>31</v>
      </c>
      <c r="G2885" s="55">
        <f t="shared" si="326"/>
        <v>35.60126582278481</v>
      </c>
      <c r="H2885" s="55">
        <f t="shared" si="327"/>
        <v>59.49367088607595</v>
      </c>
      <c r="I2885" s="55">
        <f t="shared" si="328"/>
        <v>4.90506329113924</v>
      </c>
      <c r="J2885" s="15"/>
      <c r="U2885" s="21"/>
      <c r="V2885" s="21"/>
      <c r="W2885" s="21"/>
      <c r="X2885" s="21"/>
      <c r="Y2885" s="21"/>
      <c r="Z2885" s="21"/>
    </row>
    <row r="2886" spans="2:26" ht="15.75" hidden="1">
      <c r="B2886" s="23" t="s">
        <v>110</v>
      </c>
      <c r="C2886" s="11">
        <v>316</v>
      </c>
      <c r="D2886" s="11">
        <v>144</v>
      </c>
      <c r="E2886" s="11">
        <v>144</v>
      </c>
      <c r="F2886" s="11">
        <v>28</v>
      </c>
      <c r="G2886" s="55">
        <f t="shared" si="326"/>
        <v>45.56962025316456</v>
      </c>
      <c r="H2886" s="55">
        <f t="shared" si="327"/>
        <v>45.56962025316456</v>
      </c>
      <c r="I2886" s="55">
        <f t="shared" si="328"/>
        <v>8.860759493670885</v>
      </c>
      <c r="J2886" s="15"/>
      <c r="U2886" s="21"/>
      <c r="V2886" s="21"/>
      <c r="W2886" s="21"/>
      <c r="X2886" s="21"/>
      <c r="Y2886" s="21"/>
      <c r="Z2886" s="21"/>
    </row>
    <row r="2887" spans="2:26" ht="15.75" hidden="1">
      <c r="B2887" s="23" t="s">
        <v>111</v>
      </c>
      <c r="C2887" s="11">
        <v>707</v>
      </c>
      <c r="D2887" s="11">
        <v>132</v>
      </c>
      <c r="E2887" s="11">
        <v>527</v>
      </c>
      <c r="F2887" s="11">
        <v>48</v>
      </c>
      <c r="G2887" s="55">
        <f t="shared" si="326"/>
        <v>18.67043847241867</v>
      </c>
      <c r="H2887" s="55">
        <f t="shared" si="327"/>
        <v>74.54031117397454</v>
      </c>
      <c r="I2887" s="55">
        <f t="shared" si="328"/>
        <v>6.789250353606789</v>
      </c>
      <c r="J2887" s="15"/>
      <c r="U2887" s="21"/>
      <c r="V2887" s="21"/>
      <c r="W2887" s="21"/>
      <c r="X2887" s="21"/>
      <c r="Y2887" s="21"/>
      <c r="Z2887" s="21"/>
    </row>
    <row r="2888" spans="2:26" ht="15.75" hidden="1">
      <c r="B2888" s="23" t="s">
        <v>49</v>
      </c>
      <c r="C2888" s="11">
        <v>3291</v>
      </c>
      <c r="D2888" s="11">
        <v>1280</v>
      </c>
      <c r="E2888" s="11">
        <v>1944</v>
      </c>
      <c r="F2888" s="11">
        <v>67</v>
      </c>
      <c r="G2888" s="55">
        <f t="shared" si="326"/>
        <v>38.89395320571255</v>
      </c>
      <c r="H2888" s="55">
        <f t="shared" si="327"/>
        <v>59.070191431175935</v>
      </c>
      <c r="I2888" s="55">
        <f t="shared" si="328"/>
        <v>2.035855363111516</v>
      </c>
      <c r="J2888" s="15"/>
      <c r="U2888" s="21"/>
      <c r="V2888" s="21"/>
      <c r="W2888" s="21"/>
      <c r="X2888" s="21"/>
      <c r="Y2888" s="21"/>
      <c r="Z2888" s="21"/>
    </row>
    <row r="2889" spans="2:26" ht="15.75" hidden="1">
      <c r="B2889" s="23" t="s">
        <v>113</v>
      </c>
      <c r="C2889" s="11">
        <v>1194</v>
      </c>
      <c r="D2889" s="11">
        <v>314</v>
      </c>
      <c r="E2889" s="11">
        <v>861</v>
      </c>
      <c r="F2889" s="11">
        <v>19</v>
      </c>
      <c r="G2889" s="55">
        <f t="shared" si="326"/>
        <v>26.298157453936348</v>
      </c>
      <c r="H2889" s="55">
        <f t="shared" si="327"/>
        <v>72.11055276381909</v>
      </c>
      <c r="I2889" s="55">
        <f t="shared" si="328"/>
        <v>1.5912897822445562</v>
      </c>
      <c r="J2889" s="15"/>
      <c r="U2889" s="21"/>
      <c r="V2889" s="21"/>
      <c r="W2889" s="21"/>
      <c r="X2889" s="21"/>
      <c r="Y2889" s="21"/>
      <c r="Z2889" s="21"/>
    </row>
    <row r="2890" spans="2:26" ht="15.75" hidden="1">
      <c r="B2890" s="23" t="s">
        <v>114</v>
      </c>
      <c r="C2890" s="11">
        <v>236</v>
      </c>
      <c r="D2890" s="11">
        <v>96</v>
      </c>
      <c r="E2890" s="11">
        <v>128</v>
      </c>
      <c r="F2890" s="11">
        <v>12</v>
      </c>
      <c r="G2890" s="55">
        <f t="shared" si="326"/>
        <v>40.67796610169492</v>
      </c>
      <c r="H2890" s="55">
        <f t="shared" si="327"/>
        <v>54.23728813559322</v>
      </c>
      <c r="I2890" s="55">
        <f t="shared" si="328"/>
        <v>5.084745762711865</v>
      </c>
      <c r="J2890" s="15"/>
      <c r="U2890" s="21"/>
      <c r="V2890" s="21"/>
      <c r="W2890" s="21"/>
      <c r="X2890" s="21"/>
      <c r="Y2890" s="21"/>
      <c r="Z2890" s="21"/>
    </row>
    <row r="2891" spans="2:26" ht="15.75" hidden="1">
      <c r="B2891" s="23" t="s">
        <v>51</v>
      </c>
      <c r="C2891" s="11">
        <v>73</v>
      </c>
      <c r="D2891" s="11">
        <v>27</v>
      </c>
      <c r="E2891" s="11">
        <v>35</v>
      </c>
      <c r="F2891" s="11">
        <v>11</v>
      </c>
      <c r="G2891" s="55">
        <f t="shared" si="326"/>
        <v>36.986301369863014</v>
      </c>
      <c r="H2891" s="55">
        <f t="shared" si="327"/>
        <v>47.94520547945205</v>
      </c>
      <c r="I2891" s="55">
        <f t="shared" si="328"/>
        <v>15.068493150684931</v>
      </c>
      <c r="J2891" s="15"/>
      <c r="U2891" s="21"/>
      <c r="V2891" s="21"/>
      <c r="W2891" s="21"/>
      <c r="X2891" s="21"/>
      <c r="Y2891" s="21"/>
      <c r="Z2891" s="21"/>
    </row>
    <row r="2892" spans="2:26" ht="15.75" hidden="1">
      <c r="B2892" s="23" t="s">
        <v>116</v>
      </c>
      <c r="C2892" s="11">
        <v>450</v>
      </c>
      <c r="D2892" s="11">
        <v>319</v>
      </c>
      <c r="E2892" s="11">
        <v>99</v>
      </c>
      <c r="F2892" s="11">
        <v>32</v>
      </c>
      <c r="G2892" s="55">
        <f t="shared" si="326"/>
        <v>70.88888888888889</v>
      </c>
      <c r="H2892" s="55">
        <f t="shared" si="327"/>
        <v>22</v>
      </c>
      <c r="I2892" s="55">
        <f t="shared" si="328"/>
        <v>7.111111111111111</v>
      </c>
      <c r="J2892" s="15"/>
      <c r="U2892" s="21"/>
      <c r="V2892" s="21"/>
      <c r="W2892" s="21"/>
      <c r="X2892" s="21"/>
      <c r="Y2892" s="21"/>
      <c r="Z2892" s="21"/>
    </row>
    <row r="2893" spans="2:26" ht="15.75" hidden="1">
      <c r="B2893" s="23" t="s">
        <v>117</v>
      </c>
      <c r="C2893" s="11">
        <v>1704</v>
      </c>
      <c r="D2893" s="11">
        <v>820</v>
      </c>
      <c r="E2893" s="11">
        <v>877</v>
      </c>
      <c r="F2893" s="11">
        <v>7</v>
      </c>
      <c r="G2893" s="55">
        <f t="shared" si="326"/>
        <v>48.12206572769953</v>
      </c>
      <c r="H2893" s="55">
        <f t="shared" si="327"/>
        <v>51.46713615023474</v>
      </c>
      <c r="I2893" s="55">
        <f t="shared" si="328"/>
        <v>0.41079812206572774</v>
      </c>
      <c r="J2893" s="15"/>
      <c r="U2893" s="21"/>
      <c r="V2893" s="21"/>
      <c r="W2893" s="21"/>
      <c r="X2893" s="21"/>
      <c r="Y2893" s="21"/>
      <c r="Z2893" s="21"/>
    </row>
    <row r="2894" spans="2:26" ht="15.75" hidden="1">
      <c r="B2894" s="23" t="s">
        <v>118</v>
      </c>
      <c r="C2894" s="11">
        <v>2571</v>
      </c>
      <c r="D2894" s="11">
        <v>877</v>
      </c>
      <c r="E2894" s="11">
        <v>1435</v>
      </c>
      <c r="F2894" s="11">
        <v>259</v>
      </c>
      <c r="G2894" s="55">
        <f t="shared" si="326"/>
        <v>34.11124076234928</v>
      </c>
      <c r="H2894" s="55">
        <f t="shared" si="327"/>
        <v>55.81485803189421</v>
      </c>
      <c r="I2894" s="55">
        <f t="shared" si="328"/>
        <v>10.073901205756515</v>
      </c>
      <c r="J2894" s="15"/>
      <c r="U2894" s="21"/>
      <c r="V2894" s="21"/>
      <c r="W2894" s="21"/>
      <c r="X2894" s="21"/>
      <c r="Y2894" s="21"/>
      <c r="Z2894" s="21"/>
    </row>
    <row r="2895" spans="2:26" ht="15.75" hidden="1">
      <c r="B2895" s="23" t="s">
        <v>119</v>
      </c>
      <c r="C2895" s="11">
        <v>1927</v>
      </c>
      <c r="D2895" s="11">
        <v>830</v>
      </c>
      <c r="E2895" s="11">
        <v>1096</v>
      </c>
      <c r="F2895" s="11">
        <v>1</v>
      </c>
      <c r="G2895" s="55">
        <f t="shared" si="326"/>
        <v>43.07213284898806</v>
      </c>
      <c r="H2895" s="55">
        <f t="shared" si="327"/>
        <v>56.8759730150493</v>
      </c>
      <c r="I2895" s="55">
        <f t="shared" si="328"/>
        <v>0.05189413596263622</v>
      </c>
      <c r="J2895" s="15"/>
      <c r="U2895" s="21"/>
      <c r="V2895" s="21"/>
      <c r="W2895" s="21"/>
      <c r="X2895" s="21"/>
      <c r="Y2895" s="21"/>
      <c r="Z2895" s="21"/>
    </row>
    <row r="2896" spans="2:26" ht="15.75" hidden="1">
      <c r="B2896" s="23" t="s">
        <v>120</v>
      </c>
      <c r="C2896" s="11">
        <v>229</v>
      </c>
      <c r="D2896" s="11">
        <v>152</v>
      </c>
      <c r="E2896" s="11">
        <v>73</v>
      </c>
      <c r="F2896" s="11">
        <v>4</v>
      </c>
      <c r="G2896" s="55">
        <f t="shared" si="326"/>
        <v>66.37554585152839</v>
      </c>
      <c r="H2896" s="55">
        <f t="shared" si="327"/>
        <v>31.877729257641924</v>
      </c>
      <c r="I2896" s="55">
        <f t="shared" si="328"/>
        <v>1.7467248908296942</v>
      </c>
      <c r="J2896" s="15"/>
      <c r="U2896" s="21"/>
      <c r="V2896" s="21"/>
      <c r="W2896" s="21"/>
      <c r="X2896" s="21"/>
      <c r="Y2896" s="21"/>
      <c r="Z2896" s="21"/>
    </row>
    <row r="2897" spans="2:26" ht="15.75" hidden="1">
      <c r="B2897" s="16" t="s">
        <v>128</v>
      </c>
      <c r="C2897" s="8"/>
      <c r="D2897" s="8"/>
      <c r="E2897" s="8"/>
      <c r="F2897" s="8"/>
      <c r="G2897" s="8"/>
      <c r="H2897" s="8"/>
      <c r="I2897" s="8"/>
      <c r="J2897" s="8"/>
      <c r="K2897" s="8"/>
      <c r="L2897" s="16"/>
      <c r="U2897" s="21"/>
      <c r="V2897" s="21"/>
      <c r="W2897" s="21"/>
      <c r="X2897" s="21"/>
      <c r="Y2897" s="21"/>
      <c r="Z2897" s="21"/>
    </row>
    <row r="2898" spans="2:26" s="26" customFormat="1" ht="15.75" hidden="1">
      <c r="B2898" s="16"/>
      <c r="C2898" s="8"/>
      <c r="D2898" s="8"/>
      <c r="E2898" s="8"/>
      <c r="F2898" s="8"/>
      <c r="G2898" s="8"/>
      <c r="H2898" s="8"/>
      <c r="I2898" s="8"/>
      <c r="J2898" s="29"/>
      <c r="K2898" s="29"/>
      <c r="L2898" s="25"/>
      <c r="U2898" s="21"/>
      <c r="V2898" s="21"/>
      <c r="W2898" s="21"/>
      <c r="X2898" s="21"/>
      <c r="Y2898" s="21"/>
      <c r="Z2898" s="21"/>
    </row>
    <row r="2899" spans="2:26" ht="15.75" hidden="1">
      <c r="B2899" s="248" t="s">
        <v>3</v>
      </c>
      <c r="C2899" s="248"/>
      <c r="D2899" s="248"/>
      <c r="E2899" s="248"/>
      <c r="F2899" s="248"/>
      <c r="G2899" s="248"/>
      <c r="H2899" s="248"/>
      <c r="I2899" s="248"/>
      <c r="J2899" s="248"/>
      <c r="K2899" s="248"/>
      <c r="U2899" s="21"/>
      <c r="V2899" s="21"/>
      <c r="W2899" s="21"/>
      <c r="X2899" s="21"/>
      <c r="Y2899" s="21"/>
      <c r="Z2899" s="21"/>
    </row>
    <row r="2900" spans="2:26" ht="15" customHeight="1" hidden="1">
      <c r="B2900" s="20"/>
      <c r="C2900" s="13" t="s">
        <v>32</v>
      </c>
      <c r="D2900" s="13" t="s">
        <v>33</v>
      </c>
      <c r="E2900" s="13" t="s">
        <v>34</v>
      </c>
      <c r="F2900" s="13" t="s">
        <v>35</v>
      </c>
      <c r="G2900" s="13" t="s">
        <v>36</v>
      </c>
      <c r="H2900" s="13" t="s">
        <v>37</v>
      </c>
      <c r="I2900" s="13" t="s">
        <v>38</v>
      </c>
      <c r="J2900" s="15"/>
      <c r="U2900" s="21"/>
      <c r="V2900" s="21"/>
      <c r="W2900" s="21"/>
      <c r="X2900" s="21"/>
      <c r="Y2900" s="21"/>
      <c r="Z2900" s="21"/>
    </row>
    <row r="2901" spans="2:26" ht="15.75" hidden="1">
      <c r="B2901" s="12" t="s">
        <v>52</v>
      </c>
      <c r="C2901" s="33">
        <v>202875</v>
      </c>
      <c r="D2901" s="33">
        <v>56298</v>
      </c>
      <c r="E2901" s="33">
        <v>119055</v>
      </c>
      <c r="F2901" s="33">
        <v>27522</v>
      </c>
      <c r="G2901" s="55">
        <f>D2901/C2901*100</f>
        <v>27.750092421441774</v>
      </c>
      <c r="H2901" s="55">
        <f>E2901/C2901*100</f>
        <v>58.68391866913124</v>
      </c>
      <c r="I2901" s="55">
        <f>F2901/C2901*100</f>
        <v>13.565988909426988</v>
      </c>
      <c r="J2901" s="8"/>
      <c r="K2901" s="8"/>
      <c r="L2901" s="16"/>
      <c r="U2901" s="21"/>
      <c r="V2901" s="21"/>
      <c r="W2901" s="21"/>
      <c r="X2901" s="21"/>
      <c r="Y2901" s="21"/>
      <c r="Z2901" s="21"/>
    </row>
    <row r="2902" spans="2:26" ht="15.75" hidden="1">
      <c r="B2902" s="12" t="s">
        <v>127</v>
      </c>
      <c r="C2902" s="11">
        <f>SUM(C2903:C2916)</f>
        <v>18826</v>
      </c>
      <c r="D2902" s="11">
        <f>SUM(D2903:D2916)</f>
        <v>4950</v>
      </c>
      <c r="E2902" s="11">
        <f>SUM(E2903:E2916)</f>
        <v>11727</v>
      </c>
      <c r="F2902" s="11">
        <f>SUM(F2903:F2916)</f>
        <v>2149</v>
      </c>
      <c r="G2902" s="55">
        <f>D2902/C2902*100</f>
        <v>26.293423988101562</v>
      </c>
      <c r="H2902" s="55">
        <f>E2902/C2902*100</f>
        <v>62.29151173908425</v>
      </c>
      <c r="I2902" s="55">
        <f>F2902/C2902*100</f>
        <v>11.415064272814194</v>
      </c>
      <c r="J2902" s="15"/>
      <c r="U2902" s="21"/>
      <c r="V2902" s="21"/>
      <c r="W2902" s="21"/>
      <c r="X2902" s="21"/>
      <c r="Y2902" s="21"/>
      <c r="Z2902" s="21"/>
    </row>
    <row r="2903" spans="2:26" ht="15" customHeight="1" hidden="1">
      <c r="B2903" s="23" t="s">
        <v>22</v>
      </c>
      <c r="C2903" s="33">
        <v>354</v>
      </c>
      <c r="D2903" s="11">
        <v>0</v>
      </c>
      <c r="E2903" s="11">
        <v>354</v>
      </c>
      <c r="F2903" s="11">
        <v>0</v>
      </c>
      <c r="G2903" s="55">
        <f aca="true" t="shared" si="329" ref="G2903:G2916">D2903/C2903*100</f>
        <v>0</v>
      </c>
      <c r="H2903" s="55">
        <f aca="true" t="shared" si="330" ref="H2903:H2916">E2903/C2903*100</f>
        <v>100</v>
      </c>
      <c r="I2903" s="55">
        <f aca="true" t="shared" si="331" ref="I2903:I2916">F2903/C2903*100</f>
        <v>0</v>
      </c>
      <c r="J2903" s="15"/>
      <c r="U2903" s="21"/>
      <c r="V2903" s="21"/>
      <c r="W2903" s="21"/>
      <c r="X2903" s="21"/>
      <c r="Y2903" s="21"/>
      <c r="Z2903" s="21"/>
    </row>
    <row r="2904" spans="2:26" ht="15.75" hidden="1">
      <c r="B2904" s="23" t="s">
        <v>131</v>
      </c>
      <c r="C2904" s="33">
        <v>5509</v>
      </c>
      <c r="D2904" s="11">
        <v>1066</v>
      </c>
      <c r="E2904" s="11">
        <v>3778</v>
      </c>
      <c r="F2904" s="11">
        <v>665</v>
      </c>
      <c r="G2904" s="55">
        <f t="shared" si="329"/>
        <v>19.35015429297513</v>
      </c>
      <c r="H2904" s="55">
        <f t="shared" si="330"/>
        <v>68.57868941731712</v>
      </c>
      <c r="I2904" s="55">
        <f t="shared" si="331"/>
        <v>12.07115628970775</v>
      </c>
      <c r="J2904" s="15"/>
      <c r="U2904" s="21"/>
      <c r="V2904" s="21"/>
      <c r="W2904" s="21"/>
      <c r="X2904" s="21"/>
      <c r="Y2904" s="21"/>
      <c r="Z2904" s="21"/>
    </row>
    <row r="2905" spans="2:26" ht="15.75" hidden="1">
      <c r="B2905" s="23" t="s">
        <v>109</v>
      </c>
      <c r="C2905" s="11">
        <v>634</v>
      </c>
      <c r="D2905" s="11">
        <v>84</v>
      </c>
      <c r="E2905" s="11">
        <v>335</v>
      </c>
      <c r="F2905" s="11">
        <v>215</v>
      </c>
      <c r="G2905" s="55">
        <f t="shared" si="329"/>
        <v>13.249211356466878</v>
      </c>
      <c r="H2905" s="55">
        <f t="shared" si="330"/>
        <v>52.83911671924291</v>
      </c>
      <c r="I2905" s="55">
        <f t="shared" si="331"/>
        <v>33.91167192429022</v>
      </c>
      <c r="J2905" s="15"/>
      <c r="U2905" s="21"/>
      <c r="V2905" s="21"/>
      <c r="W2905" s="21"/>
      <c r="X2905" s="21"/>
      <c r="Y2905" s="21"/>
      <c r="Z2905" s="21"/>
    </row>
    <row r="2906" spans="2:26" ht="15.75" hidden="1">
      <c r="B2906" s="23" t="s">
        <v>110</v>
      </c>
      <c r="C2906" s="11">
        <v>352</v>
      </c>
      <c r="D2906" s="11">
        <v>190</v>
      </c>
      <c r="E2906" s="11">
        <v>132</v>
      </c>
      <c r="F2906" s="11">
        <v>30</v>
      </c>
      <c r="G2906" s="55">
        <f t="shared" si="329"/>
        <v>53.97727272727273</v>
      </c>
      <c r="H2906" s="55">
        <f t="shared" si="330"/>
        <v>37.5</v>
      </c>
      <c r="I2906" s="55">
        <f t="shared" si="331"/>
        <v>8.522727272727272</v>
      </c>
      <c r="J2906" s="15"/>
      <c r="U2906" s="21"/>
      <c r="V2906" s="21"/>
      <c r="W2906" s="21"/>
      <c r="X2906" s="21"/>
      <c r="Y2906" s="21"/>
      <c r="Z2906" s="21"/>
    </row>
    <row r="2907" spans="2:26" ht="15.75" hidden="1">
      <c r="B2907" s="23" t="s">
        <v>111</v>
      </c>
      <c r="C2907" s="11">
        <v>656</v>
      </c>
      <c r="D2907" s="11">
        <v>101</v>
      </c>
      <c r="E2907" s="11">
        <v>325</v>
      </c>
      <c r="F2907" s="11">
        <v>230</v>
      </c>
      <c r="G2907" s="55">
        <f t="shared" si="329"/>
        <v>15.396341463414634</v>
      </c>
      <c r="H2907" s="55">
        <f t="shared" si="330"/>
        <v>49.542682926829265</v>
      </c>
      <c r="I2907" s="55">
        <f t="shared" si="331"/>
        <v>35.0609756097561</v>
      </c>
      <c r="J2907" s="15"/>
      <c r="U2907" s="21"/>
      <c r="V2907" s="21"/>
      <c r="W2907" s="21"/>
      <c r="X2907" s="21"/>
      <c r="Y2907" s="21"/>
      <c r="Z2907" s="21"/>
    </row>
    <row r="2908" spans="2:26" ht="15.75" hidden="1">
      <c r="B2908" s="23" t="s">
        <v>49</v>
      </c>
      <c r="C2908" s="11">
        <v>3295</v>
      </c>
      <c r="D2908" s="11">
        <v>774</v>
      </c>
      <c r="E2908" s="11">
        <v>2069</v>
      </c>
      <c r="F2908" s="11">
        <v>452</v>
      </c>
      <c r="G2908" s="55">
        <f t="shared" si="329"/>
        <v>23.490136570561457</v>
      </c>
      <c r="H2908" s="55">
        <f t="shared" si="330"/>
        <v>62.792109256449166</v>
      </c>
      <c r="I2908" s="55">
        <f t="shared" si="331"/>
        <v>13.717754172989377</v>
      </c>
      <c r="J2908" s="15"/>
      <c r="U2908" s="21"/>
      <c r="V2908" s="21"/>
      <c r="W2908" s="21"/>
      <c r="X2908" s="21"/>
      <c r="Y2908" s="21"/>
      <c r="Z2908" s="21"/>
    </row>
    <row r="2909" spans="2:26" ht="15.75" hidden="1">
      <c r="B2909" s="23" t="s">
        <v>113</v>
      </c>
      <c r="C2909" s="11">
        <v>1221</v>
      </c>
      <c r="D2909" s="11">
        <v>261</v>
      </c>
      <c r="E2909" s="11">
        <v>960</v>
      </c>
      <c r="F2909" s="11">
        <v>0</v>
      </c>
      <c r="G2909" s="55">
        <f t="shared" si="329"/>
        <v>21.375921375921376</v>
      </c>
      <c r="H2909" s="55">
        <f t="shared" si="330"/>
        <v>78.62407862407862</v>
      </c>
      <c r="I2909" s="55">
        <f t="shared" si="331"/>
        <v>0</v>
      </c>
      <c r="J2909" s="15"/>
      <c r="U2909" s="21"/>
      <c r="V2909" s="21"/>
      <c r="W2909" s="21"/>
      <c r="X2909" s="21"/>
      <c r="Y2909" s="21"/>
      <c r="Z2909" s="21"/>
    </row>
    <row r="2910" spans="2:26" ht="15.75" hidden="1">
      <c r="B2910" s="23" t="s">
        <v>114</v>
      </c>
      <c r="C2910" s="11">
        <v>217</v>
      </c>
      <c r="D2910" s="11">
        <v>0</v>
      </c>
      <c r="E2910" s="11">
        <v>217</v>
      </c>
      <c r="F2910" s="11">
        <v>0</v>
      </c>
      <c r="G2910" s="55">
        <f t="shared" si="329"/>
        <v>0</v>
      </c>
      <c r="H2910" s="55">
        <f t="shared" si="330"/>
        <v>100</v>
      </c>
      <c r="I2910" s="55">
        <f t="shared" si="331"/>
        <v>0</v>
      </c>
      <c r="J2910" s="15"/>
      <c r="U2910" s="21"/>
      <c r="V2910" s="21"/>
      <c r="W2910" s="21"/>
      <c r="X2910" s="21"/>
      <c r="Y2910" s="21"/>
      <c r="Z2910" s="21"/>
    </row>
    <row r="2911" spans="2:26" ht="15.75" hidden="1">
      <c r="B2911" s="23" t="s">
        <v>51</v>
      </c>
      <c r="C2911" s="11">
        <v>73</v>
      </c>
      <c r="D2911" s="11">
        <v>0</v>
      </c>
      <c r="E2911" s="11">
        <v>60</v>
      </c>
      <c r="F2911" s="11">
        <v>13</v>
      </c>
      <c r="G2911" s="55">
        <f t="shared" si="329"/>
        <v>0</v>
      </c>
      <c r="H2911" s="55">
        <f t="shared" si="330"/>
        <v>82.1917808219178</v>
      </c>
      <c r="I2911" s="55">
        <f t="shared" si="331"/>
        <v>17.80821917808219</v>
      </c>
      <c r="J2911" s="15"/>
      <c r="U2911" s="21"/>
      <c r="V2911" s="21"/>
      <c r="W2911" s="21"/>
      <c r="X2911" s="21"/>
      <c r="Y2911" s="21"/>
      <c r="Z2911" s="21"/>
    </row>
    <row r="2912" spans="2:26" ht="15.75" hidden="1">
      <c r="B2912" s="23" t="s">
        <v>116</v>
      </c>
      <c r="C2912" s="11">
        <v>415</v>
      </c>
      <c r="D2912" s="11">
        <v>44</v>
      </c>
      <c r="E2912" s="11">
        <v>261</v>
      </c>
      <c r="F2912" s="11">
        <v>110</v>
      </c>
      <c r="G2912" s="55">
        <f t="shared" si="329"/>
        <v>10.602409638554217</v>
      </c>
      <c r="H2912" s="55">
        <f t="shared" si="330"/>
        <v>62.89156626506024</v>
      </c>
      <c r="I2912" s="55">
        <f t="shared" si="331"/>
        <v>26.506024096385545</v>
      </c>
      <c r="J2912" s="15"/>
      <c r="U2912" s="21"/>
      <c r="V2912" s="21"/>
      <c r="W2912" s="21"/>
      <c r="X2912" s="21"/>
      <c r="Y2912" s="21"/>
      <c r="Z2912" s="21"/>
    </row>
    <row r="2913" spans="2:26" ht="15.75" hidden="1">
      <c r="B2913" s="23" t="s">
        <v>117</v>
      </c>
      <c r="C2913" s="11">
        <v>1670</v>
      </c>
      <c r="D2913" s="11">
        <v>787</v>
      </c>
      <c r="E2913" s="11">
        <v>867</v>
      </c>
      <c r="F2913" s="11">
        <v>16</v>
      </c>
      <c r="G2913" s="55">
        <f t="shared" si="329"/>
        <v>47.125748502994014</v>
      </c>
      <c r="H2913" s="55">
        <f t="shared" si="330"/>
        <v>51.91616766467065</v>
      </c>
      <c r="I2913" s="55">
        <f t="shared" si="331"/>
        <v>0.9580838323353293</v>
      </c>
      <c r="J2913" s="15"/>
      <c r="U2913" s="21"/>
      <c r="V2913" s="21"/>
      <c r="W2913" s="21"/>
      <c r="X2913" s="21"/>
      <c r="Y2913" s="21"/>
      <c r="Z2913" s="21"/>
    </row>
    <row r="2914" spans="2:26" ht="15.75" hidden="1">
      <c r="B2914" s="23" t="s">
        <v>118</v>
      </c>
      <c r="C2914" s="11">
        <v>2442</v>
      </c>
      <c r="D2914" s="11">
        <v>808</v>
      </c>
      <c r="E2914" s="11">
        <v>1273</v>
      </c>
      <c r="F2914" s="11">
        <v>361</v>
      </c>
      <c r="G2914" s="55">
        <f t="shared" si="329"/>
        <v>33.08763308763309</v>
      </c>
      <c r="H2914" s="55">
        <f t="shared" si="330"/>
        <v>52.12940212940212</v>
      </c>
      <c r="I2914" s="55">
        <f t="shared" si="331"/>
        <v>14.782964782964783</v>
      </c>
      <c r="J2914" s="15"/>
      <c r="U2914" s="21"/>
      <c r="V2914" s="21"/>
      <c r="W2914" s="21"/>
      <c r="X2914" s="21"/>
      <c r="Y2914" s="21"/>
      <c r="Z2914" s="21"/>
    </row>
    <row r="2915" spans="2:26" ht="15.75" hidden="1">
      <c r="B2915" s="23" t="s">
        <v>119</v>
      </c>
      <c r="C2915" s="11">
        <v>1793</v>
      </c>
      <c r="D2915" s="11">
        <v>766</v>
      </c>
      <c r="E2915" s="11">
        <v>1027</v>
      </c>
      <c r="F2915" s="11">
        <v>0</v>
      </c>
      <c r="G2915" s="55">
        <f t="shared" si="329"/>
        <v>42.72169548243168</v>
      </c>
      <c r="H2915" s="55">
        <f t="shared" si="330"/>
        <v>57.27830451756832</v>
      </c>
      <c r="I2915" s="55">
        <f t="shared" si="331"/>
        <v>0</v>
      </c>
      <c r="J2915" s="15"/>
      <c r="U2915" s="21"/>
      <c r="V2915" s="21"/>
      <c r="W2915" s="21"/>
      <c r="X2915" s="21"/>
      <c r="Y2915" s="21"/>
      <c r="Z2915" s="21"/>
    </row>
    <row r="2916" spans="2:26" ht="15.75" hidden="1">
      <c r="B2916" s="23" t="s">
        <v>120</v>
      </c>
      <c r="C2916" s="11">
        <v>195</v>
      </c>
      <c r="D2916" s="11">
        <v>69</v>
      </c>
      <c r="E2916" s="11">
        <v>69</v>
      </c>
      <c r="F2916" s="11">
        <v>57</v>
      </c>
      <c r="G2916" s="55">
        <f t="shared" si="329"/>
        <v>35.38461538461539</v>
      </c>
      <c r="H2916" s="55">
        <f t="shared" si="330"/>
        <v>35.38461538461539</v>
      </c>
      <c r="I2916" s="55">
        <f t="shared" si="331"/>
        <v>29.230769230769234</v>
      </c>
      <c r="J2916" s="15"/>
      <c r="U2916" s="21"/>
      <c r="V2916" s="21"/>
      <c r="W2916" s="21"/>
      <c r="X2916" s="21"/>
      <c r="Y2916" s="21"/>
      <c r="Z2916" s="21"/>
    </row>
    <row r="2917" spans="2:26" ht="15.75" hidden="1">
      <c r="B2917" s="16" t="s">
        <v>128</v>
      </c>
      <c r="C2917" s="8"/>
      <c r="D2917" s="8"/>
      <c r="E2917" s="8"/>
      <c r="F2917" s="8"/>
      <c r="G2917" s="8"/>
      <c r="H2917" s="8"/>
      <c r="I2917" s="8"/>
      <c r="J2917" s="8"/>
      <c r="K2917" s="8"/>
      <c r="L2917" s="16"/>
      <c r="U2917" s="21"/>
      <c r="V2917" s="21"/>
      <c r="W2917" s="21"/>
      <c r="X2917" s="21"/>
      <c r="Y2917" s="21"/>
      <c r="Z2917" s="21"/>
    </row>
    <row r="2918" spans="2:26" s="26" customFormat="1" ht="15.75" hidden="1">
      <c r="B2918" s="16"/>
      <c r="C2918" s="8"/>
      <c r="D2918" s="8"/>
      <c r="E2918" s="8"/>
      <c r="F2918" s="8"/>
      <c r="G2918" s="8"/>
      <c r="H2918" s="8"/>
      <c r="I2918" s="8"/>
      <c r="J2918" s="29"/>
      <c r="K2918" s="29"/>
      <c r="L2918" s="25"/>
      <c r="U2918" s="21"/>
      <c r="V2918" s="21"/>
      <c r="W2918" s="21"/>
      <c r="X2918" s="21"/>
      <c r="Y2918" s="21"/>
      <c r="Z2918" s="21"/>
    </row>
    <row r="2919" spans="2:26" ht="15.75" hidden="1">
      <c r="B2919" s="248" t="s">
        <v>2</v>
      </c>
      <c r="C2919" s="248"/>
      <c r="D2919" s="248"/>
      <c r="E2919" s="248"/>
      <c r="F2919" s="248"/>
      <c r="G2919" s="248"/>
      <c r="H2919" s="248"/>
      <c r="I2919" s="248"/>
      <c r="J2919" s="248"/>
      <c r="K2919" s="248"/>
      <c r="U2919" s="21"/>
      <c r="V2919" s="21"/>
      <c r="W2919" s="21"/>
      <c r="X2919" s="21"/>
      <c r="Y2919" s="21"/>
      <c r="Z2919" s="21"/>
    </row>
    <row r="2920" spans="2:26" ht="15" customHeight="1" hidden="1">
      <c r="B2920" s="20"/>
      <c r="C2920" s="13" t="s">
        <v>32</v>
      </c>
      <c r="D2920" s="13" t="s">
        <v>33</v>
      </c>
      <c r="E2920" s="13" t="s">
        <v>34</v>
      </c>
      <c r="F2920" s="13" t="s">
        <v>35</v>
      </c>
      <c r="G2920" s="13" t="s">
        <v>36</v>
      </c>
      <c r="H2920" s="13" t="s">
        <v>37</v>
      </c>
      <c r="I2920" s="13" t="s">
        <v>38</v>
      </c>
      <c r="J2920" s="15"/>
      <c r="U2920" s="21"/>
      <c r="V2920" s="21"/>
      <c r="W2920" s="21"/>
      <c r="X2920" s="21"/>
      <c r="Y2920" s="21"/>
      <c r="Z2920" s="21"/>
    </row>
    <row r="2921" spans="2:26" ht="15.75" hidden="1">
      <c r="B2921" s="12" t="s">
        <v>52</v>
      </c>
      <c r="C2921" s="33">
        <v>197026</v>
      </c>
      <c r="D2921" s="33">
        <v>47813</v>
      </c>
      <c r="E2921" s="33">
        <v>119171</v>
      </c>
      <c r="F2921" s="33">
        <v>30042</v>
      </c>
      <c r="G2921" s="55">
        <f>D2921/C2921*100</f>
        <v>24.26735557743648</v>
      </c>
      <c r="H2921" s="55">
        <f>E2921/C2921*100</f>
        <v>60.48491062093328</v>
      </c>
      <c r="I2921" s="55">
        <f>F2921/C2921*100</f>
        <v>15.247733801630242</v>
      </c>
      <c r="J2921" s="8"/>
      <c r="K2921" s="8"/>
      <c r="L2921" s="16"/>
      <c r="U2921" s="21"/>
      <c r="V2921" s="21"/>
      <c r="W2921" s="21"/>
      <c r="X2921" s="21"/>
      <c r="Y2921" s="21"/>
      <c r="Z2921" s="21"/>
    </row>
    <row r="2922" spans="2:26" ht="15.75" hidden="1">
      <c r="B2922" s="12" t="s">
        <v>127</v>
      </c>
      <c r="C2922" s="11">
        <f>SUM(C2923:C2936)</f>
        <v>18197</v>
      </c>
      <c r="D2922" s="11">
        <f>SUM(D2923:D2936)</f>
        <v>4583</v>
      </c>
      <c r="E2922" s="11">
        <f>SUM(E2923:E2936)</f>
        <v>10364</v>
      </c>
      <c r="F2922" s="11">
        <f>SUM(F2923:F2936)</f>
        <v>3250</v>
      </c>
      <c r="G2922" s="55">
        <f>D2922/C2922*100</f>
        <v>25.185470132439413</v>
      </c>
      <c r="H2922" s="55">
        <f>E2922/C2922*100</f>
        <v>56.954443040061555</v>
      </c>
      <c r="I2922" s="55">
        <f>F2922/C2922*100</f>
        <v>17.86008682749904</v>
      </c>
      <c r="J2922" s="15"/>
      <c r="U2922" s="21"/>
      <c r="V2922" s="21"/>
      <c r="W2922" s="21"/>
      <c r="X2922" s="21"/>
      <c r="Y2922" s="21"/>
      <c r="Z2922" s="21"/>
    </row>
    <row r="2923" spans="2:26" ht="15" customHeight="1" hidden="1">
      <c r="B2923" s="23" t="s">
        <v>22</v>
      </c>
      <c r="C2923" s="33">
        <v>265</v>
      </c>
      <c r="D2923" s="11">
        <v>0</v>
      </c>
      <c r="E2923" s="11">
        <v>265</v>
      </c>
      <c r="F2923" s="11">
        <v>0</v>
      </c>
      <c r="G2923" s="55">
        <f aca="true" t="shared" si="332" ref="G2923:G2936">D2923/C2923*100</f>
        <v>0</v>
      </c>
      <c r="H2923" s="55">
        <f aca="true" t="shared" si="333" ref="H2923:H2936">E2923/C2923*100</f>
        <v>100</v>
      </c>
      <c r="I2923" s="55">
        <f aca="true" t="shared" si="334" ref="I2923:I2936">F2923/C2923*100</f>
        <v>0</v>
      </c>
      <c r="J2923" s="15"/>
      <c r="U2923" s="21"/>
      <c r="V2923" s="21"/>
      <c r="W2923" s="21"/>
      <c r="X2923" s="21"/>
      <c r="Y2923" s="21"/>
      <c r="Z2923" s="21"/>
    </row>
    <row r="2924" spans="2:26" ht="15.75" hidden="1">
      <c r="B2924" s="23" t="s">
        <v>131</v>
      </c>
      <c r="C2924" s="33">
        <v>5659</v>
      </c>
      <c r="D2924" s="11">
        <v>1348</v>
      </c>
      <c r="E2924" s="11">
        <v>3507</v>
      </c>
      <c r="F2924" s="11">
        <v>804</v>
      </c>
      <c r="G2924" s="55">
        <f t="shared" si="332"/>
        <v>23.82046297932497</v>
      </c>
      <c r="H2924" s="55">
        <f t="shared" si="333"/>
        <v>61.97207987276904</v>
      </c>
      <c r="I2924" s="55">
        <f t="shared" si="334"/>
        <v>14.207457147905991</v>
      </c>
      <c r="J2924" s="15"/>
      <c r="U2924" s="21"/>
      <c r="V2924" s="21"/>
      <c r="W2924" s="21"/>
      <c r="X2924" s="21"/>
      <c r="Y2924" s="21"/>
      <c r="Z2924" s="21"/>
    </row>
    <row r="2925" spans="2:26" ht="15.75" hidden="1">
      <c r="B2925" s="23" t="s">
        <v>109</v>
      </c>
      <c r="C2925" s="11">
        <v>615</v>
      </c>
      <c r="D2925" s="11">
        <v>118</v>
      </c>
      <c r="E2925" s="11">
        <v>336</v>
      </c>
      <c r="F2925" s="11">
        <v>161</v>
      </c>
      <c r="G2925" s="55">
        <f t="shared" si="332"/>
        <v>19.1869918699187</v>
      </c>
      <c r="H2925" s="55">
        <f t="shared" si="333"/>
        <v>54.63414634146342</v>
      </c>
      <c r="I2925" s="55">
        <f t="shared" si="334"/>
        <v>26.178861788617887</v>
      </c>
      <c r="J2925" s="15"/>
      <c r="U2925" s="21"/>
      <c r="V2925" s="21"/>
      <c r="W2925" s="21"/>
      <c r="X2925" s="21"/>
      <c r="Y2925" s="21"/>
      <c r="Z2925" s="21"/>
    </row>
    <row r="2926" spans="2:26" ht="15.75" hidden="1">
      <c r="B2926" s="23" t="s">
        <v>110</v>
      </c>
      <c r="C2926" s="11">
        <v>365</v>
      </c>
      <c r="D2926" s="11">
        <v>143</v>
      </c>
      <c r="E2926" s="11">
        <v>137</v>
      </c>
      <c r="F2926" s="11">
        <v>85</v>
      </c>
      <c r="G2926" s="55">
        <f t="shared" si="332"/>
        <v>39.178082191780824</v>
      </c>
      <c r="H2926" s="55">
        <f t="shared" si="333"/>
        <v>37.534246575342465</v>
      </c>
      <c r="I2926" s="55">
        <f t="shared" si="334"/>
        <v>23.28767123287671</v>
      </c>
      <c r="J2926" s="15"/>
      <c r="U2926" s="21"/>
      <c r="V2926" s="21"/>
      <c r="W2926" s="21"/>
      <c r="X2926" s="21"/>
      <c r="Y2926" s="21"/>
      <c r="Z2926" s="21"/>
    </row>
    <row r="2927" spans="2:26" ht="15.75" hidden="1">
      <c r="B2927" s="23" t="s">
        <v>111</v>
      </c>
      <c r="C2927" s="11">
        <v>681</v>
      </c>
      <c r="D2927" s="11">
        <v>64</v>
      </c>
      <c r="E2927" s="11">
        <v>369</v>
      </c>
      <c r="F2927" s="11">
        <v>248</v>
      </c>
      <c r="G2927" s="55">
        <f t="shared" si="332"/>
        <v>9.397944199706314</v>
      </c>
      <c r="H2927" s="55">
        <f t="shared" si="333"/>
        <v>54.18502202643172</v>
      </c>
      <c r="I2927" s="55">
        <f t="shared" si="334"/>
        <v>36.41703377386197</v>
      </c>
      <c r="J2927" s="15"/>
      <c r="U2927" s="21"/>
      <c r="V2927" s="21"/>
      <c r="W2927" s="21"/>
      <c r="X2927" s="21"/>
      <c r="Y2927" s="21"/>
      <c r="Z2927" s="21"/>
    </row>
    <row r="2928" spans="2:26" ht="15.75" hidden="1">
      <c r="B2928" s="23" t="s">
        <v>49</v>
      </c>
      <c r="C2928" s="11">
        <v>2834</v>
      </c>
      <c r="D2928" s="11">
        <v>843</v>
      </c>
      <c r="E2928" s="11">
        <v>1506</v>
      </c>
      <c r="F2928" s="11">
        <v>485</v>
      </c>
      <c r="G2928" s="55">
        <f t="shared" si="332"/>
        <v>29.74594213126323</v>
      </c>
      <c r="H2928" s="55">
        <f t="shared" si="333"/>
        <v>53.140437544107265</v>
      </c>
      <c r="I2928" s="55">
        <f t="shared" si="334"/>
        <v>17.1136203246295</v>
      </c>
      <c r="J2928" s="15"/>
      <c r="U2928" s="21"/>
      <c r="V2928" s="21"/>
      <c r="W2928" s="21"/>
      <c r="X2928" s="21"/>
      <c r="Y2928" s="21"/>
      <c r="Z2928" s="21"/>
    </row>
    <row r="2929" spans="2:26" ht="15.75" hidden="1">
      <c r="B2929" s="23" t="s">
        <v>113</v>
      </c>
      <c r="C2929" s="11">
        <v>1194</v>
      </c>
      <c r="D2929" s="11">
        <v>181</v>
      </c>
      <c r="E2929" s="11">
        <v>923</v>
      </c>
      <c r="F2929" s="11">
        <v>90</v>
      </c>
      <c r="G2929" s="55">
        <f t="shared" si="332"/>
        <v>15.159128978224457</v>
      </c>
      <c r="H2929" s="55">
        <f t="shared" si="333"/>
        <v>77.30318257956449</v>
      </c>
      <c r="I2929" s="55">
        <f t="shared" si="334"/>
        <v>7.537688442211055</v>
      </c>
      <c r="J2929" s="15"/>
      <c r="U2929" s="21"/>
      <c r="V2929" s="21"/>
      <c r="W2929" s="21"/>
      <c r="X2929" s="21"/>
      <c r="Y2929" s="21"/>
      <c r="Z2929" s="21"/>
    </row>
    <row r="2930" spans="2:26" ht="15.75" hidden="1">
      <c r="B2930" s="23" t="s">
        <v>114</v>
      </c>
      <c r="C2930" s="11">
        <v>218</v>
      </c>
      <c r="D2930" s="11">
        <v>0</v>
      </c>
      <c r="E2930" s="11">
        <v>218</v>
      </c>
      <c r="F2930" s="11">
        <v>0</v>
      </c>
      <c r="G2930" s="55">
        <f t="shared" si="332"/>
        <v>0</v>
      </c>
      <c r="H2930" s="55">
        <f t="shared" si="333"/>
        <v>100</v>
      </c>
      <c r="I2930" s="55">
        <f t="shared" si="334"/>
        <v>0</v>
      </c>
      <c r="J2930" s="15"/>
      <c r="U2930" s="21"/>
      <c r="V2930" s="21"/>
      <c r="W2930" s="21"/>
      <c r="X2930" s="21"/>
      <c r="Y2930" s="21"/>
      <c r="Z2930" s="21"/>
    </row>
    <row r="2931" spans="2:26" ht="15.75" hidden="1">
      <c r="B2931" s="23" t="s">
        <v>51</v>
      </c>
      <c r="C2931" s="11">
        <v>72</v>
      </c>
      <c r="D2931" s="11">
        <v>0</v>
      </c>
      <c r="E2931" s="11">
        <v>61</v>
      </c>
      <c r="F2931" s="11">
        <v>11</v>
      </c>
      <c r="G2931" s="55">
        <f t="shared" si="332"/>
        <v>0</v>
      </c>
      <c r="H2931" s="55">
        <f t="shared" si="333"/>
        <v>84.72222222222221</v>
      </c>
      <c r="I2931" s="55">
        <f t="shared" si="334"/>
        <v>15.277777777777779</v>
      </c>
      <c r="J2931" s="15"/>
      <c r="U2931" s="21"/>
      <c r="V2931" s="21"/>
      <c r="W2931" s="21"/>
      <c r="X2931" s="21"/>
      <c r="Y2931" s="21"/>
      <c r="Z2931" s="21"/>
    </row>
    <row r="2932" spans="2:26" ht="15.75" hidden="1">
      <c r="B2932" s="23" t="s">
        <v>116</v>
      </c>
      <c r="C2932" s="11">
        <v>364</v>
      </c>
      <c r="D2932" s="11">
        <v>46</v>
      </c>
      <c r="E2932" s="11">
        <v>224</v>
      </c>
      <c r="F2932" s="11">
        <v>94</v>
      </c>
      <c r="G2932" s="55">
        <f t="shared" si="332"/>
        <v>12.637362637362637</v>
      </c>
      <c r="H2932" s="55">
        <f t="shared" si="333"/>
        <v>61.53846153846154</v>
      </c>
      <c r="I2932" s="55">
        <f t="shared" si="334"/>
        <v>25.82417582417583</v>
      </c>
      <c r="J2932" s="15"/>
      <c r="U2932" s="21"/>
      <c r="V2932" s="21"/>
      <c r="W2932" s="21"/>
      <c r="X2932" s="21"/>
      <c r="Y2932" s="21"/>
      <c r="Z2932" s="21"/>
    </row>
    <row r="2933" spans="2:26" ht="15.75" hidden="1">
      <c r="B2933" s="23" t="s">
        <v>117</v>
      </c>
      <c r="C2933" s="11">
        <v>1457</v>
      </c>
      <c r="D2933" s="11">
        <v>568</v>
      </c>
      <c r="E2933" s="11">
        <v>860</v>
      </c>
      <c r="F2933" s="11">
        <v>29</v>
      </c>
      <c r="G2933" s="55">
        <f t="shared" si="332"/>
        <v>38.98421413864104</v>
      </c>
      <c r="H2933" s="55">
        <f t="shared" si="333"/>
        <v>59.02539464653397</v>
      </c>
      <c r="I2933" s="55">
        <f t="shared" si="334"/>
        <v>1.990391214824983</v>
      </c>
      <c r="J2933" s="15"/>
      <c r="U2933" s="21"/>
      <c r="V2933" s="21"/>
      <c r="W2933" s="21"/>
      <c r="X2933" s="21"/>
      <c r="Y2933" s="21"/>
      <c r="Z2933" s="21"/>
    </row>
    <row r="2934" spans="2:26" ht="15.75" hidden="1">
      <c r="B2934" s="23" t="s">
        <v>118</v>
      </c>
      <c r="C2934" s="11">
        <v>2393</v>
      </c>
      <c r="D2934" s="11">
        <v>243</v>
      </c>
      <c r="E2934" s="11">
        <v>1509</v>
      </c>
      <c r="F2934" s="11">
        <v>641</v>
      </c>
      <c r="G2934" s="55">
        <f t="shared" si="332"/>
        <v>10.154617634768073</v>
      </c>
      <c r="H2934" s="55">
        <f t="shared" si="333"/>
        <v>63.05892185541162</v>
      </c>
      <c r="I2934" s="55">
        <f t="shared" si="334"/>
        <v>26.78646050982031</v>
      </c>
      <c r="J2934" s="15"/>
      <c r="U2934" s="21"/>
      <c r="V2934" s="21"/>
      <c r="W2934" s="21"/>
      <c r="X2934" s="21"/>
      <c r="Y2934" s="21"/>
      <c r="Z2934" s="21"/>
    </row>
    <row r="2935" spans="2:26" ht="15.75" hidden="1">
      <c r="B2935" s="23" t="s">
        <v>119</v>
      </c>
      <c r="C2935" s="11">
        <v>1899</v>
      </c>
      <c r="D2935" s="11">
        <v>965</v>
      </c>
      <c r="E2935" s="11">
        <v>374</v>
      </c>
      <c r="F2935" s="11">
        <v>560</v>
      </c>
      <c r="G2935" s="55">
        <f t="shared" si="332"/>
        <v>50.81621906266456</v>
      </c>
      <c r="H2935" s="55">
        <f t="shared" si="333"/>
        <v>19.694576092680357</v>
      </c>
      <c r="I2935" s="55">
        <f t="shared" si="334"/>
        <v>29.48920484465508</v>
      </c>
      <c r="J2935" s="15"/>
      <c r="U2935" s="21"/>
      <c r="V2935" s="21"/>
      <c r="W2935" s="21"/>
      <c r="X2935" s="21"/>
      <c r="Y2935" s="21"/>
      <c r="Z2935" s="21"/>
    </row>
    <row r="2936" spans="2:26" ht="15.75" hidden="1">
      <c r="B2936" s="23" t="s">
        <v>120</v>
      </c>
      <c r="C2936" s="11">
        <v>181</v>
      </c>
      <c r="D2936" s="11">
        <v>64</v>
      </c>
      <c r="E2936" s="11">
        <v>75</v>
      </c>
      <c r="F2936" s="11">
        <v>42</v>
      </c>
      <c r="G2936" s="55">
        <f t="shared" si="332"/>
        <v>35.35911602209944</v>
      </c>
      <c r="H2936" s="55">
        <f t="shared" si="333"/>
        <v>41.43646408839779</v>
      </c>
      <c r="I2936" s="55">
        <f t="shared" si="334"/>
        <v>23.204419889502763</v>
      </c>
      <c r="J2936" s="15"/>
      <c r="U2936" s="21"/>
      <c r="V2936" s="21"/>
      <c r="W2936" s="21"/>
      <c r="X2936" s="21"/>
      <c r="Y2936" s="21"/>
      <c r="Z2936" s="21"/>
    </row>
    <row r="2937" spans="2:26" ht="15.75" hidden="1">
      <c r="B2937" s="16" t="s">
        <v>128</v>
      </c>
      <c r="C2937" s="8"/>
      <c r="D2937" s="8"/>
      <c r="E2937" s="8"/>
      <c r="F2937" s="8"/>
      <c r="G2937" s="8"/>
      <c r="H2937" s="8"/>
      <c r="I2937" s="8"/>
      <c r="J2937" s="8"/>
      <c r="K2937" s="8"/>
      <c r="L2937" s="16"/>
      <c r="U2937" s="21"/>
      <c r="V2937" s="21"/>
      <c r="W2937" s="21"/>
      <c r="X2937" s="21"/>
      <c r="Y2937" s="21"/>
      <c r="Z2937" s="21"/>
    </row>
    <row r="2938" spans="2:13" ht="15.75" hidden="1">
      <c r="B2938" s="62"/>
      <c r="C2938" s="39"/>
      <c r="D2938" s="39"/>
      <c r="E2938" s="39"/>
      <c r="F2938" s="39"/>
      <c r="G2938" s="39"/>
      <c r="H2938" s="39"/>
      <c r="I2938" s="39"/>
      <c r="J2938" s="39"/>
      <c r="K2938" s="39"/>
      <c r="L2938" s="39"/>
      <c r="M2938" s="39"/>
    </row>
    <row r="2939" spans="2:11" ht="15.75">
      <c r="B2939" s="101" t="s">
        <v>376</v>
      </c>
      <c r="C2939" s="17"/>
      <c r="D2939" s="17"/>
      <c r="E2939" s="17"/>
      <c r="F2939" s="17"/>
      <c r="G2939" s="8"/>
      <c r="H2939" s="8"/>
      <c r="I2939" s="8"/>
      <c r="J2939" s="17"/>
      <c r="K2939" s="17"/>
    </row>
    <row r="2940" spans="1:11" ht="15.75" hidden="1">
      <c r="A2940" s="19"/>
      <c r="B2940" s="58" t="s">
        <v>341</v>
      </c>
      <c r="C2940" s="17"/>
      <c r="D2940" s="17"/>
      <c r="E2940" s="17"/>
      <c r="F2940" s="17"/>
      <c r="G2940" s="8"/>
      <c r="H2940" s="8"/>
      <c r="I2940" s="8"/>
      <c r="J2940" s="17"/>
      <c r="K2940" s="17"/>
    </row>
    <row r="2941" spans="1:11" ht="63" hidden="1">
      <c r="A2941" s="19"/>
      <c r="B2941" s="5"/>
      <c r="C2941" s="13" t="s">
        <v>13</v>
      </c>
      <c r="D2941" s="13" t="s">
        <v>14</v>
      </c>
      <c r="E2941" s="13" t="s">
        <v>15</v>
      </c>
      <c r="F2941" s="5"/>
      <c r="G2941" s="8"/>
      <c r="H2941" s="8"/>
      <c r="I2941" s="8"/>
      <c r="J2941" s="17"/>
      <c r="K2941" s="17"/>
    </row>
    <row r="2942" spans="1:11" ht="15.75" hidden="1">
      <c r="A2942" s="19">
        <v>16</v>
      </c>
      <c r="B2942" s="5" t="str">
        <f>INDEX(B2921:B2936,$A$2942)</f>
        <v>Wylie </v>
      </c>
      <c r="C2942" s="158">
        <f>INDEX(G2921:G2936,$A$2942)</f>
        <v>35.35911602209944</v>
      </c>
      <c r="D2942" s="158">
        <f>INDEX(H2921:H2936,$A$2942)</f>
        <v>41.43646408839779</v>
      </c>
      <c r="E2942" s="158">
        <f>INDEX(I2921:I2936,$A$2942)</f>
        <v>23.204419889502763</v>
      </c>
      <c r="F2942" s="5" t="s">
        <v>204</v>
      </c>
      <c r="G2942" s="8"/>
      <c r="H2942" s="8"/>
      <c r="I2942" s="8"/>
      <c r="J2942" s="17"/>
      <c r="K2942" s="17"/>
    </row>
    <row r="2943" spans="1:11" ht="15.75" hidden="1">
      <c r="A2943" s="19"/>
      <c r="B2943" s="5" t="str">
        <f>INDEX(B2901:B2916,$A$2942)</f>
        <v>Wylie </v>
      </c>
      <c r="C2943" s="158">
        <f>INDEX(G2901:G2916,$A$2942)</f>
        <v>35.38461538461539</v>
      </c>
      <c r="D2943" s="158">
        <f>INDEX(H2901:H2916,$A$2942)</f>
        <v>35.38461538461539</v>
      </c>
      <c r="E2943" s="158">
        <f>INDEX(I2901:I2916,$A$2942)</f>
        <v>29.230769230769234</v>
      </c>
      <c r="F2943" s="5" t="s">
        <v>205</v>
      </c>
      <c r="G2943" s="8"/>
      <c r="H2943" s="8"/>
      <c r="I2943" s="8"/>
      <c r="J2943" s="17"/>
      <c r="K2943" s="17"/>
    </row>
    <row r="2944" spans="1:11" ht="15.75" hidden="1">
      <c r="A2944" s="6"/>
      <c r="B2944" s="5" t="str">
        <f>INDEX(B2881:B2896,$A$2942)</f>
        <v>Wylie </v>
      </c>
      <c r="C2944" s="158">
        <f>INDEX(G2881:G2896,$A$2942)</f>
        <v>66.37554585152839</v>
      </c>
      <c r="D2944" s="158">
        <f>INDEX(H2881:H2896,$A$2942)</f>
        <v>31.877729257641924</v>
      </c>
      <c r="E2944" s="158">
        <f>INDEX(I2881:I2896,$A$2942)</f>
        <v>1.7467248908296942</v>
      </c>
      <c r="F2944" s="5" t="s">
        <v>206</v>
      </c>
      <c r="G2944" s="8"/>
      <c r="H2944" s="8"/>
      <c r="I2944" s="8"/>
      <c r="J2944" s="17"/>
      <c r="K2944" s="17"/>
    </row>
    <row r="2945" spans="1:11" ht="15.75" hidden="1">
      <c r="A2945" s="6"/>
      <c r="B2945" s="5" t="str">
        <f>INDEX(B2861:B2876,$A$2942)</f>
        <v>Wylie </v>
      </c>
      <c r="C2945" s="158">
        <f>INDEX(G2861:G2876,$A$2942)</f>
        <v>66.66666666666666</v>
      </c>
      <c r="D2945" s="158">
        <f>INDEX(H2861:H2876,$A$2942)</f>
        <v>25.225225225225223</v>
      </c>
      <c r="E2945" s="158">
        <f>INDEX(I2861:I2876,$A$2942)</f>
        <v>8.108108108108109</v>
      </c>
      <c r="F2945" s="5" t="s">
        <v>207</v>
      </c>
      <c r="G2945" s="8"/>
      <c r="H2945" s="8"/>
      <c r="I2945" s="8"/>
      <c r="J2945" s="17"/>
      <c r="K2945" s="17"/>
    </row>
    <row r="2946" spans="1:11" ht="15.75" hidden="1">
      <c r="A2946" s="6"/>
      <c r="B2946" s="5" t="str">
        <f>INDEX(B2841:B2856,$A$2942)</f>
        <v>Wylie </v>
      </c>
      <c r="C2946" s="158">
        <f>INDEX(G2841:G2856,$A$2942)</f>
        <v>65.53191489361701</v>
      </c>
      <c r="D2946" s="158">
        <f>INDEX(H2841:H2856,$A$2942)</f>
        <v>27.659574468085108</v>
      </c>
      <c r="E2946" s="158">
        <f>INDEX(I2841:I2856,$A$2942)</f>
        <v>6.808510638297872</v>
      </c>
      <c r="F2946" s="5" t="s">
        <v>208</v>
      </c>
      <c r="G2946" s="8"/>
      <c r="H2946" s="8"/>
      <c r="I2946" s="8"/>
      <c r="J2946" s="17"/>
      <c r="K2946" s="17"/>
    </row>
    <row r="2947" spans="1:11" ht="15.75" hidden="1">
      <c r="A2947" s="6"/>
      <c r="B2947" s="5" t="str">
        <f>INDEX(B2821:B2836,$A$2942)</f>
        <v>Wylie </v>
      </c>
      <c r="C2947" s="158">
        <f>INDEX(G2821:G2836,$A$2942)</f>
        <v>60.252365930599375</v>
      </c>
      <c r="D2947" s="158">
        <f>INDEX(H2821:H2836,$A$2942)</f>
        <v>29.96845425867508</v>
      </c>
      <c r="E2947" s="158">
        <f>INDEX(I2821:I2836,$A$2942)</f>
        <v>9.779179810725552</v>
      </c>
      <c r="F2947" s="5" t="s">
        <v>209</v>
      </c>
      <c r="G2947" s="8"/>
      <c r="H2947" s="8"/>
      <c r="I2947" s="8"/>
      <c r="J2947" s="17"/>
      <c r="K2947" s="17"/>
    </row>
    <row r="2948" spans="1:11" ht="15.75" hidden="1">
      <c r="A2948" s="6"/>
      <c r="B2948" s="5" t="str">
        <f>INDEX(B2801:B2816,$A$2942)</f>
        <v>Wylie </v>
      </c>
      <c r="C2948" s="158">
        <f>INDEX(G2801:G2816,$A$2942)</f>
        <v>55.52325581395349</v>
      </c>
      <c r="D2948" s="158">
        <f>INDEX(H2801:H2816,$A$2942)</f>
        <v>32.55813953488372</v>
      </c>
      <c r="E2948" s="158">
        <f>INDEX(I2801:I2816,$A$2942)</f>
        <v>11.918604651162791</v>
      </c>
      <c r="F2948" s="5" t="s">
        <v>210</v>
      </c>
      <c r="G2948" s="8"/>
      <c r="H2948" s="8"/>
      <c r="I2948" s="8"/>
      <c r="J2948" s="17"/>
      <c r="K2948" s="17"/>
    </row>
    <row r="2949" spans="1:11" ht="15.75" hidden="1">
      <c r="A2949" s="6"/>
      <c r="B2949" s="5" t="str">
        <f>INDEX(B2781:B2796,$A$2942)</f>
        <v>Wylie </v>
      </c>
      <c r="C2949" s="158">
        <f>INDEX(G2781:G2796,$A$2942)</f>
        <v>55.35714285714286</v>
      </c>
      <c r="D2949" s="158">
        <f>INDEX(H2781:H2796,$A$2942)</f>
        <v>32.6530612244898</v>
      </c>
      <c r="E2949" s="158">
        <f>INDEX(I2781:I2796,$A$2942)</f>
        <v>11.989795918367346</v>
      </c>
      <c r="F2949" s="5" t="s">
        <v>211</v>
      </c>
      <c r="G2949" s="8"/>
      <c r="H2949" s="8"/>
      <c r="I2949" s="8"/>
      <c r="J2949" s="17"/>
      <c r="K2949" s="17"/>
    </row>
    <row r="2950" spans="1:11" ht="15.75" hidden="1">
      <c r="A2950" s="6"/>
      <c r="B2950" s="5" t="str">
        <f>INDEX(B2760:B2775,$A$2942)</f>
        <v>Wylie </v>
      </c>
      <c r="C2950" s="158">
        <f>INDEX(G2760:G2775,$A$2942)</f>
        <v>56.97674418604651</v>
      </c>
      <c r="D2950" s="158">
        <f>INDEX(H2760:H2775,$A$2942)</f>
        <v>24.88372093023256</v>
      </c>
      <c r="E2950" s="158">
        <f>INDEX(I2760:I2775,$A$2942)</f>
        <v>18.13953488372093</v>
      </c>
      <c r="F2950" s="5" t="s">
        <v>53</v>
      </c>
      <c r="G2950" s="8"/>
      <c r="H2950" s="8"/>
      <c r="I2950" s="8"/>
      <c r="J2950" s="17"/>
      <c r="K2950" s="17"/>
    </row>
    <row r="2951" spans="1:11" ht="15.75" hidden="1">
      <c r="A2951" s="6"/>
      <c r="B2951" s="5" t="str">
        <f>INDEX(B2740:B2755,$A$2942)</f>
        <v>Wylie </v>
      </c>
      <c r="C2951" s="158">
        <f>INDEX(G2740:G2755,$A$2942)</f>
        <v>80.63829787234043</v>
      </c>
      <c r="D2951" s="158">
        <f>INDEX(H2740:H2755,$A$2942)</f>
        <v>14.680851063829786</v>
      </c>
      <c r="E2951" s="158">
        <f>INDEX(I2740:I2755,$A$2942)</f>
        <v>4.680851063829787</v>
      </c>
      <c r="F2951" s="5" t="s">
        <v>147</v>
      </c>
      <c r="G2951" s="8"/>
      <c r="H2951" s="8"/>
      <c r="I2951" s="8"/>
      <c r="J2951" s="17"/>
      <c r="K2951" s="17"/>
    </row>
    <row r="2952" spans="1:11" s="133" customFormat="1" ht="15.75" hidden="1">
      <c r="A2952" s="6"/>
      <c r="B2952" s="5" t="str">
        <f>INDEX(B2720:B2735,$A$2942)</f>
        <v>Wylie </v>
      </c>
      <c r="C2952" s="158">
        <f>INDEX(G2720:G2735,$A$2942)</f>
        <v>76.23239436619718</v>
      </c>
      <c r="D2952" s="158">
        <f>INDEX(H2720:H2735,$A$2942)</f>
        <v>16.549295774647888</v>
      </c>
      <c r="E2952" s="158">
        <f>INDEX(I2720:I2735,$A$2942)</f>
        <v>7.21830985915493</v>
      </c>
      <c r="F2952" s="5" t="s">
        <v>212</v>
      </c>
      <c r="G2952" s="8"/>
      <c r="H2952" s="8"/>
      <c r="I2952" s="8"/>
      <c r="J2952" s="17"/>
      <c r="K2952" s="17"/>
    </row>
    <row r="2953" spans="1:11" s="65" customFormat="1" ht="15.75" hidden="1">
      <c r="A2953" s="6"/>
      <c r="B2953" s="5" t="str">
        <f>INDEX(B2700:B2715,$A$2942)</f>
        <v>Wylie </v>
      </c>
      <c r="C2953" s="158">
        <f>INDEX(G2700:G2715,$A$2942)</f>
        <v>81.18971061093248</v>
      </c>
      <c r="D2953" s="158">
        <f>INDEX(H2700:H2715,$A$2942)</f>
        <v>11.414790996784566</v>
      </c>
      <c r="E2953" s="158">
        <f>INDEX(I2700:I2715,$A$2942)</f>
        <v>7.395498392282958</v>
      </c>
      <c r="F2953" s="5" t="s">
        <v>232</v>
      </c>
      <c r="G2953" s="8"/>
      <c r="H2953" s="8"/>
      <c r="I2953" s="8"/>
      <c r="J2953" s="17"/>
      <c r="K2953" s="17"/>
    </row>
    <row r="2954" spans="7:11" ht="12" customHeight="1">
      <c r="G2954" s="17"/>
      <c r="H2954" s="17"/>
      <c r="I2954" s="17"/>
      <c r="J2954" s="17"/>
      <c r="K2954" s="17"/>
    </row>
    <row r="2955" spans="1:11" s="4" customFormat="1" ht="15.75">
      <c r="A2955" s="6"/>
      <c r="B2955" s="6"/>
      <c r="C2955" s="6"/>
      <c r="D2955" s="6"/>
      <c r="E2955" s="6"/>
      <c r="F2955" s="6"/>
      <c r="G2955" s="6"/>
      <c r="H2955" s="6"/>
      <c r="I2955" s="6"/>
      <c r="J2955" s="6"/>
      <c r="K2955" s="6"/>
    </row>
    <row r="2956" spans="1:11" s="4" customFormat="1" ht="15.75">
      <c r="A2956" s="6"/>
      <c r="B2956" s="6"/>
      <c r="C2956" s="6"/>
      <c r="D2956" s="6"/>
      <c r="E2956" s="6"/>
      <c r="F2956" s="6"/>
      <c r="G2956" s="6"/>
      <c r="H2956" s="6"/>
      <c r="I2956" s="6"/>
      <c r="J2956" s="6"/>
      <c r="K2956" s="6"/>
    </row>
    <row r="2957" spans="1:11" s="4" customFormat="1" ht="15.75">
      <c r="A2957" s="6"/>
      <c r="B2957" s="6"/>
      <c r="C2957" s="6"/>
      <c r="D2957" s="6"/>
      <c r="E2957" s="6"/>
      <c r="F2957" s="6"/>
      <c r="G2957" s="6"/>
      <c r="H2957" s="6"/>
      <c r="I2957" s="6"/>
      <c r="J2957" s="6"/>
      <c r="K2957" s="6"/>
    </row>
    <row r="2958" spans="1:11" s="4" customFormat="1" ht="15.75">
      <c r="A2958" s="6"/>
      <c r="B2958" s="6"/>
      <c r="C2958" s="6"/>
      <c r="D2958" s="6"/>
      <c r="E2958" s="6"/>
      <c r="F2958" s="6"/>
      <c r="G2958" s="6"/>
      <c r="H2958" s="6"/>
      <c r="I2958" s="6"/>
      <c r="J2958" s="6"/>
      <c r="K2958" s="6"/>
    </row>
    <row r="2959" spans="1:11" s="4" customFormat="1" ht="15.75">
      <c r="A2959" s="6"/>
      <c r="B2959" s="6"/>
      <c r="C2959" s="6"/>
      <c r="D2959" s="6"/>
      <c r="E2959" s="6"/>
      <c r="F2959" s="6"/>
      <c r="G2959" s="6"/>
      <c r="H2959" s="6"/>
      <c r="I2959" s="6"/>
      <c r="J2959" s="6"/>
      <c r="K2959" s="6"/>
    </row>
    <row r="2960" spans="1:11" s="4" customFormat="1" ht="15.75">
      <c r="A2960" s="6"/>
      <c r="B2960" s="6"/>
      <c r="C2960" s="6"/>
      <c r="D2960" s="6"/>
      <c r="E2960" s="6"/>
      <c r="F2960" s="6"/>
      <c r="G2960" s="6"/>
      <c r="H2960" s="6"/>
      <c r="I2960" s="6"/>
      <c r="J2960" s="6"/>
      <c r="K2960" s="6"/>
    </row>
    <row r="2961" spans="1:11" s="4" customFormat="1" ht="15.75">
      <c r="A2961" s="6"/>
      <c r="B2961" s="6"/>
      <c r="C2961" s="6"/>
      <c r="D2961" s="6"/>
      <c r="E2961" s="6"/>
      <c r="F2961" s="6"/>
      <c r="G2961" s="6"/>
      <c r="H2961" s="6"/>
      <c r="I2961" s="6"/>
      <c r="J2961" s="6"/>
      <c r="K2961" s="6"/>
    </row>
    <row r="2962" spans="1:11" s="4" customFormat="1" ht="15.75">
      <c r="A2962" s="6"/>
      <c r="B2962" s="6"/>
      <c r="C2962" s="6"/>
      <c r="D2962" s="6"/>
      <c r="E2962" s="6"/>
      <c r="F2962" s="6"/>
      <c r="G2962" s="6"/>
      <c r="H2962" s="6"/>
      <c r="I2962" s="6"/>
      <c r="J2962" s="6"/>
      <c r="K2962" s="6"/>
    </row>
    <row r="2963" spans="1:11" s="4" customFormat="1" ht="15.75">
      <c r="A2963" s="6"/>
      <c r="B2963" s="6"/>
      <c r="C2963" s="6"/>
      <c r="D2963" s="6"/>
      <c r="E2963" s="6"/>
      <c r="F2963" s="6"/>
      <c r="G2963" s="6"/>
      <c r="H2963" s="6"/>
      <c r="I2963" s="6"/>
      <c r="J2963" s="6"/>
      <c r="K2963" s="6"/>
    </row>
    <row r="2964" spans="1:11" s="4" customFormat="1" ht="15.75">
      <c r="A2964" s="6"/>
      <c r="B2964" s="6"/>
      <c r="C2964" s="6"/>
      <c r="D2964" s="6"/>
      <c r="E2964" s="6"/>
      <c r="F2964" s="6"/>
      <c r="G2964" s="6"/>
      <c r="H2964" s="6"/>
      <c r="I2964" s="6"/>
      <c r="J2964" s="6"/>
      <c r="K2964" s="6"/>
    </row>
    <row r="2965" spans="1:11" s="4" customFormat="1" ht="15.75">
      <c r="A2965" s="6"/>
      <c r="B2965" s="6"/>
      <c r="C2965" s="6"/>
      <c r="D2965" s="6"/>
      <c r="E2965" s="6"/>
      <c r="F2965" s="6"/>
      <c r="G2965" s="6"/>
      <c r="H2965" s="6"/>
      <c r="I2965" s="6"/>
      <c r="J2965" s="6"/>
      <c r="K2965" s="6"/>
    </row>
    <row r="2966" spans="1:11" s="4" customFormat="1" ht="15.75">
      <c r="A2966" s="6"/>
      <c r="B2966" s="6"/>
      <c r="C2966" s="6"/>
      <c r="D2966" s="6"/>
      <c r="E2966" s="6"/>
      <c r="F2966" s="6"/>
      <c r="G2966" s="6"/>
      <c r="H2966" s="6"/>
      <c r="I2966" s="6"/>
      <c r="J2966" s="6"/>
      <c r="K2966" s="6"/>
    </row>
    <row r="2967" spans="1:11" s="4" customFormat="1" ht="15.75">
      <c r="A2967" s="6"/>
      <c r="B2967" s="6"/>
      <c r="C2967" s="6"/>
      <c r="D2967" s="6"/>
      <c r="E2967" s="6"/>
      <c r="F2967" s="6"/>
      <c r="G2967" s="6"/>
      <c r="H2967" s="6"/>
      <c r="I2967" s="6"/>
      <c r="J2967" s="6"/>
      <c r="K2967" s="6"/>
    </row>
    <row r="2968" spans="1:11" s="4" customFormat="1" ht="15.75">
      <c r="A2968" s="6"/>
      <c r="B2968" s="6"/>
      <c r="C2968" s="6"/>
      <c r="D2968" s="6"/>
      <c r="E2968" s="6"/>
      <c r="F2968" s="6"/>
      <c r="G2968" s="6"/>
      <c r="H2968" s="6"/>
      <c r="I2968" s="6"/>
      <c r="J2968" s="6"/>
      <c r="K2968" s="6"/>
    </row>
    <row r="2969" spans="1:11" s="4" customFormat="1" ht="15.75">
      <c r="A2969" s="6"/>
      <c r="B2969" s="6"/>
      <c r="C2969" s="6"/>
      <c r="D2969" s="6"/>
      <c r="E2969" s="6"/>
      <c r="F2969" s="6"/>
      <c r="G2969" s="6"/>
      <c r="H2969" s="6"/>
      <c r="I2969" s="6"/>
      <c r="J2969" s="6"/>
      <c r="K2969" s="6"/>
    </row>
    <row r="2970" spans="1:11" s="4" customFormat="1" ht="15.75">
      <c r="A2970" s="6"/>
      <c r="B2970" s="6"/>
      <c r="C2970" s="6"/>
      <c r="D2970" s="6"/>
      <c r="E2970" s="6"/>
      <c r="F2970" s="6"/>
      <c r="G2970" s="6"/>
      <c r="H2970" s="6"/>
      <c r="I2970" s="6"/>
      <c r="J2970" s="6"/>
      <c r="K2970" s="6"/>
    </row>
    <row r="2971" spans="1:11" s="4" customFormat="1" ht="15.75">
      <c r="A2971" s="6"/>
      <c r="B2971" s="6"/>
      <c r="C2971" s="6"/>
      <c r="D2971" s="6"/>
      <c r="E2971" s="6"/>
      <c r="F2971" s="6"/>
      <c r="G2971" s="6"/>
      <c r="H2971" s="6"/>
      <c r="I2971" s="6"/>
      <c r="J2971" s="6"/>
      <c r="K2971" s="6"/>
    </row>
    <row r="2972" spans="1:11" s="4" customFormat="1" ht="15.75">
      <c r="A2972" s="6"/>
      <c r="B2972" s="6"/>
      <c r="C2972" s="6"/>
      <c r="D2972" s="6"/>
      <c r="E2972" s="6"/>
      <c r="F2972" s="6"/>
      <c r="G2972" s="6"/>
      <c r="H2972" s="6"/>
      <c r="I2972" s="6"/>
      <c r="J2972" s="6"/>
      <c r="K2972" s="6"/>
    </row>
    <row r="2973" spans="1:11" s="4" customFormat="1" ht="15.75">
      <c r="A2973" s="6"/>
      <c r="B2973" s="6"/>
      <c r="C2973" s="6"/>
      <c r="D2973" s="6"/>
      <c r="E2973" s="6"/>
      <c r="F2973" s="6"/>
      <c r="G2973" s="6"/>
      <c r="H2973" s="6"/>
      <c r="I2973" s="6"/>
      <c r="J2973" s="6"/>
      <c r="K2973" s="6"/>
    </row>
    <row r="2974" spans="1:11" s="4" customFormat="1" ht="15.75">
      <c r="A2974" s="6"/>
      <c r="B2974" s="6"/>
      <c r="C2974" s="6"/>
      <c r="D2974" s="6"/>
      <c r="E2974" s="6"/>
      <c r="F2974" s="6"/>
      <c r="G2974" s="6"/>
      <c r="H2974" s="6"/>
      <c r="I2974" s="6"/>
      <c r="J2974" s="6"/>
      <c r="K2974" s="6"/>
    </row>
    <row r="2975" spans="1:11" s="4" customFormat="1" ht="15.75">
      <c r="A2975" s="6"/>
      <c r="B2975" s="6"/>
      <c r="C2975" s="6"/>
      <c r="D2975" s="6"/>
      <c r="E2975" s="6"/>
      <c r="F2975" s="6"/>
      <c r="G2975" s="6"/>
      <c r="H2975" s="6"/>
      <c r="I2975" s="6"/>
      <c r="J2975" s="6"/>
      <c r="K2975" s="6"/>
    </row>
    <row r="2976" spans="1:11" s="4" customFormat="1" ht="15.75">
      <c r="A2976" s="6"/>
      <c r="B2976" s="6"/>
      <c r="C2976" s="6"/>
      <c r="D2976" s="6"/>
      <c r="E2976" s="6"/>
      <c r="F2976" s="6"/>
      <c r="G2976" s="6"/>
      <c r="H2976" s="6"/>
      <c r="I2976" s="6"/>
      <c r="J2976" s="6"/>
      <c r="K2976" s="6"/>
    </row>
    <row r="2977" spans="1:11" s="4" customFormat="1" ht="15.75">
      <c r="A2977" s="6"/>
      <c r="B2977" s="6"/>
      <c r="C2977" s="6"/>
      <c r="D2977" s="6"/>
      <c r="E2977" s="6"/>
      <c r="F2977" s="6"/>
      <c r="G2977" s="6"/>
      <c r="H2977" s="6"/>
      <c r="I2977" s="6"/>
      <c r="J2977" s="6"/>
      <c r="K2977" s="6"/>
    </row>
    <row r="2978" spans="1:11" s="4" customFormat="1" ht="15.75">
      <c r="A2978" s="6"/>
      <c r="B2978" s="6"/>
      <c r="C2978" s="6"/>
      <c r="D2978" s="6"/>
      <c r="E2978" s="6"/>
      <c r="F2978" s="6"/>
      <c r="G2978" s="6"/>
      <c r="H2978" s="6"/>
      <c r="I2978" s="6"/>
      <c r="J2978" s="6"/>
      <c r="K2978" s="6"/>
    </row>
    <row r="2979" spans="1:11" s="4" customFormat="1" ht="15.75">
      <c r="A2979" s="6"/>
      <c r="B2979" s="6"/>
      <c r="C2979" s="6"/>
      <c r="D2979" s="6"/>
      <c r="E2979" s="6"/>
      <c r="F2979" s="6"/>
      <c r="G2979" s="6"/>
      <c r="H2979" s="6"/>
      <c r="I2979" s="6"/>
      <c r="J2979" s="6"/>
      <c r="K2979" s="6"/>
    </row>
    <row r="2980" spans="1:11" s="4" customFormat="1" ht="15.75">
      <c r="A2980" s="6"/>
      <c r="B2980" s="6"/>
      <c r="C2980" s="6"/>
      <c r="D2980" s="6"/>
      <c r="E2980" s="6"/>
      <c r="F2980" s="6"/>
      <c r="G2980" s="6"/>
      <c r="H2980" s="6"/>
      <c r="I2980" s="6"/>
      <c r="J2980" s="6"/>
      <c r="K2980" s="6"/>
    </row>
    <row r="2981" spans="2:26" ht="15.75">
      <c r="B2981" s="6"/>
      <c r="C2981" s="6"/>
      <c r="D2981" s="6"/>
      <c r="E2981" s="6"/>
      <c r="F2981" s="6"/>
      <c r="G2981" s="6"/>
      <c r="H2981" s="6"/>
      <c r="I2981" s="6"/>
      <c r="J2981" s="8"/>
      <c r="K2981" s="8"/>
      <c r="L2981" s="16"/>
      <c r="U2981" s="21"/>
      <c r="V2981" s="21"/>
      <c r="W2981" s="21"/>
      <c r="X2981" s="21"/>
      <c r="Y2981" s="21"/>
      <c r="Z2981" s="21"/>
    </row>
    <row r="2982" spans="2:26" ht="15.75">
      <c r="B2982" s="16" t="s">
        <v>166</v>
      </c>
      <c r="C2982" s="8"/>
      <c r="D2982" s="8"/>
      <c r="E2982" s="8"/>
      <c r="F2982" s="8"/>
      <c r="G2982" s="8"/>
      <c r="H2982" s="8"/>
      <c r="I2982" s="8"/>
      <c r="J2982" s="8"/>
      <c r="K2982" s="8"/>
      <c r="L2982" s="16"/>
      <c r="U2982" s="21"/>
      <c r="V2982" s="21"/>
      <c r="W2982" s="21"/>
      <c r="X2982" s="21"/>
      <c r="Y2982" s="21"/>
      <c r="Z2982" s="21"/>
    </row>
    <row r="2984" spans="2:13" ht="15" customHeight="1" hidden="1">
      <c r="B2984" s="257" t="s">
        <v>342</v>
      </c>
      <c r="C2984" s="257"/>
      <c r="D2984" s="257"/>
      <c r="E2984" s="257"/>
      <c r="F2984" s="257"/>
      <c r="G2984" s="257"/>
      <c r="H2984" s="257"/>
      <c r="I2984" s="257"/>
      <c r="J2984" s="257"/>
      <c r="K2984" s="257"/>
      <c r="L2984" s="257"/>
      <c r="M2984" s="257"/>
    </row>
    <row r="2985" spans="2:18" ht="15.75" hidden="1">
      <c r="B2985" s="12"/>
      <c r="C2985" s="12" t="s">
        <v>52</v>
      </c>
      <c r="D2985" s="12" t="s">
        <v>167</v>
      </c>
      <c r="E2985" s="12" t="s">
        <v>22</v>
      </c>
      <c r="F2985" s="12" t="s">
        <v>131</v>
      </c>
      <c r="G2985" s="12" t="s">
        <v>109</v>
      </c>
      <c r="H2985" s="12" t="s">
        <v>110</v>
      </c>
      <c r="I2985" s="12" t="s">
        <v>111</v>
      </c>
      <c r="J2985" s="12" t="s">
        <v>49</v>
      </c>
      <c r="K2985" s="12" t="s">
        <v>113</v>
      </c>
      <c r="L2985" s="12" t="s">
        <v>19</v>
      </c>
      <c r="M2985" s="12" t="s">
        <v>51</v>
      </c>
      <c r="N2985" s="12" t="s">
        <v>116</v>
      </c>
      <c r="O2985" s="12" t="s">
        <v>117</v>
      </c>
      <c r="P2985" s="12" t="s">
        <v>118</v>
      </c>
      <c r="Q2985" s="12" t="s">
        <v>119</v>
      </c>
      <c r="R2985" s="12" t="s">
        <v>120</v>
      </c>
    </row>
    <row r="2986" spans="2:18" ht="15.75" hidden="1">
      <c r="B2986" s="12" t="s">
        <v>33</v>
      </c>
      <c r="C2986" s="12">
        <v>0.0435</v>
      </c>
      <c r="D2986" s="12">
        <v>0.0518</v>
      </c>
      <c r="E2986" s="12">
        <v>0.0629</v>
      </c>
      <c r="F2986" s="12">
        <v>0.0687</v>
      </c>
      <c r="G2986" s="12">
        <v>0.0461</v>
      </c>
      <c r="H2986" s="12">
        <v>0.0307</v>
      </c>
      <c r="I2986" s="12">
        <v>0.0591</v>
      </c>
      <c r="J2986" s="12">
        <v>0.0484</v>
      </c>
      <c r="K2986" s="12">
        <v>0.0515</v>
      </c>
      <c r="L2986" s="12">
        <v>0.072</v>
      </c>
      <c r="M2986" s="12">
        <v>0.0627</v>
      </c>
      <c r="N2986" s="12">
        <v>0.0483</v>
      </c>
      <c r="O2986" s="12">
        <v>0.0387</v>
      </c>
      <c r="P2986" s="12">
        <v>0.042</v>
      </c>
      <c r="Q2986" s="12">
        <v>0.0361</v>
      </c>
      <c r="R2986" s="12">
        <v>0.031</v>
      </c>
    </row>
    <row r="2987" spans="2:18" ht="15.75" hidden="1">
      <c r="B2987" s="12" t="s">
        <v>16</v>
      </c>
      <c r="C2987" s="12">
        <v>-0.0459</v>
      </c>
      <c r="D2987" s="12">
        <v>-0.0488</v>
      </c>
      <c r="E2987" s="12">
        <v>-0.0729</v>
      </c>
      <c r="F2987" s="12">
        <v>-0.0612</v>
      </c>
      <c r="G2987" s="12">
        <v>-0.0415</v>
      </c>
      <c r="H2987" s="12">
        <v>-0.0304</v>
      </c>
      <c r="I2987" s="12">
        <v>-0.0368</v>
      </c>
      <c r="J2987" s="12">
        <v>-0.0421</v>
      </c>
      <c r="K2987" s="12">
        <v>-0.0562</v>
      </c>
      <c r="L2987" s="12">
        <v>-0.0881</v>
      </c>
      <c r="M2987" s="12">
        <v>-0.0571</v>
      </c>
      <c r="N2987" s="12">
        <v>-0.0393</v>
      </c>
      <c r="O2987" s="12">
        <v>-0.0381</v>
      </c>
      <c r="P2987" s="12">
        <v>-0.045</v>
      </c>
      <c r="Q2987" s="12">
        <v>-0.0401</v>
      </c>
      <c r="R2987" s="12">
        <v>-0.0211</v>
      </c>
    </row>
    <row r="2988" spans="2:26" ht="15.75" hidden="1">
      <c r="B2988" s="12" t="s">
        <v>35</v>
      </c>
      <c r="C2988" s="12">
        <v>0.0012</v>
      </c>
      <c r="D2988" s="12">
        <v>-0.0031</v>
      </c>
      <c r="E2988" s="12">
        <v>0.01</v>
      </c>
      <c r="F2988" s="12">
        <v>-0.0075</v>
      </c>
      <c r="G2988" s="12">
        <v>-0.0045</v>
      </c>
      <c r="H2988" s="12">
        <v>-0.0092</v>
      </c>
      <c r="I2988" s="12">
        <v>-0.0223</v>
      </c>
      <c r="J2988" s="12">
        <v>-0.0062</v>
      </c>
      <c r="K2988" s="12">
        <v>0.0056</v>
      </c>
      <c r="L2988" s="12">
        <v>0.0014</v>
      </c>
      <c r="M2988" s="12">
        <v>-0.0056</v>
      </c>
      <c r="N2988" s="12">
        <v>-0.009</v>
      </c>
      <c r="O2988" s="12">
        <v>-0.0007</v>
      </c>
      <c r="P2988" s="12">
        <v>0.003</v>
      </c>
      <c r="Q2988" s="12">
        <v>0.004</v>
      </c>
      <c r="R2988" s="12">
        <v>-0.0099</v>
      </c>
      <c r="U2988" s="21"/>
      <c r="V2988" s="21"/>
      <c r="W2988" s="21"/>
      <c r="X2988" s="21"/>
      <c r="Y2988" s="21"/>
      <c r="Z2988" s="21"/>
    </row>
    <row r="2989" spans="2:26" s="113" customFormat="1" ht="15.75" hidden="1">
      <c r="B2989" s="4"/>
      <c r="C2989" s="4"/>
      <c r="D2989" s="4"/>
      <c r="E2989" s="4"/>
      <c r="F2989" s="4"/>
      <c r="G2989" s="4"/>
      <c r="H2989" s="4"/>
      <c r="I2989" s="4"/>
      <c r="J2989" s="4"/>
      <c r="K2989" s="4"/>
      <c r="L2989" s="4"/>
      <c r="M2989" s="4"/>
      <c r="N2989" s="4"/>
      <c r="O2989" s="4"/>
      <c r="P2989" s="4"/>
      <c r="Q2989" s="4"/>
      <c r="R2989" s="4"/>
      <c r="U2989" s="21"/>
      <c r="V2989" s="21"/>
      <c r="W2989" s="21"/>
      <c r="X2989" s="21"/>
      <c r="Y2989" s="21"/>
      <c r="Z2989" s="21"/>
    </row>
    <row r="2990" spans="2:22" s="187" customFormat="1" ht="98.25" customHeight="1">
      <c r="B2990" s="223" t="s">
        <v>506</v>
      </c>
      <c r="C2990" s="224"/>
      <c r="D2990" s="224"/>
      <c r="E2990" s="224"/>
      <c r="F2990" s="224"/>
      <c r="G2990" s="224"/>
      <c r="H2990" s="224"/>
      <c r="I2990" s="224"/>
      <c r="J2990" s="224"/>
      <c r="K2990" s="224"/>
      <c r="L2990" s="224"/>
      <c r="M2990" s="224"/>
      <c r="N2990" s="225"/>
      <c r="O2990" s="225"/>
      <c r="P2990" s="225"/>
      <c r="Q2990" s="225"/>
      <c r="R2990" s="225"/>
      <c r="S2990" s="225"/>
      <c r="T2990" s="225"/>
      <c r="U2990" s="225"/>
      <c r="V2990" s="225"/>
    </row>
    <row r="2992" spans="2:26" ht="15.75">
      <c r="B2992" s="102" t="s">
        <v>377</v>
      </c>
      <c r="C2992" s="4"/>
      <c r="D2992" s="4"/>
      <c r="E2992" s="4"/>
      <c r="F2992" s="4"/>
      <c r="G2992" s="38"/>
      <c r="H2992" s="38"/>
      <c r="I2992" s="38"/>
      <c r="J2992" s="27"/>
      <c r="K2992" s="27"/>
      <c r="L2992" s="16"/>
      <c r="U2992" s="21"/>
      <c r="V2992" s="21"/>
      <c r="W2992" s="21"/>
      <c r="X2992" s="21"/>
      <c r="Y2992" s="21"/>
      <c r="Z2992" s="21"/>
    </row>
    <row r="2993" spans="2:13" ht="15" customHeight="1" hidden="1">
      <c r="B2993" s="257" t="s">
        <v>343</v>
      </c>
      <c r="C2993" s="257"/>
      <c r="D2993" s="257"/>
      <c r="E2993" s="257"/>
      <c r="F2993" s="257"/>
      <c r="G2993" s="257"/>
      <c r="H2993" s="257"/>
      <c r="I2993" s="257"/>
      <c r="J2993" s="257"/>
      <c r="K2993" s="257"/>
      <c r="L2993" s="257"/>
      <c r="M2993" s="257"/>
    </row>
    <row r="2994" spans="2:18" ht="15.75" hidden="1">
      <c r="B2994" s="12"/>
      <c r="C2994" s="12" t="s">
        <v>52</v>
      </c>
      <c r="D2994" s="12" t="s">
        <v>127</v>
      </c>
      <c r="E2994" s="12" t="s">
        <v>22</v>
      </c>
      <c r="F2994" s="12" t="s">
        <v>131</v>
      </c>
      <c r="G2994" s="12" t="s">
        <v>109</v>
      </c>
      <c r="H2994" s="12" t="s">
        <v>110</v>
      </c>
      <c r="I2994" s="12" t="s">
        <v>111</v>
      </c>
      <c r="J2994" s="12" t="s">
        <v>49</v>
      </c>
      <c r="K2994" s="12" t="s">
        <v>113</v>
      </c>
      <c r="L2994" s="12" t="s">
        <v>19</v>
      </c>
      <c r="M2994" s="12" t="s">
        <v>51</v>
      </c>
      <c r="N2994" s="12" t="s">
        <v>116</v>
      </c>
      <c r="O2994" s="12" t="s">
        <v>117</v>
      </c>
      <c r="P2994" s="12" t="s">
        <v>118</v>
      </c>
      <c r="Q2994" s="12" t="s">
        <v>119</v>
      </c>
      <c r="R2994" s="12" t="s">
        <v>120</v>
      </c>
    </row>
    <row r="2995" spans="1:18" ht="15.75" hidden="1">
      <c r="A2995" s="1">
        <v>3</v>
      </c>
      <c r="B2995" s="12" t="str">
        <f>INDEX(B2986:B2988,$A$2995)</f>
        <v>DAP</v>
      </c>
      <c r="C2995" s="61">
        <f aca="true" t="shared" si="335" ref="C2995:R2995">INDEX(C2986:C2988,$A$2995)</f>
        <v>0.0012</v>
      </c>
      <c r="D2995" s="61">
        <f t="shared" si="335"/>
        <v>-0.0031</v>
      </c>
      <c r="E2995" s="61">
        <f t="shared" si="335"/>
        <v>0.01</v>
      </c>
      <c r="F2995" s="61">
        <f t="shared" si="335"/>
        <v>-0.0075</v>
      </c>
      <c r="G2995" s="61">
        <f t="shared" si="335"/>
        <v>-0.0045</v>
      </c>
      <c r="H2995" s="61">
        <f t="shared" si="335"/>
        <v>-0.0092</v>
      </c>
      <c r="I2995" s="61">
        <f t="shared" si="335"/>
        <v>-0.0223</v>
      </c>
      <c r="J2995" s="61">
        <f t="shared" si="335"/>
        <v>-0.0062</v>
      </c>
      <c r="K2995" s="61">
        <f t="shared" si="335"/>
        <v>0.0056</v>
      </c>
      <c r="L2995" s="61">
        <f t="shared" si="335"/>
        <v>0.0014</v>
      </c>
      <c r="M2995" s="61">
        <f t="shared" si="335"/>
        <v>-0.0056</v>
      </c>
      <c r="N2995" s="61">
        <f t="shared" si="335"/>
        <v>-0.009</v>
      </c>
      <c r="O2995" s="61">
        <f t="shared" si="335"/>
        <v>-0.0007</v>
      </c>
      <c r="P2995" s="61">
        <f t="shared" si="335"/>
        <v>0.003</v>
      </c>
      <c r="Q2995" s="61">
        <f t="shared" si="335"/>
        <v>0.004</v>
      </c>
      <c r="R2995" s="61">
        <f t="shared" si="335"/>
        <v>-0.0099</v>
      </c>
    </row>
    <row r="2996" spans="11:26" ht="15.75">
      <c r="K2996" s="34"/>
      <c r="U2996" s="21"/>
      <c r="V2996" s="21"/>
      <c r="W2996" s="21"/>
      <c r="X2996" s="21"/>
      <c r="Y2996" s="21"/>
      <c r="Z2996" s="21"/>
    </row>
    <row r="2997" spans="11:26" ht="15.75">
      <c r="K2997" s="34"/>
      <c r="U2997" s="21"/>
      <c r="V2997" s="21"/>
      <c r="W2997" s="21"/>
      <c r="X2997" s="21"/>
      <c r="Y2997" s="21"/>
      <c r="Z2997" s="21"/>
    </row>
    <row r="2998" spans="11:26" ht="15.75">
      <c r="K2998" s="34"/>
      <c r="U2998" s="21"/>
      <c r="V2998" s="21"/>
      <c r="W2998" s="21"/>
      <c r="X2998" s="21"/>
      <c r="Y2998" s="21"/>
      <c r="Z2998" s="21"/>
    </row>
    <row r="2999" spans="11:26" ht="15.75">
      <c r="K2999" s="34"/>
      <c r="U2999" s="21"/>
      <c r="V2999" s="21"/>
      <c r="W2999" s="21"/>
      <c r="X2999" s="21"/>
      <c r="Y2999" s="21"/>
      <c r="Z2999" s="21"/>
    </row>
    <row r="3000" spans="11:26" ht="15.75">
      <c r="K3000" s="34"/>
      <c r="U3000" s="21"/>
      <c r="V3000" s="21"/>
      <c r="W3000" s="21"/>
      <c r="X3000" s="21"/>
      <c r="Y3000" s="21"/>
      <c r="Z3000" s="21"/>
    </row>
    <row r="3001" spans="11:26" ht="15.75">
      <c r="K3001" s="34"/>
      <c r="U3001" s="21"/>
      <c r="V3001" s="21"/>
      <c r="W3001" s="21"/>
      <c r="X3001" s="21"/>
      <c r="Y3001" s="21"/>
      <c r="Z3001" s="21"/>
    </row>
    <row r="3002" spans="11:26" ht="15.75">
      <c r="K3002" s="34"/>
      <c r="U3002" s="21"/>
      <c r="V3002" s="21"/>
      <c r="W3002" s="21"/>
      <c r="X3002" s="21"/>
      <c r="Y3002" s="21"/>
      <c r="Z3002" s="21"/>
    </row>
    <row r="3003" spans="11:26" ht="15.75">
      <c r="K3003" s="34"/>
      <c r="U3003" s="21"/>
      <c r="V3003" s="21"/>
      <c r="W3003" s="21"/>
      <c r="X3003" s="21"/>
      <c r="Y3003" s="21"/>
      <c r="Z3003" s="21"/>
    </row>
    <row r="3004" spans="11:26" ht="15.75">
      <c r="K3004" s="34"/>
      <c r="U3004" s="21"/>
      <c r="V3004" s="21"/>
      <c r="W3004" s="21"/>
      <c r="X3004" s="21"/>
      <c r="Y3004" s="21"/>
      <c r="Z3004" s="21"/>
    </row>
    <row r="3005" spans="11:26" ht="15.75">
      <c r="K3005" s="34"/>
      <c r="U3005" s="21"/>
      <c r="V3005" s="21"/>
      <c r="W3005" s="21"/>
      <c r="X3005" s="21"/>
      <c r="Y3005" s="21"/>
      <c r="Z3005" s="21"/>
    </row>
    <row r="3006" spans="11:26" ht="15.75">
      <c r="K3006" s="34"/>
      <c r="U3006" s="21"/>
      <c r="V3006" s="21"/>
      <c r="W3006" s="21"/>
      <c r="X3006" s="21"/>
      <c r="Y3006" s="21"/>
      <c r="Z3006" s="21"/>
    </row>
    <row r="3007" spans="11:26" ht="15.75">
      <c r="K3007" s="34"/>
      <c r="U3007" s="21"/>
      <c r="V3007" s="21"/>
      <c r="W3007" s="21"/>
      <c r="X3007" s="21"/>
      <c r="Y3007" s="21"/>
      <c r="Z3007" s="21"/>
    </row>
    <row r="3008" spans="11:26" ht="15.75">
      <c r="K3008" s="34"/>
      <c r="U3008" s="21"/>
      <c r="V3008" s="21"/>
      <c r="W3008" s="21"/>
      <c r="X3008" s="21"/>
      <c r="Y3008" s="21"/>
      <c r="Z3008" s="21"/>
    </row>
    <row r="3009" spans="11:26" ht="15.75">
      <c r="K3009" s="34"/>
      <c r="U3009" s="21"/>
      <c r="V3009" s="21"/>
      <c r="W3009" s="21"/>
      <c r="X3009" s="21"/>
      <c r="Y3009" s="21"/>
      <c r="Z3009" s="21"/>
    </row>
    <row r="3010" spans="11:26" ht="15.75">
      <c r="K3010" s="34"/>
      <c r="U3010" s="21"/>
      <c r="V3010" s="21"/>
      <c r="W3010" s="21"/>
      <c r="X3010" s="21"/>
      <c r="Y3010" s="21"/>
      <c r="Z3010" s="21"/>
    </row>
    <row r="3011" spans="11:26" ht="15.75">
      <c r="K3011" s="34"/>
      <c r="U3011" s="21"/>
      <c r="V3011" s="21"/>
      <c r="W3011" s="21"/>
      <c r="X3011" s="21"/>
      <c r="Y3011" s="21"/>
      <c r="Z3011" s="21"/>
    </row>
    <row r="3012" spans="11:26" ht="15.75">
      <c r="K3012" s="34"/>
      <c r="U3012" s="21"/>
      <c r="V3012" s="21"/>
      <c r="W3012" s="21"/>
      <c r="X3012" s="21"/>
      <c r="Y3012" s="21"/>
      <c r="Z3012" s="21"/>
    </row>
    <row r="3013" spans="11:26" ht="15.75">
      <c r="K3013" s="34"/>
      <c r="U3013" s="21"/>
      <c r="V3013" s="21"/>
      <c r="W3013" s="21"/>
      <c r="X3013" s="21"/>
      <c r="Y3013" s="21"/>
      <c r="Z3013" s="21"/>
    </row>
    <row r="3014" spans="11:26" ht="15.75">
      <c r="K3014" s="34"/>
      <c r="U3014" s="21"/>
      <c r="V3014" s="21"/>
      <c r="W3014" s="21"/>
      <c r="X3014" s="21"/>
      <c r="Y3014" s="21"/>
      <c r="Z3014" s="21"/>
    </row>
    <row r="3015" spans="11:26" ht="15.75">
      <c r="K3015" s="34"/>
      <c r="U3015" s="21"/>
      <c r="V3015" s="21"/>
      <c r="W3015" s="21"/>
      <c r="X3015" s="21"/>
      <c r="Y3015" s="21"/>
      <c r="Z3015" s="21"/>
    </row>
    <row r="3016" spans="11:26" ht="15.75">
      <c r="K3016" s="34"/>
      <c r="U3016" s="21"/>
      <c r="V3016" s="21"/>
      <c r="W3016" s="21"/>
      <c r="X3016" s="21"/>
      <c r="Y3016" s="21"/>
      <c r="Z3016" s="21"/>
    </row>
    <row r="3017" spans="11:26" ht="15.75">
      <c r="K3017" s="34"/>
      <c r="U3017" s="21"/>
      <c r="V3017" s="21"/>
      <c r="W3017" s="21"/>
      <c r="X3017" s="21"/>
      <c r="Y3017" s="21"/>
      <c r="Z3017" s="21"/>
    </row>
    <row r="3018" spans="11:26" ht="15.75">
      <c r="K3018" s="34"/>
      <c r="U3018" s="21"/>
      <c r="V3018" s="21"/>
      <c r="W3018" s="21"/>
      <c r="X3018" s="21"/>
      <c r="Y3018" s="21"/>
      <c r="Z3018" s="21"/>
    </row>
    <row r="3019" spans="11:26" ht="15.75">
      <c r="K3019" s="34"/>
      <c r="U3019" s="21"/>
      <c r="V3019" s="21"/>
      <c r="W3019" s="21"/>
      <c r="X3019" s="21"/>
      <c r="Y3019" s="21"/>
      <c r="Z3019" s="21"/>
    </row>
    <row r="3020" spans="2:26" ht="15.75">
      <c r="B3020" s="16" t="s">
        <v>166</v>
      </c>
      <c r="C3020" s="8"/>
      <c r="D3020" s="8"/>
      <c r="E3020" s="8"/>
      <c r="F3020" s="8"/>
      <c r="G3020" s="8"/>
      <c r="H3020" s="8"/>
      <c r="I3020" s="8"/>
      <c r="J3020" s="8"/>
      <c r="K3020" s="8"/>
      <c r="L3020" s="16"/>
      <c r="U3020" s="21"/>
      <c r="V3020" s="21"/>
      <c r="W3020" s="21"/>
      <c r="X3020" s="21"/>
      <c r="Y3020" s="21"/>
      <c r="Z3020" s="21"/>
    </row>
    <row r="3021" spans="2:15" s="4" customFormat="1" ht="15.75">
      <c r="B3021" s="7"/>
      <c r="C3021" s="1"/>
      <c r="D3021" s="1"/>
      <c r="E3021" s="1"/>
      <c r="F3021" s="1"/>
      <c r="G3021" s="1"/>
      <c r="H3021" s="1"/>
      <c r="I3021" s="1"/>
      <c r="O3021" s="35"/>
    </row>
    <row r="3022" spans="2:26" s="206" customFormat="1" ht="15.75">
      <c r="B3022" s="226" t="s">
        <v>62</v>
      </c>
      <c r="C3022" s="227"/>
      <c r="D3022" s="227"/>
      <c r="E3022" s="227"/>
      <c r="F3022" s="227"/>
      <c r="G3022" s="227"/>
      <c r="H3022" s="227"/>
      <c r="I3022" s="227"/>
      <c r="J3022" s="227"/>
      <c r="K3022" s="227"/>
      <c r="L3022" s="227"/>
      <c r="M3022" s="227"/>
      <c r="N3022" s="228"/>
      <c r="O3022" s="228"/>
      <c r="P3022" s="228"/>
      <c r="Q3022" s="228"/>
      <c r="R3022" s="228"/>
      <c r="S3022" s="228"/>
      <c r="T3022" s="228"/>
      <c r="U3022" s="228"/>
      <c r="V3022" s="228"/>
      <c r="W3022" s="102"/>
      <c r="X3022" s="102"/>
      <c r="Y3022" s="102"/>
      <c r="Z3022" s="102"/>
    </row>
    <row r="3023" spans="11:26" s="206" customFormat="1" ht="15.75">
      <c r="K3023" s="207"/>
      <c r="U3023" s="102"/>
      <c r="V3023" s="102"/>
      <c r="W3023" s="102"/>
      <c r="X3023" s="102"/>
      <c r="Y3023" s="102"/>
      <c r="Z3023" s="102"/>
    </row>
    <row r="3024" spans="2:26" s="4" customFormat="1" ht="16.5" customHeight="1">
      <c r="B3024" s="218" t="s">
        <v>174</v>
      </c>
      <c r="C3024" s="219"/>
      <c r="D3024" s="219"/>
      <c r="E3024" s="219"/>
      <c r="F3024" s="219"/>
      <c r="G3024" s="219"/>
      <c r="H3024" s="219"/>
      <c r="I3024" s="219"/>
      <c r="J3024" s="219"/>
      <c r="K3024" s="219"/>
      <c r="L3024" s="219"/>
      <c r="M3024" s="219"/>
      <c r="U3024" s="21"/>
      <c r="V3024" s="21"/>
      <c r="W3024" s="21"/>
      <c r="X3024" s="21"/>
      <c r="Y3024" s="21"/>
      <c r="Z3024" s="21"/>
    </row>
    <row r="3025" spans="2:22" ht="21.75" customHeight="1">
      <c r="B3025" s="210" t="s">
        <v>507</v>
      </c>
      <c r="C3025" s="211"/>
      <c r="D3025" s="211"/>
      <c r="E3025" s="211"/>
      <c r="F3025" s="211"/>
      <c r="G3025" s="211"/>
      <c r="H3025" s="211"/>
      <c r="I3025" s="211"/>
      <c r="J3025" s="211"/>
      <c r="K3025" s="211"/>
      <c r="L3025" s="211"/>
      <c r="M3025" s="211"/>
      <c r="N3025" s="212"/>
      <c r="O3025" s="212"/>
      <c r="P3025" s="212"/>
      <c r="Q3025" s="212"/>
      <c r="R3025" s="212"/>
      <c r="S3025" s="212"/>
      <c r="T3025" s="212"/>
      <c r="U3025" s="212"/>
      <c r="V3025" s="212"/>
    </row>
    <row r="3026" spans="2:22" ht="25.5" customHeight="1">
      <c r="B3026" s="210" t="s">
        <v>508</v>
      </c>
      <c r="C3026" s="235"/>
      <c r="D3026" s="235"/>
      <c r="E3026" s="235"/>
      <c r="F3026" s="235"/>
      <c r="G3026" s="235"/>
      <c r="H3026" s="235"/>
      <c r="I3026" s="235"/>
      <c r="J3026" s="235"/>
      <c r="K3026" s="235"/>
      <c r="L3026" s="235"/>
      <c r="M3026" s="235"/>
      <c r="N3026" s="212"/>
      <c r="O3026" s="212"/>
      <c r="P3026" s="212"/>
      <c r="Q3026" s="212"/>
      <c r="R3026" s="212"/>
      <c r="S3026" s="212"/>
      <c r="T3026" s="212"/>
      <c r="U3026" s="212"/>
      <c r="V3026" s="212"/>
    </row>
    <row r="3027" spans="2:22" s="113" customFormat="1" ht="22.5" customHeight="1">
      <c r="B3027" s="210" t="s">
        <v>509</v>
      </c>
      <c r="C3027" s="235"/>
      <c r="D3027" s="235"/>
      <c r="E3027" s="235"/>
      <c r="F3027" s="235"/>
      <c r="G3027" s="235"/>
      <c r="H3027" s="235"/>
      <c r="I3027" s="235"/>
      <c r="J3027" s="235"/>
      <c r="K3027" s="235"/>
      <c r="L3027" s="235"/>
      <c r="M3027" s="235"/>
      <c r="N3027" s="212"/>
      <c r="O3027" s="212"/>
      <c r="P3027" s="212"/>
      <c r="Q3027" s="212"/>
      <c r="R3027" s="212"/>
      <c r="S3027" s="212"/>
      <c r="T3027" s="212"/>
      <c r="U3027" s="212"/>
      <c r="V3027" s="212"/>
    </row>
    <row r="3028" spans="2:22" ht="43.5" customHeight="1">
      <c r="B3028" s="210" t="s">
        <v>510</v>
      </c>
      <c r="C3028" s="211"/>
      <c r="D3028" s="211"/>
      <c r="E3028" s="211"/>
      <c r="F3028" s="211"/>
      <c r="G3028" s="211"/>
      <c r="H3028" s="211"/>
      <c r="I3028" s="211"/>
      <c r="J3028" s="211"/>
      <c r="K3028" s="211"/>
      <c r="L3028" s="211"/>
      <c r="M3028" s="211"/>
      <c r="N3028" s="212"/>
      <c r="O3028" s="212"/>
      <c r="P3028" s="212"/>
      <c r="Q3028" s="212"/>
      <c r="R3028" s="212"/>
      <c r="S3028" s="212"/>
      <c r="T3028" s="212"/>
      <c r="U3028" s="212"/>
      <c r="V3028" s="212"/>
    </row>
    <row r="3029" spans="2:13" ht="15.75">
      <c r="B3029" s="219"/>
      <c r="C3029" s="219"/>
      <c r="D3029" s="219"/>
      <c r="E3029" s="219"/>
      <c r="F3029" s="219"/>
      <c r="G3029" s="219"/>
      <c r="H3029" s="219"/>
      <c r="I3029" s="219"/>
      <c r="J3029" s="219"/>
      <c r="K3029" s="219"/>
      <c r="L3029" s="219"/>
      <c r="M3029" s="219"/>
    </row>
    <row r="3030" spans="2:26" s="4" customFormat="1" ht="21.75" customHeight="1">
      <c r="B3030" s="218" t="s">
        <v>512</v>
      </c>
      <c r="C3030" s="219"/>
      <c r="D3030" s="219"/>
      <c r="E3030" s="219"/>
      <c r="F3030" s="219"/>
      <c r="G3030" s="219"/>
      <c r="H3030" s="219"/>
      <c r="I3030" s="219"/>
      <c r="J3030" s="219"/>
      <c r="K3030" s="219"/>
      <c r="L3030" s="219"/>
      <c r="M3030" s="219"/>
      <c r="U3030" s="21"/>
      <c r="V3030" s="21"/>
      <c r="W3030" s="21"/>
      <c r="X3030" s="21"/>
      <c r="Y3030" s="21"/>
      <c r="Z3030" s="21"/>
    </row>
    <row r="3031" spans="2:22" ht="45.75" customHeight="1">
      <c r="B3031" s="210" t="s">
        <v>511</v>
      </c>
      <c r="C3031" s="211"/>
      <c r="D3031" s="211"/>
      <c r="E3031" s="211"/>
      <c r="F3031" s="211"/>
      <c r="G3031" s="211"/>
      <c r="H3031" s="211"/>
      <c r="I3031" s="211"/>
      <c r="J3031" s="211"/>
      <c r="K3031" s="211"/>
      <c r="L3031" s="211"/>
      <c r="M3031" s="211"/>
      <c r="N3031" s="212"/>
      <c r="O3031" s="212"/>
      <c r="P3031" s="212"/>
      <c r="Q3031" s="212"/>
      <c r="R3031" s="212"/>
      <c r="S3031" s="212"/>
      <c r="T3031" s="212"/>
      <c r="U3031" s="212"/>
      <c r="V3031" s="212"/>
    </row>
    <row r="3032" spans="2:22" ht="15.75">
      <c r="B3032" s="211"/>
      <c r="C3032" s="211"/>
      <c r="D3032" s="211"/>
      <c r="E3032" s="211"/>
      <c r="F3032" s="211"/>
      <c r="G3032" s="211"/>
      <c r="H3032" s="211"/>
      <c r="I3032" s="211"/>
      <c r="J3032" s="211"/>
      <c r="K3032" s="211"/>
      <c r="L3032" s="211"/>
      <c r="M3032" s="211"/>
      <c r="N3032" s="212"/>
      <c r="O3032" s="212"/>
      <c r="P3032" s="212"/>
      <c r="Q3032" s="212"/>
      <c r="R3032" s="212"/>
      <c r="S3032" s="212"/>
      <c r="T3032" s="212"/>
      <c r="U3032" s="212"/>
      <c r="V3032" s="212"/>
    </row>
    <row r="3033" spans="2:22" ht="15.75">
      <c r="B3033" s="210" t="s">
        <v>513</v>
      </c>
      <c r="C3033" s="211"/>
      <c r="D3033" s="211"/>
      <c r="E3033" s="211"/>
      <c r="F3033" s="211"/>
      <c r="G3033" s="211"/>
      <c r="H3033" s="211"/>
      <c r="I3033" s="211"/>
      <c r="J3033" s="211"/>
      <c r="K3033" s="211"/>
      <c r="L3033" s="211"/>
      <c r="M3033" s="211"/>
      <c r="N3033" s="212"/>
      <c r="O3033" s="212"/>
      <c r="P3033" s="212"/>
      <c r="Q3033" s="212"/>
      <c r="R3033" s="212"/>
      <c r="S3033" s="212"/>
      <c r="T3033" s="212"/>
      <c r="U3033" s="212"/>
      <c r="V3033" s="212"/>
    </row>
    <row r="3034" spans="2:13" ht="15.75">
      <c r="B3034" s="219"/>
      <c r="C3034" s="219"/>
      <c r="D3034" s="219"/>
      <c r="E3034" s="219"/>
      <c r="F3034" s="219"/>
      <c r="G3034" s="219"/>
      <c r="H3034" s="219"/>
      <c r="I3034" s="219"/>
      <c r="J3034" s="219"/>
      <c r="K3034" s="219"/>
      <c r="L3034" s="219"/>
      <c r="M3034" s="219"/>
    </row>
    <row r="3035" spans="2:22" ht="15.75">
      <c r="B3035" s="210" t="s">
        <v>514</v>
      </c>
      <c r="C3035" s="211"/>
      <c r="D3035" s="211"/>
      <c r="E3035" s="211"/>
      <c r="F3035" s="211"/>
      <c r="G3035" s="211"/>
      <c r="H3035" s="211"/>
      <c r="I3035" s="211"/>
      <c r="J3035" s="211"/>
      <c r="K3035" s="211"/>
      <c r="L3035" s="211"/>
      <c r="M3035" s="211"/>
      <c r="N3035" s="212"/>
      <c r="O3035" s="212"/>
      <c r="P3035" s="212"/>
      <c r="Q3035" s="212"/>
      <c r="R3035" s="212"/>
      <c r="S3035" s="212"/>
      <c r="T3035" s="212"/>
      <c r="U3035" s="212"/>
      <c r="V3035" s="212"/>
    </row>
    <row r="3036" spans="2:22" s="114" customFormat="1" ht="15.75">
      <c r="B3036" s="211"/>
      <c r="C3036" s="211"/>
      <c r="D3036" s="211"/>
      <c r="E3036" s="211"/>
      <c r="F3036" s="211"/>
      <c r="G3036" s="211"/>
      <c r="H3036" s="211"/>
      <c r="I3036" s="211"/>
      <c r="J3036" s="211"/>
      <c r="K3036" s="211"/>
      <c r="L3036" s="211"/>
      <c r="M3036" s="211"/>
      <c r="N3036" s="212"/>
      <c r="O3036" s="212"/>
      <c r="P3036" s="212"/>
      <c r="Q3036" s="212"/>
      <c r="R3036" s="212"/>
      <c r="S3036" s="212"/>
      <c r="T3036" s="212"/>
      <c r="U3036" s="212"/>
      <c r="V3036" s="212"/>
    </row>
    <row r="3037" spans="2:22" ht="15.75">
      <c r="B3037" s="210" t="s">
        <v>515</v>
      </c>
      <c r="C3037" s="211"/>
      <c r="D3037" s="211"/>
      <c r="E3037" s="211"/>
      <c r="F3037" s="211"/>
      <c r="G3037" s="211"/>
      <c r="H3037" s="211"/>
      <c r="I3037" s="211"/>
      <c r="J3037" s="211"/>
      <c r="K3037" s="211"/>
      <c r="L3037" s="211"/>
      <c r="M3037" s="211"/>
      <c r="N3037" s="212"/>
      <c r="O3037" s="212"/>
      <c r="P3037" s="212"/>
      <c r="Q3037" s="212"/>
      <c r="R3037" s="212"/>
      <c r="S3037" s="212"/>
      <c r="T3037" s="212"/>
      <c r="U3037" s="212"/>
      <c r="V3037" s="212"/>
    </row>
    <row r="3038" spans="1:22" s="114" customFormat="1" ht="15.75">
      <c r="A3038" s="14"/>
      <c r="B3038" s="213"/>
      <c r="C3038" s="214"/>
      <c r="D3038" s="214"/>
      <c r="E3038" s="214"/>
      <c r="F3038" s="214"/>
      <c r="G3038" s="214"/>
      <c r="H3038" s="214"/>
      <c r="I3038" s="214"/>
      <c r="J3038" s="214"/>
      <c r="K3038" s="214"/>
      <c r="L3038" s="214"/>
      <c r="M3038" s="214"/>
      <c r="N3038" s="212"/>
      <c r="O3038" s="212"/>
      <c r="P3038" s="212"/>
      <c r="Q3038" s="212"/>
      <c r="R3038" s="212"/>
      <c r="S3038" s="212"/>
      <c r="T3038" s="212"/>
      <c r="U3038" s="212"/>
      <c r="V3038" s="212"/>
    </row>
    <row r="3039" spans="2:26" s="4" customFormat="1" ht="21.75" customHeight="1">
      <c r="B3039" s="218" t="s">
        <v>516</v>
      </c>
      <c r="C3039" s="219"/>
      <c r="D3039" s="219"/>
      <c r="E3039" s="219"/>
      <c r="F3039" s="219"/>
      <c r="G3039" s="219"/>
      <c r="H3039" s="219"/>
      <c r="I3039" s="219"/>
      <c r="J3039" s="219"/>
      <c r="K3039" s="219"/>
      <c r="L3039" s="219"/>
      <c r="M3039" s="219"/>
      <c r="U3039" s="21"/>
      <c r="V3039" s="21"/>
      <c r="W3039" s="21"/>
      <c r="X3039" s="21"/>
      <c r="Y3039" s="21"/>
      <c r="Z3039" s="21"/>
    </row>
    <row r="3040" spans="2:22" s="160" customFormat="1" ht="24" customHeight="1">
      <c r="B3040" s="208" t="s">
        <v>517</v>
      </c>
      <c r="C3040" s="208"/>
      <c r="D3040" s="208"/>
      <c r="E3040" s="208"/>
      <c r="F3040" s="208"/>
      <c r="G3040" s="208"/>
      <c r="H3040" s="208"/>
      <c r="I3040" s="208"/>
      <c r="J3040" s="208"/>
      <c r="K3040" s="208"/>
      <c r="L3040" s="208"/>
      <c r="M3040" s="208"/>
      <c r="N3040" s="209"/>
      <c r="O3040" s="209"/>
      <c r="P3040" s="209"/>
      <c r="Q3040" s="209"/>
      <c r="R3040" s="209"/>
      <c r="S3040" s="209"/>
      <c r="T3040" s="209"/>
      <c r="U3040" s="209"/>
      <c r="V3040" s="209"/>
    </row>
    <row r="3041" spans="2:22" s="160" customFormat="1" ht="45.75" customHeight="1">
      <c r="B3041" s="210" t="s">
        <v>518</v>
      </c>
      <c r="C3041" s="211"/>
      <c r="D3041" s="211"/>
      <c r="E3041" s="211"/>
      <c r="F3041" s="211"/>
      <c r="G3041" s="211"/>
      <c r="H3041" s="211"/>
      <c r="I3041" s="211"/>
      <c r="J3041" s="211"/>
      <c r="K3041" s="211"/>
      <c r="L3041" s="211"/>
      <c r="M3041" s="211"/>
      <c r="N3041" s="212"/>
      <c r="O3041" s="212"/>
      <c r="P3041" s="212"/>
      <c r="Q3041" s="212"/>
      <c r="R3041" s="212"/>
      <c r="S3041" s="212"/>
      <c r="T3041" s="212"/>
      <c r="U3041" s="212"/>
      <c r="V3041" s="212"/>
    </row>
    <row r="3042" spans="1:22" ht="15.75">
      <c r="A3042" s="14"/>
      <c r="B3042" s="213"/>
      <c r="C3042" s="214"/>
      <c r="D3042" s="214"/>
      <c r="E3042" s="214"/>
      <c r="F3042" s="214"/>
      <c r="G3042" s="214"/>
      <c r="H3042" s="214"/>
      <c r="I3042" s="214"/>
      <c r="J3042" s="214"/>
      <c r="K3042" s="214"/>
      <c r="L3042" s="214"/>
      <c r="M3042" s="214"/>
      <c r="N3042" s="212"/>
      <c r="O3042" s="212"/>
      <c r="P3042" s="212"/>
      <c r="Q3042" s="212"/>
      <c r="R3042" s="212"/>
      <c r="S3042" s="212"/>
      <c r="T3042" s="212"/>
      <c r="U3042" s="212"/>
      <c r="V3042" s="212"/>
    </row>
    <row r="3043" spans="1:22" s="114" customFormat="1" ht="15.75">
      <c r="A3043" s="14"/>
      <c r="B3043" s="213" t="s">
        <v>519</v>
      </c>
      <c r="C3043" s="211"/>
      <c r="D3043" s="211"/>
      <c r="E3043" s="211"/>
      <c r="F3043" s="211"/>
      <c r="G3043" s="211"/>
      <c r="H3043" s="211"/>
      <c r="I3043" s="211"/>
      <c r="J3043" s="211"/>
      <c r="K3043" s="211"/>
      <c r="L3043" s="211"/>
      <c r="M3043" s="211"/>
      <c r="N3043" s="212"/>
      <c r="O3043" s="212"/>
      <c r="P3043" s="212"/>
      <c r="Q3043" s="212"/>
      <c r="R3043" s="212"/>
      <c r="S3043" s="212"/>
      <c r="T3043" s="212"/>
      <c r="U3043" s="212"/>
      <c r="V3043" s="212"/>
    </row>
    <row r="3044" spans="2:22" ht="48" customHeight="1">
      <c r="B3044" s="210" t="s">
        <v>520</v>
      </c>
      <c r="C3044" s="211"/>
      <c r="D3044" s="211"/>
      <c r="E3044" s="211"/>
      <c r="F3044" s="211"/>
      <c r="G3044" s="211"/>
      <c r="H3044" s="211"/>
      <c r="I3044" s="211"/>
      <c r="J3044" s="211"/>
      <c r="K3044" s="211"/>
      <c r="L3044" s="211"/>
      <c r="M3044" s="211"/>
      <c r="N3044" s="212"/>
      <c r="O3044" s="212"/>
      <c r="P3044" s="212"/>
      <c r="Q3044" s="212"/>
      <c r="R3044" s="212"/>
      <c r="S3044" s="212"/>
      <c r="T3044" s="212"/>
      <c r="U3044" s="212"/>
      <c r="V3044" s="212"/>
    </row>
    <row r="3045" spans="2:22" ht="15.75">
      <c r="B3045" s="211"/>
      <c r="C3045" s="211"/>
      <c r="D3045" s="211"/>
      <c r="E3045" s="211"/>
      <c r="F3045" s="211"/>
      <c r="G3045" s="211"/>
      <c r="H3045" s="211"/>
      <c r="I3045" s="211"/>
      <c r="J3045" s="211"/>
      <c r="K3045" s="211"/>
      <c r="L3045" s="211"/>
      <c r="M3045" s="211"/>
      <c r="N3045" s="212"/>
      <c r="O3045" s="212"/>
      <c r="P3045" s="212"/>
      <c r="Q3045" s="212"/>
      <c r="R3045" s="212"/>
      <c r="S3045" s="212"/>
      <c r="T3045" s="212"/>
      <c r="U3045" s="212"/>
      <c r="V3045" s="212"/>
    </row>
    <row r="3046" spans="2:22" s="114" customFormat="1" ht="15.75">
      <c r="B3046" s="210" t="s">
        <v>521</v>
      </c>
      <c r="C3046" s="211"/>
      <c r="D3046" s="211"/>
      <c r="E3046" s="211"/>
      <c r="F3046" s="211"/>
      <c r="G3046" s="211"/>
      <c r="H3046" s="211"/>
      <c r="I3046" s="211"/>
      <c r="J3046" s="211"/>
      <c r="K3046" s="211"/>
      <c r="L3046" s="211"/>
      <c r="M3046" s="211"/>
      <c r="N3046" s="212"/>
      <c r="O3046" s="212"/>
      <c r="P3046" s="212"/>
      <c r="Q3046" s="212"/>
      <c r="R3046" s="212"/>
      <c r="S3046" s="212"/>
      <c r="T3046" s="212"/>
      <c r="U3046" s="212"/>
      <c r="V3046" s="212"/>
    </row>
    <row r="3047" spans="2:22" s="160" customFormat="1" ht="15.75">
      <c r="B3047" s="191"/>
      <c r="C3047" s="190"/>
      <c r="D3047" s="190"/>
      <c r="E3047" s="190"/>
      <c r="F3047" s="190"/>
      <c r="G3047" s="190"/>
      <c r="H3047" s="190"/>
      <c r="I3047" s="190"/>
      <c r="J3047" s="190"/>
      <c r="K3047" s="190"/>
      <c r="L3047" s="190"/>
      <c r="M3047" s="190"/>
      <c r="N3047" s="189"/>
      <c r="O3047" s="189"/>
      <c r="P3047" s="189"/>
      <c r="Q3047" s="189"/>
      <c r="R3047" s="189"/>
      <c r="S3047" s="189"/>
      <c r="T3047" s="189"/>
      <c r="U3047" s="189"/>
      <c r="V3047" s="189"/>
    </row>
    <row r="3048" spans="2:22" s="160" customFormat="1" ht="24" customHeight="1">
      <c r="B3048" s="215" t="s">
        <v>522</v>
      </c>
      <c r="C3048" s="215"/>
      <c r="D3048" s="215"/>
      <c r="E3048" s="215"/>
      <c r="F3048" s="215"/>
      <c r="G3048" s="215"/>
      <c r="H3048" s="215"/>
      <c r="I3048" s="215"/>
      <c r="J3048" s="215"/>
      <c r="K3048" s="215"/>
      <c r="L3048" s="215"/>
      <c r="M3048" s="215"/>
      <c r="N3048" s="216"/>
      <c r="O3048" s="216"/>
      <c r="P3048" s="216"/>
      <c r="Q3048" s="216"/>
      <c r="R3048" s="216"/>
      <c r="S3048" s="216"/>
      <c r="T3048" s="216"/>
      <c r="U3048" s="216"/>
      <c r="V3048" s="216"/>
    </row>
    <row r="3049" spans="2:22" s="160" customFormat="1" ht="26.25" customHeight="1">
      <c r="B3049" s="210" t="s">
        <v>523</v>
      </c>
      <c r="C3049" s="211"/>
      <c r="D3049" s="211"/>
      <c r="E3049" s="211"/>
      <c r="F3049" s="211"/>
      <c r="G3049" s="211"/>
      <c r="H3049" s="211"/>
      <c r="I3049" s="211"/>
      <c r="J3049" s="211"/>
      <c r="K3049" s="211"/>
      <c r="L3049" s="211"/>
      <c r="M3049" s="211"/>
      <c r="N3049" s="212"/>
      <c r="O3049" s="212"/>
      <c r="P3049" s="212"/>
      <c r="Q3049" s="212"/>
      <c r="R3049" s="212"/>
      <c r="S3049" s="212"/>
      <c r="T3049" s="212"/>
      <c r="U3049" s="212"/>
      <c r="V3049" s="212"/>
    </row>
    <row r="3050" spans="1:22" s="160" customFormat="1" ht="15.75">
      <c r="A3050" s="14"/>
      <c r="B3050" s="213"/>
      <c r="C3050" s="214"/>
      <c r="D3050" s="214"/>
      <c r="E3050" s="214"/>
      <c r="F3050" s="214"/>
      <c r="G3050" s="214"/>
      <c r="H3050" s="214"/>
      <c r="I3050" s="214"/>
      <c r="J3050" s="214"/>
      <c r="K3050" s="214"/>
      <c r="L3050" s="214"/>
      <c r="M3050" s="214"/>
      <c r="N3050" s="212"/>
      <c r="O3050" s="212"/>
      <c r="P3050" s="212"/>
      <c r="Q3050" s="212"/>
      <c r="R3050" s="212"/>
      <c r="S3050" s="212"/>
      <c r="T3050" s="212"/>
      <c r="U3050" s="212"/>
      <c r="V3050" s="212"/>
    </row>
    <row r="3051" spans="1:22" s="160" customFormat="1" ht="15.75">
      <c r="A3051" s="14"/>
      <c r="B3051" s="213" t="s">
        <v>524</v>
      </c>
      <c r="C3051" s="211"/>
      <c r="D3051" s="211"/>
      <c r="E3051" s="211"/>
      <c r="F3051" s="211"/>
      <c r="G3051" s="211"/>
      <c r="H3051" s="211"/>
      <c r="I3051" s="211"/>
      <c r="J3051" s="211"/>
      <c r="K3051" s="211"/>
      <c r="L3051" s="211"/>
      <c r="M3051" s="211"/>
      <c r="N3051" s="212"/>
      <c r="O3051" s="212"/>
      <c r="P3051" s="212"/>
      <c r="Q3051" s="212"/>
      <c r="R3051" s="212"/>
      <c r="S3051" s="212"/>
      <c r="T3051" s="212"/>
      <c r="U3051" s="212"/>
      <c r="V3051" s="212"/>
    </row>
    <row r="3052" spans="1:22" s="160" customFormat="1" ht="15.75">
      <c r="A3052" s="14"/>
      <c r="B3052" s="188"/>
      <c r="C3052" s="190"/>
      <c r="D3052" s="190"/>
      <c r="E3052" s="190"/>
      <c r="F3052" s="190"/>
      <c r="G3052" s="190"/>
      <c r="H3052" s="190"/>
      <c r="I3052" s="190"/>
      <c r="J3052" s="190"/>
      <c r="K3052" s="190"/>
      <c r="L3052" s="190"/>
      <c r="M3052" s="190"/>
      <c r="N3052" s="189"/>
      <c r="O3052" s="189"/>
      <c r="P3052" s="189"/>
      <c r="Q3052" s="189"/>
      <c r="R3052" s="189"/>
      <c r="S3052" s="189"/>
      <c r="T3052" s="189"/>
      <c r="U3052" s="189"/>
      <c r="V3052" s="189"/>
    </row>
    <row r="3053" spans="2:22" s="160" customFormat="1" ht="20.25" customHeight="1">
      <c r="B3053" s="210" t="s">
        <v>525</v>
      </c>
      <c r="C3053" s="211"/>
      <c r="D3053" s="211"/>
      <c r="E3053" s="211"/>
      <c r="F3053" s="211"/>
      <c r="G3053" s="211"/>
      <c r="H3053" s="211"/>
      <c r="I3053" s="211"/>
      <c r="J3053" s="211"/>
      <c r="K3053" s="211"/>
      <c r="L3053" s="211"/>
      <c r="M3053" s="211"/>
      <c r="N3053" s="212"/>
      <c r="O3053" s="212"/>
      <c r="P3053" s="212"/>
      <c r="Q3053" s="212"/>
      <c r="R3053" s="212"/>
      <c r="S3053" s="212"/>
      <c r="T3053" s="212"/>
      <c r="U3053" s="212"/>
      <c r="V3053" s="212"/>
    </row>
    <row r="3054" spans="2:22" s="160" customFormat="1" ht="15.75">
      <c r="B3054" s="211"/>
      <c r="C3054" s="211"/>
      <c r="D3054" s="211"/>
      <c r="E3054" s="211"/>
      <c r="F3054" s="211"/>
      <c r="G3054" s="211"/>
      <c r="H3054" s="211"/>
      <c r="I3054" s="211"/>
      <c r="J3054" s="211"/>
      <c r="K3054" s="211"/>
      <c r="L3054" s="211"/>
      <c r="M3054" s="211"/>
      <c r="N3054" s="212"/>
      <c r="O3054" s="212"/>
      <c r="P3054" s="212"/>
      <c r="Q3054" s="212"/>
      <c r="R3054" s="212"/>
      <c r="S3054" s="212"/>
      <c r="T3054" s="212"/>
      <c r="U3054" s="212"/>
      <c r="V3054" s="212"/>
    </row>
    <row r="3055" spans="2:22" s="160" customFormat="1" ht="15.75">
      <c r="B3055" s="210" t="s">
        <v>526</v>
      </c>
      <c r="C3055" s="211"/>
      <c r="D3055" s="211"/>
      <c r="E3055" s="211"/>
      <c r="F3055" s="211"/>
      <c r="G3055" s="211"/>
      <c r="H3055" s="211"/>
      <c r="I3055" s="211"/>
      <c r="J3055" s="211"/>
      <c r="K3055" s="211"/>
      <c r="L3055" s="211"/>
      <c r="M3055" s="211"/>
      <c r="N3055" s="212"/>
      <c r="O3055" s="212"/>
      <c r="P3055" s="212"/>
      <c r="Q3055" s="212"/>
      <c r="R3055" s="212"/>
      <c r="S3055" s="212"/>
      <c r="T3055" s="212"/>
      <c r="U3055" s="212"/>
      <c r="V3055" s="212"/>
    </row>
    <row r="3056" spans="2:22" s="160" customFormat="1" ht="15.75">
      <c r="B3056" s="211"/>
      <c r="C3056" s="211"/>
      <c r="D3056" s="211"/>
      <c r="E3056" s="211"/>
      <c r="F3056" s="211"/>
      <c r="G3056" s="211"/>
      <c r="H3056" s="211"/>
      <c r="I3056" s="211"/>
      <c r="J3056" s="211"/>
      <c r="K3056" s="211"/>
      <c r="L3056" s="211"/>
      <c r="M3056" s="211"/>
      <c r="N3056" s="212"/>
      <c r="O3056" s="212"/>
      <c r="P3056" s="212"/>
      <c r="Q3056" s="212"/>
      <c r="R3056" s="212"/>
      <c r="S3056" s="212"/>
      <c r="T3056" s="212"/>
      <c r="U3056" s="212"/>
      <c r="V3056" s="212"/>
    </row>
    <row r="3057" spans="2:22" s="160" customFormat="1" ht="30.75" customHeight="1">
      <c r="B3057" s="210" t="s">
        <v>527</v>
      </c>
      <c r="C3057" s="211"/>
      <c r="D3057" s="211"/>
      <c r="E3057" s="211"/>
      <c r="F3057" s="211"/>
      <c r="G3057" s="211"/>
      <c r="H3057" s="211"/>
      <c r="I3057" s="211"/>
      <c r="J3057" s="211"/>
      <c r="K3057" s="211"/>
      <c r="L3057" s="211"/>
      <c r="M3057" s="211"/>
      <c r="N3057" s="212"/>
      <c r="O3057" s="212"/>
      <c r="P3057" s="212"/>
      <c r="Q3057" s="212"/>
      <c r="R3057" s="212"/>
      <c r="S3057" s="212"/>
      <c r="T3057" s="212"/>
      <c r="U3057" s="212"/>
      <c r="V3057" s="212"/>
    </row>
    <row r="3058" spans="2:22" s="160" customFormat="1" ht="24" customHeight="1">
      <c r="B3058" s="208" t="s">
        <v>528</v>
      </c>
      <c r="C3058" s="208"/>
      <c r="D3058" s="208"/>
      <c r="E3058" s="208"/>
      <c r="F3058" s="208"/>
      <c r="G3058" s="208"/>
      <c r="H3058" s="208"/>
      <c r="I3058" s="208"/>
      <c r="J3058" s="208"/>
      <c r="K3058" s="208"/>
      <c r="L3058" s="208"/>
      <c r="M3058" s="208"/>
      <c r="N3058" s="209"/>
      <c r="O3058" s="209"/>
      <c r="P3058" s="209"/>
      <c r="Q3058" s="209"/>
      <c r="R3058" s="209"/>
      <c r="S3058" s="209"/>
      <c r="T3058" s="209"/>
      <c r="U3058" s="209"/>
      <c r="V3058" s="209"/>
    </row>
    <row r="3059" spans="2:22" s="160" customFormat="1" ht="26.25" customHeight="1">
      <c r="B3059" s="210" t="s">
        <v>529</v>
      </c>
      <c r="C3059" s="211"/>
      <c r="D3059" s="211"/>
      <c r="E3059" s="211"/>
      <c r="F3059" s="211"/>
      <c r="G3059" s="211"/>
      <c r="H3059" s="211"/>
      <c r="I3059" s="211"/>
      <c r="J3059" s="211"/>
      <c r="K3059" s="211"/>
      <c r="L3059" s="211"/>
      <c r="M3059" s="211"/>
      <c r="N3059" s="212"/>
      <c r="O3059" s="212"/>
      <c r="P3059" s="212"/>
      <c r="Q3059" s="212"/>
      <c r="R3059" s="212"/>
      <c r="S3059" s="212"/>
      <c r="T3059" s="212"/>
      <c r="U3059" s="212"/>
      <c r="V3059" s="212"/>
    </row>
    <row r="3060" spans="1:22" s="160" customFormat="1" ht="15.75">
      <c r="A3060" s="14"/>
      <c r="B3060" s="213"/>
      <c r="C3060" s="214"/>
      <c r="D3060" s="214"/>
      <c r="E3060" s="214"/>
      <c r="F3060" s="214"/>
      <c r="G3060" s="214"/>
      <c r="H3060" s="214"/>
      <c r="I3060" s="214"/>
      <c r="J3060" s="214"/>
      <c r="K3060" s="214"/>
      <c r="L3060" s="214"/>
      <c r="M3060" s="214"/>
      <c r="N3060" s="212"/>
      <c r="O3060" s="212"/>
      <c r="P3060" s="212"/>
      <c r="Q3060" s="212"/>
      <c r="R3060" s="212"/>
      <c r="S3060" s="212"/>
      <c r="T3060" s="212"/>
      <c r="U3060" s="212"/>
      <c r="V3060" s="212"/>
    </row>
    <row r="3061" spans="1:22" s="160" customFormat="1" ht="34.5" customHeight="1">
      <c r="A3061" s="14"/>
      <c r="B3061" s="213" t="s">
        <v>530</v>
      </c>
      <c r="C3061" s="211"/>
      <c r="D3061" s="211"/>
      <c r="E3061" s="211"/>
      <c r="F3061" s="211"/>
      <c r="G3061" s="211"/>
      <c r="H3061" s="211"/>
      <c r="I3061" s="211"/>
      <c r="J3061" s="211"/>
      <c r="K3061" s="211"/>
      <c r="L3061" s="211"/>
      <c r="M3061" s="211"/>
      <c r="N3061" s="212"/>
      <c r="O3061" s="212"/>
      <c r="P3061" s="212"/>
      <c r="Q3061" s="212"/>
      <c r="R3061" s="212"/>
      <c r="S3061" s="212"/>
      <c r="T3061" s="212"/>
      <c r="U3061" s="212"/>
      <c r="V3061" s="212"/>
    </row>
    <row r="3062" spans="1:22" s="160" customFormat="1" ht="15.75">
      <c r="A3062" s="14"/>
      <c r="B3062" s="188"/>
      <c r="C3062" s="190"/>
      <c r="D3062" s="190"/>
      <c r="E3062" s="190"/>
      <c r="F3062" s="190"/>
      <c r="G3062" s="190"/>
      <c r="H3062" s="190"/>
      <c r="I3062" s="190"/>
      <c r="J3062" s="190"/>
      <c r="K3062" s="190"/>
      <c r="L3062" s="190"/>
      <c r="M3062" s="190"/>
      <c r="N3062" s="189"/>
      <c r="O3062" s="189"/>
      <c r="P3062" s="189"/>
      <c r="Q3062" s="189"/>
      <c r="R3062" s="189"/>
      <c r="S3062" s="189"/>
      <c r="T3062" s="189"/>
      <c r="U3062" s="189"/>
      <c r="V3062" s="189"/>
    </row>
    <row r="3063" spans="2:22" s="160" customFormat="1" ht="20.25" customHeight="1">
      <c r="B3063" s="210" t="s">
        <v>531</v>
      </c>
      <c r="C3063" s="211"/>
      <c r="D3063" s="211"/>
      <c r="E3063" s="211"/>
      <c r="F3063" s="211"/>
      <c r="G3063" s="211"/>
      <c r="H3063" s="211"/>
      <c r="I3063" s="211"/>
      <c r="J3063" s="211"/>
      <c r="K3063" s="211"/>
      <c r="L3063" s="211"/>
      <c r="M3063" s="211"/>
      <c r="N3063" s="212"/>
      <c r="O3063" s="212"/>
      <c r="P3063" s="212"/>
      <c r="Q3063" s="212"/>
      <c r="R3063" s="212"/>
      <c r="S3063" s="212"/>
      <c r="T3063" s="212"/>
      <c r="U3063" s="212"/>
      <c r="V3063" s="212"/>
    </row>
    <row r="3064" spans="2:22" s="160" customFormat="1" ht="15.75">
      <c r="B3064" s="211"/>
      <c r="C3064" s="211"/>
      <c r="D3064" s="211"/>
      <c r="E3064" s="211"/>
      <c r="F3064" s="211"/>
      <c r="G3064" s="211"/>
      <c r="H3064" s="211"/>
      <c r="I3064" s="211"/>
      <c r="J3064" s="211"/>
      <c r="K3064" s="211"/>
      <c r="L3064" s="211"/>
      <c r="M3064" s="211"/>
      <c r="N3064" s="212"/>
      <c r="O3064" s="212"/>
      <c r="P3064" s="212"/>
      <c r="Q3064" s="212"/>
      <c r="R3064" s="212"/>
      <c r="S3064" s="212"/>
      <c r="T3064" s="212"/>
      <c r="U3064" s="212"/>
      <c r="V3064" s="212"/>
    </row>
    <row r="3065" spans="2:22" s="160" customFormat="1" ht="15.75">
      <c r="B3065" s="210" t="s">
        <v>532</v>
      </c>
      <c r="C3065" s="211"/>
      <c r="D3065" s="211"/>
      <c r="E3065" s="211"/>
      <c r="F3065" s="211"/>
      <c r="G3065" s="211"/>
      <c r="H3065" s="211"/>
      <c r="I3065" s="211"/>
      <c r="J3065" s="211"/>
      <c r="K3065" s="211"/>
      <c r="L3065" s="211"/>
      <c r="M3065" s="211"/>
      <c r="N3065" s="212"/>
      <c r="O3065" s="212"/>
      <c r="P3065" s="212"/>
      <c r="Q3065" s="212"/>
      <c r="R3065" s="212"/>
      <c r="S3065" s="212"/>
      <c r="T3065" s="212"/>
      <c r="U3065" s="212"/>
      <c r="V3065" s="212"/>
    </row>
    <row r="3066" spans="2:22" s="160" customFormat="1" ht="15.75">
      <c r="B3066" s="211"/>
      <c r="C3066" s="211"/>
      <c r="D3066" s="211"/>
      <c r="E3066" s="211"/>
      <c r="F3066" s="211"/>
      <c r="G3066" s="211"/>
      <c r="H3066" s="211"/>
      <c r="I3066" s="211"/>
      <c r="J3066" s="211"/>
      <c r="K3066" s="211"/>
      <c r="L3066" s="211"/>
      <c r="M3066" s="211"/>
      <c r="N3066" s="212"/>
      <c r="O3066" s="212"/>
      <c r="P3066" s="212"/>
      <c r="Q3066" s="212"/>
      <c r="R3066" s="212"/>
      <c r="S3066" s="212"/>
      <c r="T3066" s="212"/>
      <c r="U3066" s="212"/>
      <c r="V3066" s="212"/>
    </row>
    <row r="3067" spans="2:22" s="160" customFormat="1" ht="30.75" customHeight="1">
      <c r="B3067" s="210" t="s">
        <v>533</v>
      </c>
      <c r="C3067" s="211"/>
      <c r="D3067" s="211"/>
      <c r="E3067" s="211"/>
      <c r="F3067" s="211"/>
      <c r="G3067" s="211"/>
      <c r="H3067" s="211"/>
      <c r="I3067" s="211"/>
      <c r="J3067" s="211"/>
      <c r="K3067" s="211"/>
      <c r="L3067" s="211"/>
      <c r="M3067" s="211"/>
      <c r="N3067" s="212"/>
      <c r="O3067" s="212"/>
      <c r="P3067" s="212"/>
      <c r="Q3067" s="212"/>
      <c r="R3067" s="212"/>
      <c r="S3067" s="212"/>
      <c r="T3067" s="212"/>
      <c r="U3067" s="212"/>
      <c r="V3067" s="212"/>
    </row>
    <row r="3068" spans="2:22" s="160" customFormat="1" ht="15.75">
      <c r="B3068" s="191"/>
      <c r="C3068" s="190"/>
      <c r="D3068" s="190"/>
      <c r="E3068" s="190"/>
      <c r="F3068" s="190"/>
      <c r="G3068" s="190"/>
      <c r="H3068" s="190"/>
      <c r="I3068" s="190"/>
      <c r="J3068" s="190"/>
      <c r="K3068" s="190"/>
      <c r="L3068" s="190"/>
      <c r="M3068" s="190"/>
      <c r="N3068" s="189"/>
      <c r="O3068" s="189"/>
      <c r="P3068" s="189"/>
      <c r="Q3068" s="189"/>
      <c r="R3068" s="189"/>
      <c r="S3068" s="189"/>
      <c r="T3068" s="189"/>
      <c r="U3068" s="189"/>
      <c r="V3068" s="189"/>
    </row>
    <row r="3069" spans="2:22" s="160" customFormat="1" ht="24" customHeight="1">
      <c r="B3069" s="215" t="s">
        <v>528</v>
      </c>
      <c r="C3069" s="215"/>
      <c r="D3069" s="215"/>
      <c r="E3069" s="215"/>
      <c r="F3069" s="215"/>
      <c r="G3069" s="215"/>
      <c r="H3069" s="215"/>
      <c r="I3069" s="215"/>
      <c r="J3069" s="215"/>
      <c r="K3069" s="215"/>
      <c r="L3069" s="215"/>
      <c r="M3069" s="215"/>
      <c r="N3069" s="216"/>
      <c r="O3069" s="216"/>
      <c r="P3069" s="216"/>
      <c r="Q3069" s="216"/>
      <c r="R3069" s="216"/>
      <c r="S3069" s="216"/>
      <c r="T3069" s="216"/>
      <c r="U3069" s="216"/>
      <c r="V3069" s="216"/>
    </row>
    <row r="3070" spans="2:22" s="160" customFormat="1" ht="26.25" customHeight="1">
      <c r="B3070" s="210" t="s">
        <v>534</v>
      </c>
      <c r="C3070" s="211"/>
      <c r="D3070" s="211"/>
      <c r="E3070" s="211"/>
      <c r="F3070" s="211"/>
      <c r="G3070" s="211"/>
      <c r="H3070" s="211"/>
      <c r="I3070" s="211"/>
      <c r="J3070" s="211"/>
      <c r="K3070" s="211"/>
      <c r="L3070" s="211"/>
      <c r="M3070" s="211"/>
      <c r="N3070" s="212"/>
      <c r="O3070" s="212"/>
      <c r="P3070" s="212"/>
      <c r="Q3070" s="212"/>
      <c r="R3070" s="212"/>
      <c r="S3070" s="212"/>
      <c r="T3070" s="212"/>
      <c r="U3070" s="212"/>
      <c r="V3070" s="212"/>
    </row>
    <row r="3071" spans="1:22" s="160" customFormat="1" ht="15.75">
      <c r="A3071" s="14"/>
      <c r="B3071" s="213"/>
      <c r="C3071" s="214"/>
      <c r="D3071" s="214"/>
      <c r="E3071" s="214"/>
      <c r="F3071" s="214"/>
      <c r="G3071" s="214"/>
      <c r="H3071" s="214"/>
      <c r="I3071" s="214"/>
      <c r="J3071" s="214"/>
      <c r="K3071" s="214"/>
      <c r="L3071" s="214"/>
      <c r="M3071" s="214"/>
      <c r="N3071" s="212"/>
      <c r="O3071" s="212"/>
      <c r="P3071" s="212"/>
      <c r="Q3071" s="212"/>
      <c r="R3071" s="212"/>
      <c r="S3071" s="212"/>
      <c r="T3071" s="212"/>
      <c r="U3071" s="212"/>
      <c r="V3071" s="212"/>
    </row>
    <row r="3072" spans="1:22" s="160" customFormat="1" ht="19.5" customHeight="1">
      <c r="A3072" s="14"/>
      <c r="B3072" s="213" t="s">
        <v>535</v>
      </c>
      <c r="C3072" s="211"/>
      <c r="D3072" s="211"/>
      <c r="E3072" s="211"/>
      <c r="F3072" s="211"/>
      <c r="G3072" s="211"/>
      <c r="H3072" s="211"/>
      <c r="I3072" s="211"/>
      <c r="J3072" s="211"/>
      <c r="K3072" s="211"/>
      <c r="L3072" s="211"/>
      <c r="M3072" s="211"/>
      <c r="N3072" s="212"/>
      <c r="O3072" s="212"/>
      <c r="P3072" s="212"/>
      <c r="Q3072" s="212"/>
      <c r="R3072" s="212"/>
      <c r="S3072" s="212"/>
      <c r="T3072" s="212"/>
      <c r="U3072" s="212"/>
      <c r="V3072" s="212"/>
    </row>
    <row r="3073" spans="1:22" s="160" customFormat="1" ht="15.75">
      <c r="A3073" s="14"/>
      <c r="B3073" s="188"/>
      <c r="C3073" s="190"/>
      <c r="D3073" s="190"/>
      <c r="E3073" s="190"/>
      <c r="F3073" s="190"/>
      <c r="G3073" s="190"/>
      <c r="H3073" s="190"/>
      <c r="I3073" s="190"/>
      <c r="J3073" s="190"/>
      <c r="K3073" s="190"/>
      <c r="L3073" s="190"/>
      <c r="M3073" s="190"/>
      <c r="N3073" s="189"/>
      <c r="O3073" s="189"/>
      <c r="P3073" s="189"/>
      <c r="Q3073" s="189"/>
      <c r="R3073" s="189"/>
      <c r="S3073" s="189"/>
      <c r="T3073" s="189"/>
      <c r="U3073" s="189"/>
      <c r="V3073" s="189"/>
    </row>
    <row r="3074" spans="2:22" s="160" customFormat="1" ht="20.25" customHeight="1">
      <c r="B3074" s="210" t="s">
        <v>536</v>
      </c>
      <c r="C3074" s="211"/>
      <c r="D3074" s="211"/>
      <c r="E3074" s="211"/>
      <c r="F3074" s="211"/>
      <c r="G3074" s="211"/>
      <c r="H3074" s="211"/>
      <c r="I3074" s="211"/>
      <c r="J3074" s="211"/>
      <c r="K3074" s="211"/>
      <c r="L3074" s="211"/>
      <c r="M3074" s="211"/>
      <c r="N3074" s="212"/>
      <c r="O3074" s="212"/>
      <c r="P3074" s="212"/>
      <c r="Q3074" s="212"/>
      <c r="R3074" s="212"/>
      <c r="S3074" s="212"/>
      <c r="T3074" s="212"/>
      <c r="U3074" s="212"/>
      <c r="V3074" s="212"/>
    </row>
    <row r="3075" spans="2:22" s="160" customFormat="1" ht="15.75">
      <c r="B3075" s="211"/>
      <c r="C3075" s="211"/>
      <c r="D3075" s="211"/>
      <c r="E3075" s="211"/>
      <c r="F3075" s="211"/>
      <c r="G3075" s="211"/>
      <c r="H3075" s="211"/>
      <c r="I3075" s="211"/>
      <c r="J3075" s="211"/>
      <c r="K3075" s="211"/>
      <c r="L3075" s="211"/>
      <c r="M3075" s="211"/>
      <c r="N3075" s="212"/>
      <c r="O3075" s="212"/>
      <c r="P3075" s="212"/>
      <c r="Q3075" s="212"/>
      <c r="R3075" s="212"/>
      <c r="S3075" s="212"/>
      <c r="T3075" s="212"/>
      <c r="U3075" s="212"/>
      <c r="V3075" s="212"/>
    </row>
    <row r="3076" spans="2:22" s="160" customFormat="1" ht="35.25" customHeight="1">
      <c r="B3076" s="210" t="s">
        <v>537</v>
      </c>
      <c r="C3076" s="211"/>
      <c r="D3076" s="211"/>
      <c r="E3076" s="211"/>
      <c r="F3076" s="211"/>
      <c r="G3076" s="211"/>
      <c r="H3076" s="211"/>
      <c r="I3076" s="211"/>
      <c r="J3076" s="211"/>
      <c r="K3076" s="211"/>
      <c r="L3076" s="211"/>
      <c r="M3076" s="211"/>
      <c r="N3076" s="212"/>
      <c r="O3076" s="212"/>
      <c r="P3076" s="212"/>
      <c r="Q3076" s="212"/>
      <c r="R3076" s="212"/>
      <c r="S3076" s="212"/>
      <c r="T3076" s="212"/>
      <c r="U3076" s="212"/>
      <c r="V3076" s="212"/>
    </row>
    <row r="3077" spans="2:22" s="160" customFormat="1" ht="15.75">
      <c r="B3077" s="211"/>
      <c r="C3077" s="211"/>
      <c r="D3077" s="211"/>
      <c r="E3077" s="211"/>
      <c r="F3077" s="211"/>
      <c r="G3077" s="211"/>
      <c r="H3077" s="211"/>
      <c r="I3077" s="211"/>
      <c r="J3077" s="211"/>
      <c r="K3077" s="211"/>
      <c r="L3077" s="211"/>
      <c r="M3077" s="211"/>
      <c r="N3077" s="212"/>
      <c r="O3077" s="212"/>
      <c r="P3077" s="212"/>
      <c r="Q3077" s="212"/>
      <c r="R3077" s="212"/>
      <c r="S3077" s="212"/>
      <c r="T3077" s="212"/>
      <c r="U3077" s="212"/>
      <c r="V3077" s="212"/>
    </row>
    <row r="3078" spans="2:22" s="160" customFormat="1" ht="18.75" customHeight="1">
      <c r="B3078" s="210" t="s">
        <v>538</v>
      </c>
      <c r="C3078" s="211"/>
      <c r="D3078" s="211"/>
      <c r="E3078" s="211"/>
      <c r="F3078" s="211"/>
      <c r="G3078" s="211"/>
      <c r="H3078" s="211"/>
      <c r="I3078" s="211"/>
      <c r="J3078" s="211"/>
      <c r="K3078" s="211"/>
      <c r="L3078" s="211"/>
      <c r="M3078" s="211"/>
      <c r="N3078" s="212"/>
      <c r="O3078" s="212"/>
      <c r="P3078" s="212"/>
      <c r="Q3078" s="212"/>
      <c r="R3078" s="212"/>
      <c r="S3078" s="212"/>
      <c r="T3078" s="212"/>
      <c r="U3078" s="212"/>
      <c r="V3078" s="212"/>
    </row>
    <row r="3079" spans="2:22" ht="15.75">
      <c r="B3079" s="211"/>
      <c r="C3079" s="211"/>
      <c r="D3079" s="211"/>
      <c r="E3079" s="211"/>
      <c r="F3079" s="211"/>
      <c r="G3079" s="211"/>
      <c r="H3079" s="211"/>
      <c r="I3079" s="211"/>
      <c r="J3079" s="211"/>
      <c r="K3079" s="211"/>
      <c r="L3079" s="211"/>
      <c r="M3079" s="211"/>
      <c r="N3079" s="212"/>
      <c r="O3079" s="212"/>
      <c r="P3079" s="212"/>
      <c r="Q3079" s="212"/>
      <c r="R3079" s="212"/>
      <c r="S3079" s="212"/>
      <c r="T3079" s="212"/>
      <c r="U3079" s="212"/>
      <c r="V3079" s="212"/>
    </row>
    <row r="3080" spans="11:26" ht="15.75">
      <c r="K3080" s="34"/>
      <c r="U3080" s="21"/>
      <c r="V3080" s="21"/>
      <c r="W3080" s="21"/>
      <c r="X3080" s="21"/>
      <c r="Y3080" s="21"/>
      <c r="Z3080" s="21"/>
    </row>
    <row r="3081" spans="11:26" ht="15.75">
      <c r="K3081" s="34"/>
      <c r="U3081" s="21"/>
      <c r="V3081" s="21"/>
      <c r="W3081" s="21"/>
      <c r="X3081" s="21"/>
      <c r="Y3081" s="21"/>
      <c r="Z3081" s="21"/>
    </row>
    <row r="3082" spans="11:26" ht="15.75">
      <c r="K3082" s="34"/>
      <c r="U3082" s="21"/>
      <c r="V3082" s="21"/>
      <c r="W3082" s="21"/>
      <c r="X3082" s="21"/>
      <c r="Y3082" s="21"/>
      <c r="Z3082" s="21"/>
    </row>
    <row r="3083" spans="11:26" ht="15.75">
      <c r="K3083" s="34"/>
      <c r="U3083" s="21"/>
      <c r="V3083" s="21"/>
      <c r="W3083" s="21"/>
      <c r="X3083" s="21"/>
      <c r="Y3083" s="21"/>
      <c r="Z3083" s="21"/>
    </row>
    <row r="3084" spans="11:26" ht="15.75">
      <c r="K3084" s="34"/>
      <c r="U3084" s="21"/>
      <c r="V3084" s="21"/>
      <c r="W3084" s="21"/>
      <c r="X3084" s="21"/>
      <c r="Y3084" s="21"/>
      <c r="Z3084" s="21"/>
    </row>
    <row r="3085" spans="11:26" ht="15.75">
      <c r="K3085" s="34"/>
      <c r="U3085" s="21"/>
      <c r="V3085" s="21"/>
      <c r="W3085" s="21"/>
      <c r="X3085" s="21"/>
      <c r="Y3085" s="21"/>
      <c r="Z3085" s="21"/>
    </row>
    <row r="3086" spans="11:26" ht="15.75">
      <c r="K3086" s="34"/>
      <c r="U3086" s="21"/>
      <c r="V3086" s="21"/>
      <c r="W3086" s="21"/>
      <c r="X3086" s="21"/>
      <c r="Y3086" s="21"/>
      <c r="Z3086" s="21"/>
    </row>
    <row r="3087" spans="11:26" ht="15.75">
      <c r="K3087" s="34"/>
      <c r="U3087" s="21"/>
      <c r="V3087" s="21"/>
      <c r="W3087" s="21"/>
      <c r="X3087" s="21"/>
      <c r="Y3087" s="21"/>
      <c r="Z3087" s="21"/>
    </row>
    <row r="3088" spans="11:26" ht="15.75">
      <c r="K3088" s="34"/>
      <c r="U3088" s="21"/>
      <c r="V3088" s="21"/>
      <c r="W3088" s="21"/>
      <c r="X3088" s="21"/>
      <c r="Y3088" s="21"/>
      <c r="Z3088" s="21"/>
    </row>
    <row r="3089" spans="11:26" ht="15.75">
      <c r="K3089" s="34"/>
      <c r="U3089" s="21"/>
      <c r="V3089" s="21"/>
      <c r="W3089" s="21"/>
      <c r="X3089" s="21"/>
      <c r="Y3089" s="21"/>
      <c r="Z3089" s="21"/>
    </row>
    <row r="3090" spans="11:26" ht="15.75">
      <c r="K3090" s="34"/>
      <c r="U3090" s="21"/>
      <c r="V3090" s="21"/>
      <c r="W3090" s="21"/>
      <c r="X3090" s="21"/>
      <c r="Y3090" s="21"/>
      <c r="Z3090" s="21"/>
    </row>
    <row r="3091" spans="11:26" ht="15.75">
      <c r="K3091" s="34"/>
      <c r="U3091" s="21"/>
      <c r="V3091" s="21"/>
      <c r="W3091" s="21"/>
      <c r="X3091" s="21"/>
      <c r="Y3091" s="21"/>
      <c r="Z3091" s="21"/>
    </row>
    <row r="3092" spans="11:26" ht="15.75">
      <c r="K3092" s="34"/>
      <c r="U3092" s="21"/>
      <c r="V3092" s="21"/>
      <c r="W3092" s="21"/>
      <c r="X3092" s="21"/>
      <c r="Y3092" s="21"/>
      <c r="Z3092" s="21"/>
    </row>
    <row r="3093" spans="11:26" ht="15.75">
      <c r="K3093" s="34"/>
      <c r="U3093" s="21"/>
      <c r="V3093" s="21"/>
      <c r="W3093" s="21"/>
      <c r="X3093" s="21"/>
      <c r="Y3093" s="21"/>
      <c r="Z3093" s="21"/>
    </row>
    <row r="3094" spans="11:26" ht="15.75">
      <c r="K3094" s="34"/>
      <c r="U3094" s="21"/>
      <c r="V3094" s="21"/>
      <c r="W3094" s="21"/>
      <c r="X3094" s="21"/>
      <c r="Y3094" s="21"/>
      <c r="Z3094" s="21"/>
    </row>
    <row r="3095" spans="11:26" ht="15.75">
      <c r="K3095" s="34"/>
      <c r="U3095" s="21"/>
      <c r="V3095" s="21"/>
      <c r="W3095" s="21"/>
      <c r="X3095" s="21"/>
      <c r="Y3095" s="21"/>
      <c r="Z3095" s="21"/>
    </row>
    <row r="3096" spans="11:26" ht="15.75">
      <c r="K3096" s="34"/>
      <c r="U3096" s="21"/>
      <c r="V3096" s="21"/>
      <c r="W3096" s="21"/>
      <c r="X3096" s="21"/>
      <c r="Y3096" s="21"/>
      <c r="Z3096" s="21"/>
    </row>
    <row r="3097" spans="11:26" ht="15.75">
      <c r="K3097" s="34"/>
      <c r="U3097" s="21"/>
      <c r="V3097" s="21"/>
      <c r="W3097" s="21"/>
      <c r="X3097" s="21"/>
      <c r="Y3097" s="21"/>
      <c r="Z3097" s="21"/>
    </row>
    <row r="3098" spans="11:26" ht="15.75">
      <c r="K3098" s="34"/>
      <c r="U3098" s="21"/>
      <c r="V3098" s="21"/>
      <c r="W3098" s="21"/>
      <c r="X3098" s="21"/>
      <c r="Y3098" s="21"/>
      <c r="Z3098" s="21"/>
    </row>
    <row r="3099" spans="11:26" ht="15.75">
      <c r="K3099" s="34"/>
      <c r="U3099" s="21"/>
      <c r="V3099" s="21"/>
      <c r="W3099" s="21"/>
      <c r="X3099" s="21"/>
      <c r="Y3099" s="21"/>
      <c r="Z3099" s="21"/>
    </row>
    <row r="3100" spans="11:26" ht="15.75">
      <c r="K3100" s="34"/>
      <c r="U3100" s="21"/>
      <c r="V3100" s="21"/>
      <c r="W3100" s="21"/>
      <c r="X3100" s="21"/>
      <c r="Y3100" s="21"/>
      <c r="Z3100" s="21"/>
    </row>
    <row r="3101" spans="11:26" ht="15.75">
      <c r="K3101" s="34"/>
      <c r="U3101" s="21"/>
      <c r="V3101" s="21"/>
      <c r="W3101" s="21"/>
      <c r="X3101" s="21"/>
      <c r="Y3101" s="21"/>
      <c r="Z3101" s="21"/>
    </row>
    <row r="3102" spans="11:26" ht="15.75">
      <c r="K3102" s="34"/>
      <c r="U3102" s="21"/>
      <c r="V3102" s="21"/>
      <c r="W3102" s="21"/>
      <c r="X3102" s="21"/>
      <c r="Y3102" s="21"/>
      <c r="Z3102" s="21"/>
    </row>
    <row r="3103" spans="11:26" ht="15.75">
      <c r="K3103" s="34"/>
      <c r="U3103" s="21"/>
      <c r="V3103" s="21"/>
      <c r="W3103" s="21"/>
      <c r="X3103" s="21"/>
      <c r="Y3103" s="21"/>
      <c r="Z3103" s="21"/>
    </row>
    <row r="3104" spans="11:26" ht="15.75">
      <c r="K3104" s="34"/>
      <c r="U3104" s="21"/>
      <c r="V3104" s="21"/>
      <c r="W3104" s="21"/>
      <c r="X3104" s="21"/>
      <c r="Y3104" s="21"/>
      <c r="Z3104" s="21"/>
    </row>
    <row r="3105" spans="11:26" ht="15.75">
      <c r="K3105" s="34"/>
      <c r="U3105" s="21"/>
      <c r="V3105" s="21"/>
      <c r="W3105" s="21"/>
      <c r="X3105" s="21"/>
      <c r="Y3105" s="21"/>
      <c r="Z3105" s="21"/>
    </row>
    <row r="3106" spans="11:26" ht="15.75">
      <c r="K3106" s="34"/>
      <c r="U3106" s="21"/>
      <c r="V3106" s="21"/>
      <c r="W3106" s="21"/>
      <c r="X3106" s="21"/>
      <c r="Y3106" s="21"/>
      <c r="Z3106" s="21"/>
    </row>
    <row r="3107" spans="11:26" ht="15.75">
      <c r="K3107" s="34"/>
      <c r="U3107" s="21"/>
      <c r="V3107" s="21"/>
      <c r="W3107" s="21"/>
      <c r="X3107" s="21"/>
      <c r="Y3107" s="21"/>
      <c r="Z3107" s="21"/>
    </row>
    <row r="3108" spans="11:26" ht="15.75">
      <c r="K3108" s="34"/>
      <c r="U3108" s="21"/>
      <c r="V3108" s="21"/>
      <c r="W3108" s="21"/>
      <c r="X3108" s="21"/>
      <c r="Y3108" s="21"/>
      <c r="Z3108" s="21"/>
    </row>
    <row r="3109" spans="11:26" ht="15.75">
      <c r="K3109" s="34"/>
      <c r="U3109" s="21"/>
      <c r="V3109" s="21"/>
      <c r="W3109" s="21"/>
      <c r="X3109" s="21"/>
      <c r="Y3109" s="21"/>
      <c r="Z3109" s="21"/>
    </row>
    <row r="3110" spans="11:26" ht="15.75">
      <c r="K3110" s="34"/>
      <c r="U3110" s="21"/>
      <c r="V3110" s="21"/>
      <c r="W3110" s="21"/>
      <c r="X3110" s="21"/>
      <c r="Y3110" s="21"/>
      <c r="Z3110" s="21"/>
    </row>
    <row r="3111" spans="11:26" ht="15.75">
      <c r="K3111" s="34"/>
      <c r="U3111" s="21"/>
      <c r="V3111" s="21"/>
      <c r="W3111" s="21"/>
      <c r="X3111" s="21"/>
      <c r="Y3111" s="21"/>
      <c r="Z3111" s="21"/>
    </row>
    <row r="3112" spans="11:26" ht="15.75">
      <c r="K3112" s="34"/>
      <c r="U3112" s="21"/>
      <c r="V3112" s="21"/>
      <c r="W3112" s="21"/>
      <c r="X3112" s="21"/>
      <c r="Y3112" s="21"/>
      <c r="Z3112" s="21"/>
    </row>
    <row r="3113" spans="11:26" ht="15.75">
      <c r="K3113" s="34"/>
      <c r="U3113" s="21"/>
      <c r="V3113" s="21"/>
      <c r="W3113" s="21"/>
      <c r="X3113" s="21"/>
      <c r="Y3113" s="21"/>
      <c r="Z3113" s="21"/>
    </row>
    <row r="3114" spans="11:26" ht="15.75">
      <c r="K3114" s="34"/>
      <c r="U3114" s="21"/>
      <c r="V3114" s="21"/>
      <c r="W3114" s="21"/>
      <c r="X3114" s="21"/>
      <c r="Y3114" s="21"/>
      <c r="Z3114" s="21"/>
    </row>
    <row r="3115" spans="11:26" ht="15.75">
      <c r="K3115" s="34"/>
      <c r="U3115" s="21"/>
      <c r="V3115" s="21"/>
      <c r="W3115" s="21"/>
      <c r="X3115" s="21"/>
      <c r="Y3115" s="21"/>
      <c r="Z3115" s="21"/>
    </row>
    <row r="3116" spans="11:26" ht="15.75">
      <c r="K3116" s="34"/>
      <c r="U3116" s="21"/>
      <c r="V3116" s="21"/>
      <c r="W3116" s="21"/>
      <c r="X3116" s="21"/>
      <c r="Y3116" s="21"/>
      <c r="Z3116" s="21"/>
    </row>
    <row r="3117" spans="11:26" ht="15.75">
      <c r="K3117" s="34"/>
      <c r="U3117" s="21"/>
      <c r="V3117" s="21"/>
      <c r="W3117" s="21"/>
      <c r="X3117" s="21"/>
      <c r="Y3117" s="21"/>
      <c r="Z3117" s="21"/>
    </row>
    <row r="3118" spans="11:26" ht="15.75">
      <c r="K3118" s="34"/>
      <c r="U3118" s="21"/>
      <c r="V3118" s="21"/>
      <c r="W3118" s="21"/>
      <c r="X3118" s="21"/>
      <c r="Y3118" s="21"/>
      <c r="Z3118" s="21"/>
    </row>
    <row r="3119" spans="11:26" ht="15.75">
      <c r="K3119" s="34"/>
      <c r="U3119" s="21"/>
      <c r="V3119" s="21"/>
      <c r="W3119" s="21"/>
      <c r="X3119" s="21"/>
      <c r="Y3119" s="21"/>
      <c r="Z3119" s="21"/>
    </row>
    <row r="3120" spans="11:26" ht="15.75">
      <c r="K3120" s="34"/>
      <c r="U3120" s="21"/>
      <c r="V3120" s="21"/>
      <c r="W3120" s="21"/>
      <c r="X3120" s="21"/>
      <c r="Y3120" s="21"/>
      <c r="Z3120" s="21"/>
    </row>
    <row r="3121" spans="11:26" ht="15.75">
      <c r="K3121" s="34"/>
      <c r="U3121" s="21"/>
      <c r="V3121" s="21"/>
      <c r="W3121" s="21"/>
      <c r="X3121" s="21"/>
      <c r="Y3121" s="21"/>
      <c r="Z3121" s="21"/>
    </row>
    <row r="3122" spans="11:26" ht="15.75">
      <c r="K3122" s="34"/>
      <c r="U3122" s="21"/>
      <c r="V3122" s="21"/>
      <c r="W3122" s="21"/>
      <c r="X3122" s="21"/>
      <c r="Y3122" s="21"/>
      <c r="Z3122" s="21"/>
    </row>
    <row r="3123" spans="11:26" ht="15.75">
      <c r="K3123" s="34"/>
      <c r="U3123" s="21"/>
      <c r="V3123" s="21"/>
      <c r="W3123" s="21"/>
      <c r="X3123" s="21"/>
      <c r="Y3123" s="21"/>
      <c r="Z3123" s="21"/>
    </row>
    <row r="3124" spans="11:26" ht="15.75">
      <c r="K3124" s="34"/>
      <c r="U3124" s="21"/>
      <c r="V3124" s="21"/>
      <c r="W3124" s="21"/>
      <c r="X3124" s="21"/>
      <c r="Y3124" s="21"/>
      <c r="Z3124" s="21"/>
    </row>
    <row r="3125" spans="11:26" ht="15.75">
      <c r="K3125" s="34"/>
      <c r="U3125" s="21"/>
      <c r="V3125" s="21"/>
      <c r="W3125" s="21"/>
      <c r="X3125" s="21"/>
      <c r="Y3125" s="21"/>
      <c r="Z3125" s="21"/>
    </row>
    <row r="3126" spans="11:26" ht="15.75">
      <c r="K3126" s="34"/>
      <c r="U3126" s="21"/>
      <c r="V3126" s="21"/>
      <c r="W3126" s="21"/>
      <c r="X3126" s="21"/>
      <c r="Y3126" s="21"/>
      <c r="Z3126" s="21"/>
    </row>
    <row r="3127" spans="11:26" ht="15.75">
      <c r="K3127" s="34"/>
      <c r="U3127" s="21"/>
      <c r="V3127" s="21"/>
      <c r="W3127" s="21"/>
      <c r="X3127" s="21"/>
      <c r="Y3127" s="21"/>
      <c r="Z3127" s="21"/>
    </row>
    <row r="3128" spans="11:26" ht="15.75">
      <c r="K3128" s="34"/>
      <c r="U3128" s="21"/>
      <c r="V3128" s="21"/>
      <c r="W3128" s="21"/>
      <c r="X3128" s="21"/>
      <c r="Y3128" s="21"/>
      <c r="Z3128" s="21"/>
    </row>
    <row r="3129" spans="11:26" ht="15.75">
      <c r="K3129" s="34"/>
      <c r="U3129" s="21"/>
      <c r="V3129" s="21"/>
      <c r="W3129" s="21"/>
      <c r="X3129" s="21"/>
      <c r="Y3129" s="21"/>
      <c r="Z3129" s="21"/>
    </row>
    <row r="3130" spans="11:26" ht="15.75">
      <c r="K3130" s="34"/>
      <c r="U3130" s="21"/>
      <c r="V3130" s="21"/>
      <c r="W3130" s="21"/>
      <c r="X3130" s="21"/>
      <c r="Y3130" s="21"/>
      <c r="Z3130" s="21"/>
    </row>
    <row r="3131" spans="11:26" ht="15.75">
      <c r="K3131" s="34"/>
      <c r="U3131" s="21"/>
      <c r="V3131" s="21"/>
      <c r="W3131" s="21"/>
      <c r="X3131" s="21"/>
      <c r="Y3131" s="21"/>
      <c r="Z3131" s="21"/>
    </row>
    <row r="3132" spans="11:26" ht="15.75">
      <c r="K3132" s="34"/>
      <c r="U3132" s="21"/>
      <c r="V3132" s="21"/>
      <c r="W3132" s="21"/>
      <c r="X3132" s="21"/>
      <c r="Y3132" s="21"/>
      <c r="Z3132" s="21"/>
    </row>
    <row r="3133" spans="11:26" ht="15.75">
      <c r="K3133" s="34"/>
      <c r="U3133" s="21"/>
      <c r="V3133" s="21"/>
      <c r="W3133" s="21"/>
      <c r="X3133" s="21"/>
      <c r="Y3133" s="21"/>
      <c r="Z3133" s="21"/>
    </row>
    <row r="3134" spans="11:26" ht="15.75">
      <c r="K3134" s="34"/>
      <c r="U3134" s="21"/>
      <c r="V3134" s="21"/>
      <c r="W3134" s="21"/>
      <c r="X3134" s="21"/>
      <c r="Y3134" s="21"/>
      <c r="Z3134" s="21"/>
    </row>
    <row r="3135" spans="11:26" ht="15.75">
      <c r="K3135" s="34"/>
      <c r="U3135" s="21"/>
      <c r="V3135" s="21"/>
      <c r="W3135" s="21"/>
      <c r="X3135" s="21"/>
      <c r="Y3135" s="21"/>
      <c r="Z3135" s="21"/>
    </row>
    <row r="3136" spans="11:26" ht="15.75">
      <c r="K3136" s="34"/>
      <c r="U3136" s="21"/>
      <c r="V3136" s="21"/>
      <c r="W3136" s="21"/>
      <c r="X3136" s="21"/>
      <c r="Y3136" s="21"/>
      <c r="Z3136" s="21"/>
    </row>
    <row r="3137" spans="11:26" ht="15.75">
      <c r="K3137" s="34"/>
      <c r="U3137" s="21"/>
      <c r="V3137" s="21"/>
      <c r="W3137" s="21"/>
      <c r="X3137" s="21"/>
      <c r="Y3137" s="21"/>
      <c r="Z3137" s="21"/>
    </row>
    <row r="3138" spans="11:26" ht="15.75">
      <c r="K3138" s="34"/>
      <c r="U3138" s="21"/>
      <c r="V3138" s="21"/>
      <c r="W3138" s="21"/>
      <c r="X3138" s="21"/>
      <c r="Y3138" s="21"/>
      <c r="Z3138" s="21"/>
    </row>
    <row r="3139" spans="11:26" ht="15.75">
      <c r="K3139" s="34"/>
      <c r="U3139" s="21"/>
      <c r="V3139" s="21"/>
      <c r="W3139" s="21"/>
      <c r="X3139" s="21"/>
      <c r="Y3139" s="21"/>
      <c r="Z3139" s="21"/>
    </row>
    <row r="3140" spans="11:26" ht="15.75">
      <c r="K3140" s="34"/>
      <c r="U3140" s="21"/>
      <c r="V3140" s="21"/>
      <c r="W3140" s="21"/>
      <c r="X3140" s="21"/>
      <c r="Y3140" s="21"/>
      <c r="Z3140" s="21"/>
    </row>
    <row r="3141" spans="11:26" ht="15.75">
      <c r="K3141" s="34"/>
      <c r="U3141" s="21"/>
      <c r="V3141" s="21"/>
      <c r="W3141" s="21"/>
      <c r="X3141" s="21"/>
      <c r="Y3141" s="21"/>
      <c r="Z3141" s="21"/>
    </row>
    <row r="3142" spans="11:26" ht="15.75">
      <c r="K3142" s="34"/>
      <c r="U3142" s="21"/>
      <c r="V3142" s="21"/>
      <c r="W3142" s="21"/>
      <c r="X3142" s="21"/>
      <c r="Y3142" s="21"/>
      <c r="Z3142" s="21"/>
    </row>
    <row r="3143" spans="11:26" ht="15.75">
      <c r="K3143" s="34"/>
      <c r="U3143" s="21"/>
      <c r="V3143" s="21"/>
      <c r="W3143" s="21"/>
      <c r="X3143" s="21"/>
      <c r="Y3143" s="21"/>
      <c r="Z3143" s="21"/>
    </row>
    <row r="3144" spans="11:26" ht="15.75">
      <c r="K3144" s="34"/>
      <c r="U3144" s="21"/>
      <c r="V3144" s="21"/>
      <c r="W3144" s="21"/>
      <c r="X3144" s="21"/>
      <c r="Y3144" s="21"/>
      <c r="Z3144" s="21"/>
    </row>
    <row r="3145" spans="11:26" ht="15.75">
      <c r="K3145" s="34"/>
      <c r="U3145" s="21"/>
      <c r="V3145" s="21"/>
      <c r="W3145" s="21"/>
      <c r="X3145" s="21"/>
      <c r="Y3145" s="21"/>
      <c r="Z3145" s="21"/>
    </row>
    <row r="3146" spans="11:26" ht="15.75">
      <c r="K3146" s="34"/>
      <c r="U3146" s="21"/>
      <c r="V3146" s="21"/>
      <c r="W3146" s="21"/>
      <c r="X3146" s="21"/>
      <c r="Y3146" s="21"/>
      <c r="Z3146" s="21"/>
    </row>
    <row r="3147" spans="11:26" ht="15.75">
      <c r="K3147" s="34"/>
      <c r="U3147" s="21"/>
      <c r="V3147" s="21"/>
      <c r="W3147" s="21"/>
      <c r="X3147" s="21"/>
      <c r="Y3147" s="21"/>
      <c r="Z3147" s="21"/>
    </row>
    <row r="3148" spans="11:26" ht="15.75">
      <c r="K3148" s="34"/>
      <c r="U3148" s="21"/>
      <c r="V3148" s="21"/>
      <c r="W3148" s="21"/>
      <c r="X3148" s="21"/>
      <c r="Y3148" s="21"/>
      <c r="Z3148" s="21"/>
    </row>
    <row r="3149" spans="11:26" ht="15.75">
      <c r="K3149" s="34"/>
      <c r="U3149" s="21"/>
      <c r="V3149" s="21"/>
      <c r="W3149" s="21"/>
      <c r="X3149" s="21"/>
      <c r="Y3149" s="21"/>
      <c r="Z3149" s="21"/>
    </row>
    <row r="3150" spans="11:26" ht="15.75">
      <c r="K3150" s="4"/>
      <c r="U3150" s="21"/>
      <c r="V3150" s="21"/>
      <c r="W3150" s="21"/>
      <c r="X3150" s="21"/>
      <c r="Y3150" s="21"/>
      <c r="Z3150" s="21"/>
    </row>
    <row r="3151" spans="11:26" ht="15.75">
      <c r="K3151" s="4"/>
      <c r="U3151" s="21"/>
      <c r="V3151" s="21"/>
      <c r="W3151" s="21"/>
      <c r="X3151" s="21"/>
      <c r="Y3151" s="21"/>
      <c r="Z3151" s="21"/>
    </row>
    <row r="3152" spans="11:26" ht="15.75">
      <c r="K3152" s="4"/>
      <c r="U3152" s="21"/>
      <c r="V3152" s="21"/>
      <c r="W3152" s="21"/>
      <c r="X3152" s="21"/>
      <c r="Y3152" s="21"/>
      <c r="Z3152" s="21"/>
    </row>
    <row r="3153" spans="11:26" ht="15.75">
      <c r="K3153" s="4"/>
      <c r="U3153" s="21"/>
      <c r="V3153" s="21"/>
      <c r="W3153" s="21"/>
      <c r="X3153" s="21"/>
      <c r="Y3153" s="21"/>
      <c r="Z3153" s="21"/>
    </row>
    <row r="3154" spans="11:26" ht="15.75">
      <c r="K3154" s="4"/>
      <c r="U3154" s="21"/>
      <c r="V3154" s="21"/>
      <c r="W3154" s="21"/>
      <c r="X3154" s="21"/>
      <c r="Y3154" s="21"/>
      <c r="Z3154" s="21"/>
    </row>
    <row r="3155" spans="11:26" ht="15.75">
      <c r="K3155" s="4"/>
      <c r="U3155" s="21"/>
      <c r="V3155" s="21"/>
      <c r="W3155" s="21"/>
      <c r="X3155" s="21"/>
      <c r="Y3155" s="21"/>
      <c r="Z3155" s="21"/>
    </row>
    <row r="3156" spans="11:26" ht="15.75">
      <c r="K3156" s="4"/>
      <c r="U3156" s="21"/>
      <c r="V3156" s="21"/>
      <c r="W3156" s="21"/>
      <c r="X3156" s="21"/>
      <c r="Y3156" s="21"/>
      <c r="Z3156" s="21"/>
    </row>
    <row r="3157" spans="11:26" ht="15.75">
      <c r="K3157" s="4"/>
      <c r="U3157" s="21"/>
      <c r="V3157" s="21"/>
      <c r="W3157" s="21"/>
      <c r="X3157" s="21"/>
      <c r="Y3157" s="21"/>
      <c r="Z3157" s="21"/>
    </row>
    <row r="3158" spans="11:26" ht="15.75">
      <c r="K3158" s="4"/>
      <c r="U3158" s="21"/>
      <c r="V3158" s="21"/>
      <c r="W3158" s="21"/>
      <c r="X3158" s="21"/>
      <c r="Y3158" s="21"/>
      <c r="Z3158" s="21"/>
    </row>
    <row r="3159" spans="11:26" ht="15.75">
      <c r="K3159" s="4"/>
      <c r="U3159" s="21"/>
      <c r="V3159" s="21"/>
      <c r="W3159" s="21"/>
      <c r="X3159" s="21"/>
      <c r="Y3159" s="21"/>
      <c r="Z3159" s="21"/>
    </row>
    <row r="3160" spans="11:26" ht="15.75">
      <c r="K3160" s="4"/>
      <c r="U3160" s="21"/>
      <c r="V3160" s="21"/>
      <c r="W3160" s="21"/>
      <c r="X3160" s="21"/>
      <c r="Y3160" s="21"/>
      <c r="Z3160" s="21"/>
    </row>
    <row r="3161" spans="11:26" ht="15.75">
      <c r="K3161" s="4"/>
      <c r="U3161" s="21"/>
      <c r="V3161" s="21"/>
      <c r="W3161" s="21"/>
      <c r="X3161" s="21"/>
      <c r="Y3161" s="21"/>
      <c r="Z3161" s="21"/>
    </row>
    <row r="3162" spans="11:26" ht="15.75">
      <c r="K3162" s="4"/>
      <c r="U3162" s="21"/>
      <c r="V3162" s="21"/>
      <c r="W3162" s="21"/>
      <c r="X3162" s="21"/>
      <c r="Y3162" s="21"/>
      <c r="Z3162" s="21"/>
    </row>
    <row r="3163" spans="11:26" ht="15.75">
      <c r="K3163" s="4"/>
      <c r="U3163" s="21"/>
      <c r="V3163" s="21"/>
      <c r="W3163" s="21"/>
      <c r="X3163" s="21"/>
      <c r="Y3163" s="21"/>
      <c r="Z3163" s="21"/>
    </row>
    <row r="3164" spans="11:26" ht="15.75">
      <c r="K3164" s="4"/>
      <c r="U3164" s="21"/>
      <c r="V3164" s="21"/>
      <c r="W3164" s="21"/>
      <c r="X3164" s="21"/>
      <c r="Y3164" s="21"/>
      <c r="Z3164" s="21"/>
    </row>
    <row r="3165" spans="11:26" ht="15.75">
      <c r="K3165" s="4"/>
      <c r="U3165" s="21"/>
      <c r="V3165" s="21"/>
      <c r="W3165" s="21"/>
      <c r="X3165" s="21"/>
      <c r="Y3165" s="21"/>
      <c r="Z3165" s="21"/>
    </row>
    <row r="3166" spans="11:26" ht="15.75">
      <c r="K3166" s="4"/>
      <c r="U3166" s="21"/>
      <c r="V3166" s="21"/>
      <c r="W3166" s="21"/>
      <c r="X3166" s="21"/>
      <c r="Y3166" s="21"/>
      <c r="Z3166" s="21"/>
    </row>
    <row r="3167" spans="11:26" ht="15.75">
      <c r="K3167" s="4"/>
      <c r="U3167" s="21"/>
      <c r="V3167" s="21"/>
      <c r="W3167" s="21"/>
      <c r="X3167" s="21"/>
      <c r="Y3167" s="21"/>
      <c r="Z3167" s="21"/>
    </row>
    <row r="3168" spans="11:26" ht="15.75">
      <c r="K3168" s="4"/>
      <c r="U3168" s="21"/>
      <c r="V3168" s="21"/>
      <c r="W3168" s="21"/>
      <c r="X3168" s="21"/>
      <c r="Y3168" s="21"/>
      <c r="Z3168" s="21"/>
    </row>
    <row r="3169" spans="11:26" ht="15.75">
      <c r="K3169" s="4"/>
      <c r="U3169" s="21"/>
      <c r="V3169" s="21"/>
      <c r="W3169" s="21"/>
      <c r="X3169" s="21"/>
      <c r="Y3169" s="21"/>
      <c r="Z3169" s="21"/>
    </row>
    <row r="3170" spans="11:26" ht="15.75">
      <c r="K3170" s="4"/>
      <c r="U3170" s="21"/>
      <c r="V3170" s="21"/>
      <c r="W3170" s="21"/>
      <c r="X3170" s="21"/>
      <c r="Y3170" s="21"/>
      <c r="Z3170" s="21"/>
    </row>
    <row r="3171" spans="11:26" ht="15.75">
      <c r="K3171" s="4"/>
      <c r="U3171" s="21"/>
      <c r="V3171" s="21"/>
      <c r="W3171" s="21"/>
      <c r="X3171" s="21"/>
      <c r="Y3171" s="21"/>
      <c r="Z3171" s="21"/>
    </row>
    <row r="3172" spans="11:26" ht="15.75">
      <c r="K3172" s="4"/>
      <c r="U3172" s="21"/>
      <c r="V3172" s="21"/>
      <c r="W3172" s="21"/>
      <c r="X3172" s="21"/>
      <c r="Y3172" s="21"/>
      <c r="Z3172" s="21"/>
    </row>
    <row r="3173" spans="11:26" ht="15.75">
      <c r="K3173" s="4"/>
      <c r="U3173" s="21"/>
      <c r="V3173" s="21"/>
      <c r="W3173" s="21"/>
      <c r="X3173" s="21"/>
      <c r="Y3173" s="21"/>
      <c r="Z3173" s="21"/>
    </row>
    <row r="3174" spans="11:26" ht="15.75">
      <c r="K3174" s="4"/>
      <c r="U3174" s="21"/>
      <c r="V3174" s="21"/>
      <c r="W3174" s="21"/>
      <c r="X3174" s="21"/>
      <c r="Y3174" s="21"/>
      <c r="Z3174" s="21"/>
    </row>
    <row r="3175" spans="11:26" ht="15.75">
      <c r="K3175" s="4"/>
      <c r="U3175" s="21"/>
      <c r="V3175" s="21"/>
      <c r="W3175" s="21"/>
      <c r="X3175" s="21"/>
      <c r="Y3175" s="21"/>
      <c r="Z3175" s="21"/>
    </row>
    <row r="3176" spans="11:26" ht="15.75">
      <c r="K3176" s="4"/>
      <c r="U3176" s="21"/>
      <c r="V3176" s="21"/>
      <c r="W3176" s="21"/>
      <c r="X3176" s="21"/>
      <c r="Y3176" s="21"/>
      <c r="Z3176" s="21"/>
    </row>
    <row r="3177" spans="11:26" ht="15.75">
      <c r="K3177" s="4"/>
      <c r="U3177" s="21"/>
      <c r="V3177" s="21"/>
      <c r="W3177" s="21"/>
      <c r="X3177" s="21"/>
      <c r="Y3177" s="21"/>
      <c r="Z3177" s="21"/>
    </row>
    <row r="3178" spans="11:26" ht="15.75">
      <c r="K3178" s="4"/>
      <c r="U3178" s="21"/>
      <c r="V3178" s="21"/>
      <c r="W3178" s="21"/>
      <c r="X3178" s="21"/>
      <c r="Y3178" s="21"/>
      <c r="Z3178" s="21"/>
    </row>
    <row r="3179" spans="11:26" ht="15.75">
      <c r="K3179" s="4"/>
      <c r="U3179" s="21"/>
      <c r="V3179" s="21"/>
      <c r="W3179" s="21"/>
      <c r="X3179" s="21"/>
      <c r="Y3179" s="21"/>
      <c r="Z3179" s="21"/>
    </row>
    <row r="3180" spans="11:26" ht="15.75">
      <c r="K3180" s="4"/>
      <c r="U3180" s="21"/>
      <c r="V3180" s="21"/>
      <c r="W3180" s="21"/>
      <c r="X3180" s="21"/>
      <c r="Y3180" s="21"/>
      <c r="Z3180" s="21"/>
    </row>
    <row r="3181" spans="11:26" ht="15.75">
      <c r="K3181" s="4"/>
      <c r="U3181" s="21"/>
      <c r="V3181" s="21"/>
      <c r="W3181" s="21"/>
      <c r="X3181" s="21"/>
      <c r="Y3181" s="21"/>
      <c r="Z3181" s="21"/>
    </row>
    <row r="3182" spans="11:26" ht="15.75">
      <c r="K3182" s="4"/>
      <c r="U3182" s="21"/>
      <c r="V3182" s="21"/>
      <c r="W3182" s="21"/>
      <c r="X3182" s="21"/>
      <c r="Y3182" s="21"/>
      <c r="Z3182" s="21"/>
    </row>
    <row r="3183" spans="11:26" ht="15.75">
      <c r="K3183" s="4"/>
      <c r="U3183" s="21"/>
      <c r="V3183" s="21"/>
      <c r="W3183" s="21"/>
      <c r="X3183" s="21"/>
      <c r="Y3183" s="21"/>
      <c r="Z3183" s="21"/>
    </row>
    <row r="3184" spans="11:26" ht="15.75">
      <c r="K3184" s="4"/>
      <c r="U3184" s="21"/>
      <c r="V3184" s="21"/>
      <c r="W3184" s="21"/>
      <c r="X3184" s="21"/>
      <c r="Y3184" s="21"/>
      <c r="Z3184" s="21"/>
    </row>
    <row r="3185" spans="11:26" ht="15.75">
      <c r="K3185" s="4"/>
      <c r="U3185" s="21"/>
      <c r="V3185" s="21"/>
      <c r="W3185" s="21"/>
      <c r="X3185" s="21"/>
      <c r="Y3185" s="21"/>
      <c r="Z3185" s="21"/>
    </row>
    <row r="3186" spans="11:26" ht="15.75">
      <c r="K3186" s="4"/>
      <c r="U3186" s="21"/>
      <c r="V3186" s="21"/>
      <c r="W3186" s="21"/>
      <c r="X3186" s="21"/>
      <c r="Y3186" s="21"/>
      <c r="Z3186" s="21"/>
    </row>
    <row r="3187" spans="11:26" ht="15.75">
      <c r="K3187" s="4"/>
      <c r="U3187" s="21"/>
      <c r="V3187" s="21"/>
      <c r="W3187" s="21"/>
      <c r="X3187" s="21"/>
      <c r="Y3187" s="21"/>
      <c r="Z3187" s="21"/>
    </row>
    <row r="3188" spans="11:26" ht="15.75">
      <c r="K3188" s="4"/>
      <c r="U3188" s="21"/>
      <c r="V3188" s="21"/>
      <c r="W3188" s="21"/>
      <c r="X3188" s="21"/>
      <c r="Y3188" s="21"/>
      <c r="Z3188" s="21"/>
    </row>
    <row r="3189" spans="11:26" ht="15.75">
      <c r="K3189" s="4"/>
      <c r="U3189" s="21"/>
      <c r="V3189" s="21"/>
      <c r="W3189" s="21"/>
      <c r="X3189" s="21"/>
      <c r="Y3189" s="21"/>
      <c r="Z3189" s="21"/>
    </row>
    <row r="3190" spans="11:26" ht="15.75">
      <c r="K3190" s="4"/>
      <c r="U3190" s="21"/>
      <c r="V3190" s="21"/>
      <c r="W3190" s="21"/>
      <c r="X3190" s="21"/>
      <c r="Y3190" s="21"/>
      <c r="Z3190" s="21"/>
    </row>
    <row r="3191" spans="11:26" ht="15.75">
      <c r="K3191" s="4"/>
      <c r="U3191" s="21"/>
      <c r="V3191" s="21"/>
      <c r="W3191" s="21"/>
      <c r="X3191" s="21"/>
      <c r="Y3191" s="21"/>
      <c r="Z3191" s="21"/>
    </row>
    <row r="3192" spans="11:26" ht="15.75">
      <c r="K3192" s="4"/>
      <c r="U3192" s="21"/>
      <c r="V3192" s="21"/>
      <c r="W3192" s="21"/>
      <c r="X3192" s="21"/>
      <c r="Y3192" s="21"/>
      <c r="Z3192" s="21"/>
    </row>
    <row r="3193" spans="11:26" ht="15.75">
      <c r="K3193" s="4"/>
      <c r="U3193" s="21"/>
      <c r="V3193" s="21"/>
      <c r="W3193" s="21"/>
      <c r="X3193" s="21"/>
      <c r="Y3193" s="21"/>
      <c r="Z3193" s="21"/>
    </row>
    <row r="3194" spans="11:26" ht="15.75">
      <c r="K3194" s="4"/>
      <c r="U3194" s="21"/>
      <c r="V3194" s="21"/>
      <c r="W3194" s="21"/>
      <c r="X3194" s="21"/>
      <c r="Y3194" s="21"/>
      <c r="Z3194" s="21"/>
    </row>
    <row r="3195" spans="11:26" ht="15.75">
      <c r="K3195" s="4"/>
      <c r="U3195" s="21"/>
      <c r="V3195" s="21"/>
      <c r="W3195" s="21"/>
      <c r="X3195" s="21"/>
      <c r="Y3195" s="21"/>
      <c r="Z3195" s="21"/>
    </row>
    <row r="3196" spans="11:26" ht="15.75">
      <c r="K3196" s="4"/>
      <c r="U3196" s="21"/>
      <c r="V3196" s="21"/>
      <c r="W3196" s="21"/>
      <c r="X3196" s="21"/>
      <c r="Y3196" s="21"/>
      <c r="Z3196" s="21"/>
    </row>
    <row r="3197" spans="11:26" ht="15.75">
      <c r="K3197" s="4"/>
      <c r="U3197" s="21"/>
      <c r="V3197" s="21"/>
      <c r="W3197" s="21"/>
      <c r="X3197" s="21"/>
      <c r="Y3197" s="21"/>
      <c r="Z3197" s="21"/>
    </row>
    <row r="3198" spans="11:26" ht="15.75">
      <c r="K3198" s="4"/>
      <c r="U3198" s="21"/>
      <c r="V3198" s="21"/>
      <c r="W3198" s="21"/>
      <c r="X3198" s="21"/>
      <c r="Y3198" s="21"/>
      <c r="Z3198" s="21"/>
    </row>
    <row r="3199" spans="11:26" ht="15.75">
      <c r="K3199" s="4"/>
      <c r="U3199" s="21"/>
      <c r="V3199" s="21"/>
      <c r="W3199" s="21"/>
      <c r="X3199" s="21"/>
      <c r="Y3199" s="21"/>
      <c r="Z3199" s="21"/>
    </row>
    <row r="3200" spans="21:26" ht="15.75">
      <c r="U3200" s="4"/>
      <c r="V3200" s="4"/>
      <c r="W3200" s="4"/>
      <c r="X3200" s="4"/>
      <c r="Y3200" s="4"/>
      <c r="Z3200" s="4"/>
    </row>
    <row r="3201" spans="21:26" ht="15.75">
      <c r="U3201" s="4"/>
      <c r="V3201" s="4"/>
      <c r="W3201" s="4"/>
      <c r="X3201" s="4"/>
      <c r="Y3201" s="4"/>
      <c r="Z3201" s="4"/>
    </row>
    <row r="3202" spans="21:26" ht="15.75">
      <c r="U3202" s="4"/>
      <c r="V3202" s="4"/>
      <c r="W3202" s="4"/>
      <c r="X3202" s="4"/>
      <c r="Y3202" s="4"/>
      <c r="Z3202" s="4"/>
    </row>
    <row r="3203" spans="21:26" ht="15.75">
      <c r="U3203" s="4"/>
      <c r="V3203" s="4"/>
      <c r="W3203" s="4"/>
      <c r="X3203" s="4"/>
      <c r="Y3203" s="4"/>
      <c r="Z3203" s="4"/>
    </row>
    <row r="3204" spans="21:26" ht="15.75">
      <c r="U3204" s="4"/>
      <c r="V3204" s="4"/>
      <c r="W3204" s="4"/>
      <c r="X3204" s="4"/>
      <c r="Y3204" s="4"/>
      <c r="Z3204" s="4"/>
    </row>
    <row r="3205" spans="21:26" ht="15.75">
      <c r="U3205" s="4"/>
      <c r="V3205" s="4"/>
      <c r="W3205" s="4"/>
      <c r="X3205" s="4"/>
      <c r="Y3205" s="4"/>
      <c r="Z3205" s="4"/>
    </row>
    <row r="3206" spans="21:26" ht="15.75">
      <c r="U3206" s="4"/>
      <c r="V3206" s="4"/>
      <c r="W3206" s="4"/>
      <c r="X3206" s="4"/>
      <c r="Y3206" s="4"/>
      <c r="Z3206" s="4"/>
    </row>
    <row r="3207" spans="21:26" ht="15.75">
      <c r="U3207" s="4"/>
      <c r="V3207" s="4"/>
      <c r="W3207" s="4"/>
      <c r="X3207" s="4"/>
      <c r="Y3207" s="4"/>
      <c r="Z3207" s="4"/>
    </row>
    <row r="3208" spans="21:26" ht="15.75">
      <c r="U3208" s="4"/>
      <c r="V3208" s="4"/>
      <c r="W3208" s="4"/>
      <c r="X3208" s="4"/>
      <c r="Y3208" s="4"/>
      <c r="Z3208" s="4"/>
    </row>
    <row r="3209" spans="21:26" ht="15.75">
      <c r="U3209" s="4"/>
      <c r="V3209" s="4"/>
      <c r="W3209" s="4"/>
      <c r="X3209" s="4"/>
      <c r="Y3209" s="4"/>
      <c r="Z3209" s="4"/>
    </row>
    <row r="3210" spans="21:26" ht="15.75">
      <c r="U3210" s="4"/>
      <c r="V3210" s="4"/>
      <c r="W3210" s="4"/>
      <c r="X3210" s="4"/>
      <c r="Y3210" s="4"/>
      <c r="Z3210" s="4"/>
    </row>
    <row r="3211" spans="21:26" ht="15.75">
      <c r="U3211" s="4"/>
      <c r="V3211" s="4"/>
      <c r="W3211" s="4"/>
      <c r="X3211" s="4"/>
      <c r="Y3211" s="4"/>
      <c r="Z3211" s="4"/>
    </row>
    <row r="3212" spans="21:26" ht="15.75">
      <c r="U3212" s="4"/>
      <c r="V3212" s="4"/>
      <c r="W3212" s="4"/>
      <c r="X3212" s="4"/>
      <c r="Y3212" s="4"/>
      <c r="Z3212" s="4"/>
    </row>
    <row r="3213" spans="21:26" ht="15.75">
      <c r="U3213" s="4"/>
      <c r="V3213" s="4"/>
      <c r="W3213" s="4"/>
      <c r="X3213" s="4"/>
      <c r="Y3213" s="4"/>
      <c r="Z3213" s="4"/>
    </row>
    <row r="3214" spans="21:26" ht="15.75">
      <c r="U3214" s="4"/>
      <c r="V3214" s="4"/>
      <c r="W3214" s="4"/>
      <c r="X3214" s="4"/>
      <c r="Y3214" s="4"/>
      <c r="Z3214" s="4"/>
    </row>
    <row r="3215" spans="21:26" ht="15.75">
      <c r="U3215" s="4"/>
      <c r="V3215" s="4"/>
      <c r="W3215" s="4"/>
      <c r="X3215" s="4"/>
      <c r="Y3215" s="4"/>
      <c r="Z3215" s="4"/>
    </row>
    <row r="3216" spans="21:26" ht="15.75">
      <c r="U3216" s="4"/>
      <c r="V3216" s="4"/>
      <c r="W3216" s="4"/>
      <c r="X3216" s="4"/>
      <c r="Y3216" s="4"/>
      <c r="Z3216" s="4"/>
    </row>
    <row r="3217" spans="21:26" ht="15.75">
      <c r="U3217" s="4"/>
      <c r="V3217" s="4"/>
      <c r="W3217" s="4"/>
      <c r="X3217" s="4"/>
      <c r="Y3217" s="4"/>
      <c r="Z3217" s="4"/>
    </row>
    <row r="3218" spans="21:26" ht="15.75">
      <c r="U3218" s="4"/>
      <c r="V3218" s="4"/>
      <c r="W3218" s="4"/>
      <c r="X3218" s="4"/>
      <c r="Y3218" s="4"/>
      <c r="Z3218" s="4"/>
    </row>
    <row r="3219" spans="21:26" ht="15.75">
      <c r="U3219" s="4"/>
      <c r="V3219" s="4"/>
      <c r="W3219" s="4"/>
      <c r="X3219" s="4"/>
      <c r="Y3219" s="4"/>
      <c r="Z3219" s="4"/>
    </row>
    <row r="3220" spans="21:26" ht="15.75">
      <c r="U3220" s="4"/>
      <c r="V3220" s="4"/>
      <c r="W3220" s="4"/>
      <c r="X3220" s="4"/>
      <c r="Y3220" s="4"/>
      <c r="Z3220" s="4"/>
    </row>
    <row r="3221" spans="21:26" ht="15.75">
      <c r="U3221" s="4"/>
      <c r="V3221" s="4"/>
      <c r="W3221" s="4"/>
      <c r="X3221" s="4"/>
      <c r="Y3221" s="4"/>
      <c r="Z3221" s="4"/>
    </row>
    <row r="3222" spans="21:26" ht="15.75">
      <c r="U3222" s="4"/>
      <c r="V3222" s="4"/>
      <c r="W3222" s="4"/>
      <c r="X3222" s="4"/>
      <c r="Y3222" s="4"/>
      <c r="Z3222" s="4"/>
    </row>
    <row r="3223" spans="21:26" ht="15.75">
      <c r="U3223" s="4"/>
      <c r="V3223" s="4"/>
      <c r="W3223" s="4"/>
      <c r="X3223" s="4"/>
      <c r="Y3223" s="4"/>
      <c r="Z3223" s="4"/>
    </row>
    <row r="3224" spans="21:26" ht="15.75">
      <c r="U3224" s="4"/>
      <c r="V3224" s="4"/>
      <c r="W3224" s="4"/>
      <c r="X3224" s="4"/>
      <c r="Y3224" s="4"/>
      <c r="Z3224" s="4"/>
    </row>
    <row r="3225" spans="21:26" ht="15.75">
      <c r="U3225" s="4"/>
      <c r="V3225" s="4"/>
      <c r="W3225" s="4"/>
      <c r="X3225" s="4"/>
      <c r="Y3225" s="4"/>
      <c r="Z3225" s="4"/>
    </row>
    <row r="3226" spans="21:26" ht="15.75">
      <c r="U3226" s="4"/>
      <c r="V3226" s="4"/>
      <c r="W3226" s="4"/>
      <c r="X3226" s="4"/>
      <c r="Y3226" s="4"/>
      <c r="Z3226" s="4"/>
    </row>
    <row r="3227" spans="21:26" ht="15.75">
      <c r="U3227" s="4"/>
      <c r="V3227" s="4"/>
      <c r="W3227" s="4"/>
      <c r="X3227" s="4"/>
      <c r="Y3227" s="4"/>
      <c r="Z3227" s="4"/>
    </row>
    <row r="3228" spans="21:26" ht="15.75">
      <c r="U3228" s="4"/>
      <c r="V3228" s="4"/>
      <c r="W3228" s="4"/>
      <c r="X3228" s="4"/>
      <c r="Y3228" s="4"/>
      <c r="Z3228" s="4"/>
    </row>
    <row r="3229" spans="21:26" ht="15.75">
      <c r="U3229" s="4"/>
      <c r="V3229" s="4"/>
      <c r="W3229" s="4"/>
      <c r="X3229" s="4"/>
      <c r="Y3229" s="4"/>
      <c r="Z3229" s="4"/>
    </row>
    <row r="3230" spans="21:26" ht="15.75">
      <c r="U3230" s="4"/>
      <c r="V3230" s="4"/>
      <c r="W3230" s="4"/>
      <c r="X3230" s="4"/>
      <c r="Y3230" s="4"/>
      <c r="Z3230" s="4"/>
    </row>
    <row r="3231" spans="21:26" ht="15.75">
      <c r="U3231" s="4"/>
      <c r="V3231" s="4"/>
      <c r="W3231" s="4"/>
      <c r="X3231" s="4"/>
      <c r="Y3231" s="4"/>
      <c r="Z3231" s="4"/>
    </row>
    <row r="3232" spans="21:26" ht="15.75">
      <c r="U3232" s="4"/>
      <c r="V3232" s="4"/>
      <c r="W3232" s="4"/>
      <c r="X3232" s="4"/>
      <c r="Y3232" s="4"/>
      <c r="Z3232" s="4"/>
    </row>
    <row r="3233" spans="21:26" ht="15.75">
      <c r="U3233" s="4"/>
      <c r="V3233" s="4"/>
      <c r="W3233" s="4"/>
      <c r="X3233" s="4"/>
      <c r="Y3233" s="4"/>
      <c r="Z3233" s="4"/>
    </row>
    <row r="3234" spans="21:26" ht="15.75">
      <c r="U3234" s="4"/>
      <c r="V3234" s="4"/>
      <c r="W3234" s="4"/>
      <c r="X3234" s="4"/>
      <c r="Y3234" s="4"/>
      <c r="Z3234" s="4"/>
    </row>
    <row r="3235" spans="21:26" ht="15.75">
      <c r="U3235" s="4"/>
      <c r="V3235" s="4"/>
      <c r="W3235" s="4"/>
      <c r="X3235" s="4"/>
      <c r="Y3235" s="4"/>
      <c r="Z3235" s="4"/>
    </row>
    <row r="3236" spans="21:26" ht="15.75">
      <c r="U3236" s="4"/>
      <c r="V3236" s="4"/>
      <c r="W3236" s="4"/>
      <c r="X3236" s="4"/>
      <c r="Y3236" s="4"/>
      <c r="Z3236" s="4"/>
    </row>
    <row r="3237" spans="21:26" ht="15.75">
      <c r="U3237" s="4"/>
      <c r="V3237" s="4"/>
      <c r="W3237" s="4"/>
      <c r="X3237" s="4"/>
      <c r="Y3237" s="4"/>
      <c r="Z3237" s="4"/>
    </row>
    <row r="3238" spans="21:26" ht="15.75">
      <c r="U3238" s="4"/>
      <c r="V3238" s="4"/>
      <c r="W3238" s="4"/>
      <c r="X3238" s="4"/>
      <c r="Y3238" s="4"/>
      <c r="Z3238" s="4"/>
    </row>
    <row r="3239" spans="21:26" ht="15.75">
      <c r="U3239" s="4"/>
      <c r="V3239" s="4"/>
      <c r="W3239" s="4"/>
      <c r="X3239" s="4"/>
      <c r="Y3239" s="4"/>
      <c r="Z3239" s="4"/>
    </row>
    <row r="3240" spans="21:26" ht="15.75">
      <c r="U3240" s="4"/>
      <c r="V3240" s="4"/>
      <c r="W3240" s="4"/>
      <c r="X3240" s="4"/>
      <c r="Y3240" s="4"/>
      <c r="Z3240" s="4"/>
    </row>
    <row r="3241" spans="21:26" ht="15.75">
      <c r="U3241" s="4"/>
      <c r="V3241" s="4"/>
      <c r="W3241" s="4"/>
      <c r="X3241" s="4"/>
      <c r="Y3241" s="4"/>
      <c r="Z3241" s="4"/>
    </row>
    <row r="3242" spans="21:26" ht="15.75">
      <c r="U3242" s="4"/>
      <c r="V3242" s="4"/>
      <c r="W3242" s="4"/>
      <c r="X3242" s="4"/>
      <c r="Y3242" s="4"/>
      <c r="Z3242" s="4"/>
    </row>
    <row r="3243" spans="21:26" ht="15.75">
      <c r="U3243" s="4"/>
      <c r="V3243" s="4"/>
      <c r="W3243" s="4"/>
      <c r="X3243" s="4"/>
      <c r="Y3243" s="4"/>
      <c r="Z3243" s="4"/>
    </row>
    <row r="3244" spans="21:26" ht="15.75">
      <c r="U3244" s="4"/>
      <c r="V3244" s="4"/>
      <c r="W3244" s="4"/>
      <c r="X3244" s="4"/>
      <c r="Y3244" s="4"/>
      <c r="Z3244" s="4"/>
    </row>
    <row r="3245" spans="21:26" ht="15.75">
      <c r="U3245" s="4"/>
      <c r="V3245" s="4"/>
      <c r="W3245" s="4"/>
      <c r="X3245" s="4"/>
      <c r="Y3245" s="4"/>
      <c r="Z3245" s="4"/>
    </row>
    <row r="3246" spans="21:26" ht="15.75">
      <c r="U3246" s="4"/>
      <c r="V3246" s="4"/>
      <c r="W3246" s="4"/>
      <c r="X3246" s="4"/>
      <c r="Y3246" s="4"/>
      <c r="Z3246" s="4"/>
    </row>
    <row r="3247" spans="21:26" ht="15.75">
      <c r="U3247" s="4"/>
      <c r="V3247" s="4"/>
      <c r="W3247" s="4"/>
      <c r="X3247" s="4"/>
      <c r="Y3247" s="4"/>
      <c r="Z3247" s="4"/>
    </row>
    <row r="3248" spans="21:26" ht="15.75">
      <c r="U3248" s="4"/>
      <c r="V3248" s="4"/>
      <c r="W3248" s="4"/>
      <c r="X3248" s="4"/>
      <c r="Y3248" s="4"/>
      <c r="Z3248" s="4"/>
    </row>
    <row r="3249" spans="21:26" ht="15.75">
      <c r="U3249" s="4"/>
      <c r="V3249" s="4"/>
      <c r="W3249" s="4"/>
      <c r="X3249" s="4"/>
      <c r="Y3249" s="4"/>
      <c r="Z3249" s="4"/>
    </row>
    <row r="3250" spans="21:26" ht="15.75">
      <c r="U3250" s="4"/>
      <c r="V3250" s="4"/>
      <c r="W3250" s="4"/>
      <c r="X3250" s="4"/>
      <c r="Y3250" s="4"/>
      <c r="Z3250" s="4"/>
    </row>
    <row r="3251" spans="21:26" ht="15.75">
      <c r="U3251" s="4"/>
      <c r="V3251" s="4"/>
      <c r="W3251" s="4"/>
      <c r="X3251" s="4"/>
      <c r="Y3251" s="4"/>
      <c r="Z3251" s="4"/>
    </row>
    <row r="3252" spans="21:26" ht="15.75">
      <c r="U3252" s="4"/>
      <c r="V3252" s="4"/>
      <c r="W3252" s="4"/>
      <c r="X3252" s="4"/>
      <c r="Y3252" s="4"/>
      <c r="Z3252" s="4"/>
    </row>
    <row r="3253" spans="21:26" ht="15.75">
      <c r="U3253" s="4"/>
      <c r="V3253" s="4"/>
      <c r="W3253" s="4"/>
      <c r="X3253" s="4"/>
      <c r="Y3253" s="4"/>
      <c r="Z3253" s="4"/>
    </row>
    <row r="3254" spans="21:26" ht="15.75">
      <c r="U3254" s="4"/>
      <c r="V3254" s="4"/>
      <c r="W3254" s="4"/>
      <c r="X3254" s="4"/>
      <c r="Y3254" s="4"/>
      <c r="Z3254" s="4"/>
    </row>
    <row r="3255" spans="21:26" ht="15.75">
      <c r="U3255" s="4"/>
      <c r="V3255" s="4"/>
      <c r="W3255" s="4"/>
      <c r="X3255" s="4"/>
      <c r="Y3255" s="4"/>
      <c r="Z3255" s="4"/>
    </row>
    <row r="3256" spans="21:26" ht="15.75">
      <c r="U3256" s="4"/>
      <c r="V3256" s="4"/>
      <c r="W3256" s="4"/>
      <c r="X3256" s="4"/>
      <c r="Y3256" s="4"/>
      <c r="Z3256" s="4"/>
    </row>
    <row r="3257" spans="21:26" ht="15.75">
      <c r="U3257" s="4"/>
      <c r="V3257" s="4"/>
      <c r="W3257" s="4"/>
      <c r="X3257" s="4"/>
      <c r="Y3257" s="4"/>
      <c r="Z3257" s="4"/>
    </row>
    <row r="3258" spans="21:26" ht="15.75">
      <c r="U3258" s="4"/>
      <c r="V3258" s="4"/>
      <c r="W3258" s="4"/>
      <c r="X3258" s="4"/>
      <c r="Y3258" s="4"/>
      <c r="Z3258" s="4"/>
    </row>
    <row r="3259" spans="21:26" ht="15.75">
      <c r="U3259" s="4"/>
      <c r="V3259" s="4"/>
      <c r="W3259" s="4"/>
      <c r="X3259" s="4"/>
      <c r="Y3259" s="4"/>
      <c r="Z3259" s="4"/>
    </row>
    <row r="3260" spans="21:26" ht="15.75">
      <c r="U3260" s="4"/>
      <c r="V3260" s="4"/>
      <c r="W3260" s="4"/>
      <c r="X3260" s="4"/>
      <c r="Y3260" s="4"/>
      <c r="Z3260" s="4"/>
    </row>
    <row r="3261" spans="21:26" ht="15.75">
      <c r="U3261" s="4"/>
      <c r="V3261" s="4"/>
      <c r="W3261" s="4"/>
      <c r="X3261" s="4"/>
      <c r="Y3261" s="4"/>
      <c r="Z3261" s="4"/>
    </row>
    <row r="3262" spans="21:26" ht="15.75">
      <c r="U3262" s="4"/>
      <c r="V3262" s="4"/>
      <c r="W3262" s="4"/>
      <c r="X3262" s="4"/>
      <c r="Y3262" s="4"/>
      <c r="Z3262" s="4"/>
    </row>
    <row r="3263" spans="21:26" ht="15.75">
      <c r="U3263" s="4"/>
      <c r="V3263" s="4"/>
      <c r="W3263" s="4"/>
      <c r="X3263" s="4"/>
      <c r="Y3263" s="4"/>
      <c r="Z3263" s="4"/>
    </row>
    <row r="3264" spans="21:26" ht="15.75">
      <c r="U3264" s="4"/>
      <c r="V3264" s="4"/>
      <c r="W3264" s="4"/>
      <c r="X3264" s="4"/>
      <c r="Y3264" s="4"/>
      <c r="Z3264" s="4"/>
    </row>
    <row r="3265" spans="21:26" ht="15.75">
      <c r="U3265" s="4"/>
      <c r="V3265" s="4"/>
      <c r="W3265" s="4"/>
      <c r="X3265" s="4"/>
      <c r="Y3265" s="4"/>
      <c r="Z3265" s="4"/>
    </row>
    <row r="3266" spans="21:26" ht="15.75">
      <c r="U3266" s="4"/>
      <c r="V3266" s="4"/>
      <c r="W3266" s="4"/>
      <c r="X3266" s="4"/>
      <c r="Y3266" s="4"/>
      <c r="Z3266" s="4"/>
    </row>
    <row r="3267" spans="21:26" ht="15.75">
      <c r="U3267" s="4"/>
      <c r="V3267" s="4"/>
      <c r="W3267" s="4"/>
      <c r="X3267" s="4"/>
      <c r="Y3267" s="4"/>
      <c r="Z3267" s="4"/>
    </row>
    <row r="3268" spans="21:26" ht="15.75">
      <c r="U3268" s="4"/>
      <c r="V3268" s="4"/>
      <c r="W3268" s="4"/>
      <c r="X3268" s="4"/>
      <c r="Y3268" s="4"/>
      <c r="Z3268" s="4"/>
    </row>
    <row r="3269" spans="21:26" ht="15.75">
      <c r="U3269" s="4"/>
      <c r="V3269" s="4"/>
      <c r="W3269" s="4"/>
      <c r="X3269" s="4"/>
      <c r="Y3269" s="4"/>
      <c r="Z3269" s="4"/>
    </row>
    <row r="3270" spans="21:26" ht="15.75">
      <c r="U3270" s="4"/>
      <c r="V3270" s="4"/>
      <c r="W3270" s="4"/>
      <c r="X3270" s="4"/>
      <c r="Y3270" s="4"/>
      <c r="Z3270" s="4"/>
    </row>
    <row r="3271" spans="21:26" ht="15.75">
      <c r="U3271" s="4"/>
      <c r="V3271" s="4"/>
      <c r="W3271" s="4"/>
      <c r="X3271" s="4"/>
      <c r="Y3271" s="4"/>
      <c r="Z3271" s="4"/>
    </row>
    <row r="3272" spans="21:26" ht="15.75">
      <c r="U3272" s="4"/>
      <c r="V3272" s="4"/>
      <c r="W3272" s="4"/>
      <c r="X3272" s="4"/>
      <c r="Y3272" s="4"/>
      <c r="Z3272" s="4"/>
    </row>
    <row r="3273" spans="21:26" ht="15.75">
      <c r="U3273" s="4"/>
      <c r="V3273" s="4"/>
      <c r="W3273" s="4"/>
      <c r="X3273" s="4"/>
      <c r="Y3273" s="4"/>
      <c r="Z3273" s="4"/>
    </row>
    <row r="3274" spans="21:26" ht="15.75">
      <c r="U3274" s="4"/>
      <c r="V3274" s="4"/>
      <c r="W3274" s="4"/>
      <c r="X3274" s="4"/>
      <c r="Y3274" s="4"/>
      <c r="Z3274" s="4"/>
    </row>
    <row r="3275" spans="21:26" ht="15.75">
      <c r="U3275" s="4"/>
      <c r="V3275" s="4"/>
      <c r="W3275" s="4"/>
      <c r="X3275" s="4"/>
      <c r="Y3275" s="4"/>
      <c r="Z3275" s="4"/>
    </row>
    <row r="3276" spans="21:26" ht="15.75">
      <c r="U3276" s="4"/>
      <c r="V3276" s="4"/>
      <c r="W3276" s="4"/>
      <c r="X3276" s="4"/>
      <c r="Y3276" s="4"/>
      <c r="Z3276" s="4"/>
    </row>
    <row r="3277" spans="21:26" ht="15.75">
      <c r="U3277" s="4"/>
      <c r="V3277" s="4"/>
      <c r="W3277" s="4"/>
      <c r="X3277" s="4"/>
      <c r="Y3277" s="4"/>
      <c r="Z3277" s="4"/>
    </row>
    <row r="3278" spans="21:26" ht="15.75">
      <c r="U3278" s="4"/>
      <c r="V3278" s="4"/>
      <c r="W3278" s="4"/>
      <c r="X3278" s="4"/>
      <c r="Y3278" s="4"/>
      <c r="Z3278" s="4"/>
    </row>
    <row r="3279" spans="21:26" ht="15.75">
      <c r="U3279" s="4"/>
      <c r="V3279" s="4"/>
      <c r="W3279" s="4"/>
      <c r="X3279" s="4"/>
      <c r="Y3279" s="4"/>
      <c r="Z3279" s="4"/>
    </row>
    <row r="3280" spans="21:26" ht="15.75">
      <c r="U3280" s="4"/>
      <c r="V3280" s="4"/>
      <c r="W3280" s="4"/>
      <c r="X3280" s="4"/>
      <c r="Y3280" s="4"/>
      <c r="Z3280" s="4"/>
    </row>
    <row r="3281" spans="21:26" ht="15.75">
      <c r="U3281" s="4"/>
      <c r="V3281" s="4"/>
      <c r="W3281" s="4"/>
      <c r="X3281" s="4"/>
      <c r="Y3281" s="4"/>
      <c r="Z3281" s="4"/>
    </row>
    <row r="3282" spans="21:26" ht="15.75">
      <c r="U3282" s="4"/>
      <c r="V3282" s="4"/>
      <c r="W3282" s="4"/>
      <c r="X3282" s="4"/>
      <c r="Y3282" s="4"/>
      <c r="Z3282" s="4"/>
    </row>
    <row r="3283" spans="21:26" ht="15.75">
      <c r="U3283" s="4"/>
      <c r="V3283" s="4"/>
      <c r="W3283" s="4"/>
      <c r="X3283" s="4"/>
      <c r="Y3283" s="4"/>
      <c r="Z3283" s="4"/>
    </row>
    <row r="3284" spans="21:26" ht="15.75">
      <c r="U3284" s="4"/>
      <c r="V3284" s="4"/>
      <c r="W3284" s="4"/>
      <c r="X3284" s="4"/>
      <c r="Y3284" s="4"/>
      <c r="Z3284" s="4"/>
    </row>
    <row r="3285" spans="21:26" ht="15.75">
      <c r="U3285" s="4"/>
      <c r="V3285" s="4"/>
      <c r="W3285" s="4"/>
      <c r="X3285" s="4"/>
      <c r="Y3285" s="4"/>
      <c r="Z3285" s="4"/>
    </row>
    <row r="3286" spans="21:26" ht="15.75">
      <c r="U3286" s="4"/>
      <c r="V3286" s="4"/>
      <c r="W3286" s="4"/>
      <c r="X3286" s="4"/>
      <c r="Y3286" s="4"/>
      <c r="Z3286" s="4"/>
    </row>
    <row r="3287" spans="21:26" ht="15.75">
      <c r="U3287" s="4"/>
      <c r="V3287" s="4"/>
      <c r="W3287" s="4"/>
      <c r="X3287" s="4"/>
      <c r="Y3287" s="4"/>
      <c r="Z3287" s="4"/>
    </row>
    <row r="3288" spans="21:26" ht="15.75">
      <c r="U3288" s="4"/>
      <c r="V3288" s="4"/>
      <c r="W3288" s="4"/>
      <c r="X3288" s="4"/>
      <c r="Y3288" s="4"/>
      <c r="Z3288" s="4"/>
    </row>
    <row r="3289" spans="21:26" ht="15.75">
      <c r="U3289" s="4"/>
      <c r="V3289" s="4"/>
      <c r="W3289" s="4"/>
      <c r="X3289" s="4"/>
      <c r="Y3289" s="4"/>
      <c r="Z3289" s="4"/>
    </row>
    <row r="3290" spans="21:26" ht="15.75">
      <c r="U3290" s="4"/>
      <c r="V3290" s="4"/>
      <c r="W3290" s="4"/>
      <c r="X3290" s="4"/>
      <c r="Y3290" s="4"/>
      <c r="Z3290" s="4"/>
    </row>
    <row r="3291" spans="21:26" ht="15.75">
      <c r="U3291" s="4"/>
      <c r="V3291" s="4"/>
      <c r="W3291" s="4"/>
      <c r="X3291" s="4"/>
      <c r="Y3291" s="4"/>
      <c r="Z3291" s="4"/>
    </row>
    <row r="3292" spans="21:26" ht="15.75">
      <c r="U3292" s="4"/>
      <c r="V3292" s="4"/>
      <c r="W3292" s="4"/>
      <c r="X3292" s="4"/>
      <c r="Y3292" s="4"/>
      <c r="Z3292" s="4"/>
    </row>
    <row r="3293" spans="21:26" ht="15.75">
      <c r="U3293" s="4"/>
      <c r="V3293" s="4"/>
      <c r="W3293" s="4"/>
      <c r="X3293" s="4"/>
      <c r="Y3293" s="4"/>
      <c r="Z3293" s="4"/>
    </row>
    <row r="3294" spans="21:26" ht="15.75">
      <c r="U3294" s="4"/>
      <c r="V3294" s="4"/>
      <c r="W3294" s="4"/>
      <c r="X3294" s="4"/>
      <c r="Y3294" s="4"/>
      <c r="Z3294" s="4"/>
    </row>
    <row r="3295" spans="21:26" ht="15.75">
      <c r="U3295" s="4"/>
      <c r="V3295" s="4"/>
      <c r="W3295" s="4"/>
      <c r="X3295" s="4"/>
      <c r="Y3295" s="4"/>
      <c r="Z3295" s="4"/>
    </row>
    <row r="3296" spans="21:26" ht="15.75">
      <c r="U3296" s="4"/>
      <c r="V3296" s="4"/>
      <c r="W3296" s="4"/>
      <c r="X3296" s="4"/>
      <c r="Y3296" s="4"/>
      <c r="Z3296" s="4"/>
    </row>
    <row r="3297" spans="21:26" ht="15.75">
      <c r="U3297" s="4"/>
      <c r="V3297" s="4"/>
      <c r="W3297" s="4"/>
      <c r="X3297" s="4"/>
      <c r="Y3297" s="4"/>
      <c r="Z3297" s="4"/>
    </row>
    <row r="3298" spans="21:26" ht="15.75">
      <c r="U3298" s="4"/>
      <c r="V3298" s="4"/>
      <c r="W3298" s="4"/>
      <c r="X3298" s="4"/>
      <c r="Y3298" s="4"/>
      <c r="Z3298" s="4"/>
    </row>
    <row r="3299" spans="21:26" ht="15.75">
      <c r="U3299" s="4"/>
      <c r="V3299" s="4"/>
      <c r="W3299" s="4"/>
      <c r="X3299" s="4"/>
      <c r="Y3299" s="4"/>
      <c r="Z3299" s="4"/>
    </row>
    <row r="3300" spans="21:26" ht="15.75">
      <c r="U3300" s="4"/>
      <c r="V3300" s="4"/>
      <c r="W3300" s="4"/>
      <c r="X3300" s="4"/>
      <c r="Y3300" s="4"/>
      <c r="Z3300" s="4"/>
    </row>
    <row r="3301" spans="21:26" ht="15.75">
      <c r="U3301" s="4"/>
      <c r="V3301" s="4"/>
      <c r="W3301" s="4"/>
      <c r="X3301" s="4"/>
      <c r="Y3301" s="4"/>
      <c r="Z3301" s="4"/>
    </row>
    <row r="3302" spans="21:26" ht="15.75">
      <c r="U3302" s="4"/>
      <c r="V3302" s="4"/>
      <c r="W3302" s="4"/>
      <c r="X3302" s="4"/>
      <c r="Y3302" s="4"/>
      <c r="Z3302" s="4"/>
    </row>
    <row r="3303" spans="21:26" ht="15.75">
      <c r="U3303" s="4"/>
      <c r="V3303" s="4"/>
      <c r="W3303" s="4"/>
      <c r="X3303" s="4"/>
      <c r="Y3303" s="4"/>
      <c r="Z3303" s="4"/>
    </row>
    <row r="3304" spans="21:26" ht="15.75">
      <c r="U3304" s="4"/>
      <c r="V3304" s="4"/>
      <c r="W3304" s="4"/>
      <c r="X3304" s="4"/>
      <c r="Y3304" s="4"/>
      <c r="Z3304" s="4"/>
    </row>
    <row r="3305" spans="21:26" ht="15.75">
      <c r="U3305" s="4"/>
      <c r="V3305" s="4"/>
      <c r="W3305" s="4"/>
      <c r="X3305" s="4"/>
      <c r="Y3305" s="4"/>
      <c r="Z3305" s="4"/>
    </row>
    <row r="3306" spans="21:26" ht="15.75">
      <c r="U3306" s="4"/>
      <c r="V3306" s="4"/>
      <c r="W3306" s="4"/>
      <c r="X3306" s="4"/>
      <c r="Y3306" s="4"/>
      <c r="Z3306" s="4"/>
    </row>
    <row r="3307" spans="21:26" ht="15.75">
      <c r="U3307" s="4"/>
      <c r="V3307" s="4"/>
      <c r="W3307" s="4"/>
      <c r="X3307" s="4"/>
      <c r="Y3307" s="4"/>
      <c r="Z3307" s="4"/>
    </row>
    <row r="3308" spans="21:26" ht="15.75">
      <c r="U3308" s="4"/>
      <c r="V3308" s="4"/>
      <c r="W3308" s="4"/>
      <c r="X3308" s="4"/>
      <c r="Y3308" s="4"/>
      <c r="Z3308" s="4"/>
    </row>
    <row r="3309" spans="21:26" ht="15.75">
      <c r="U3309" s="4"/>
      <c r="V3309" s="4"/>
      <c r="W3309" s="4"/>
      <c r="X3309" s="4"/>
      <c r="Y3309" s="4"/>
      <c r="Z3309" s="4"/>
    </row>
    <row r="3310" spans="21:26" ht="15.75">
      <c r="U3310" s="4"/>
      <c r="V3310" s="4"/>
      <c r="W3310" s="4"/>
      <c r="X3310" s="4"/>
      <c r="Y3310" s="4"/>
      <c r="Z3310" s="4"/>
    </row>
    <row r="3311" spans="21:26" ht="15.75">
      <c r="U3311" s="4"/>
      <c r="V3311" s="4"/>
      <c r="W3311" s="4"/>
      <c r="X3311" s="4"/>
      <c r="Y3311" s="4"/>
      <c r="Z3311" s="4"/>
    </row>
    <row r="3312" spans="21:26" ht="15.75">
      <c r="U3312" s="4"/>
      <c r="V3312" s="4"/>
      <c r="W3312" s="4"/>
      <c r="X3312" s="4"/>
      <c r="Y3312" s="4"/>
      <c r="Z3312" s="4"/>
    </row>
    <row r="3313" spans="21:26" ht="15.75">
      <c r="U3313" s="4"/>
      <c r="V3313" s="4"/>
      <c r="W3313" s="4"/>
      <c r="X3313" s="4"/>
      <c r="Y3313" s="4"/>
      <c r="Z3313" s="4"/>
    </row>
    <row r="3314" spans="21:26" ht="15.75">
      <c r="U3314" s="4"/>
      <c r="V3314" s="4"/>
      <c r="W3314" s="4"/>
      <c r="X3314" s="4"/>
      <c r="Y3314" s="4"/>
      <c r="Z3314" s="4"/>
    </row>
    <row r="3315" spans="21:26" ht="15.75">
      <c r="U3315" s="4"/>
      <c r="V3315" s="4"/>
      <c r="W3315" s="4"/>
      <c r="X3315" s="4"/>
      <c r="Y3315" s="4"/>
      <c r="Z3315" s="4"/>
    </row>
    <row r="3316" spans="21:26" ht="15.75">
      <c r="U3316" s="4"/>
      <c r="V3316" s="4"/>
      <c r="W3316" s="4"/>
      <c r="X3316" s="4"/>
      <c r="Y3316" s="4"/>
      <c r="Z3316" s="4"/>
    </row>
    <row r="3317" spans="21:26" ht="15.75">
      <c r="U3317" s="4"/>
      <c r="V3317" s="4"/>
      <c r="W3317" s="4"/>
      <c r="X3317" s="4"/>
      <c r="Y3317" s="4"/>
      <c r="Z3317" s="4"/>
    </row>
    <row r="3318" spans="21:26" ht="15.75">
      <c r="U3318" s="4"/>
      <c r="V3318" s="4"/>
      <c r="W3318" s="4"/>
      <c r="X3318" s="4"/>
      <c r="Y3318" s="4"/>
      <c r="Z3318" s="4"/>
    </row>
    <row r="3319" spans="21:26" ht="15.75">
      <c r="U3319" s="4"/>
      <c r="V3319" s="4"/>
      <c r="W3319" s="4"/>
      <c r="X3319" s="4"/>
      <c r="Y3319" s="4"/>
      <c r="Z3319" s="4"/>
    </row>
    <row r="3320" spans="21:26" ht="15.75">
      <c r="U3320" s="4"/>
      <c r="V3320" s="4"/>
      <c r="W3320" s="4"/>
      <c r="X3320" s="4"/>
      <c r="Y3320" s="4"/>
      <c r="Z3320" s="4"/>
    </row>
    <row r="3321" spans="21:26" ht="15.75">
      <c r="U3321" s="4"/>
      <c r="V3321" s="4"/>
      <c r="W3321" s="4"/>
      <c r="X3321" s="4"/>
      <c r="Y3321" s="4"/>
      <c r="Z3321" s="4"/>
    </row>
    <row r="3322" spans="21:26" ht="15.75">
      <c r="U3322" s="4"/>
      <c r="V3322" s="4"/>
      <c r="W3322" s="4"/>
      <c r="X3322" s="4"/>
      <c r="Y3322" s="4"/>
      <c r="Z3322" s="4"/>
    </row>
    <row r="3323" spans="21:26" ht="15.75">
      <c r="U3323" s="4"/>
      <c r="V3323" s="4"/>
      <c r="W3323" s="4"/>
      <c r="X3323" s="4"/>
      <c r="Y3323" s="4"/>
      <c r="Z3323" s="4"/>
    </row>
    <row r="3324" spans="21:26" ht="15.75">
      <c r="U3324" s="4"/>
      <c r="V3324" s="4"/>
      <c r="W3324" s="4"/>
      <c r="X3324" s="4"/>
      <c r="Y3324" s="4"/>
      <c r="Z3324" s="4"/>
    </row>
    <row r="3325" spans="21:26" ht="15.75">
      <c r="U3325" s="4"/>
      <c r="V3325" s="4"/>
      <c r="W3325" s="4"/>
      <c r="X3325" s="4"/>
      <c r="Y3325" s="4"/>
      <c r="Z3325" s="4"/>
    </row>
    <row r="3326" spans="21:26" ht="15.75">
      <c r="U3326" s="4"/>
      <c r="V3326" s="4"/>
      <c r="W3326" s="4"/>
      <c r="X3326" s="4"/>
      <c r="Y3326" s="4"/>
      <c r="Z3326" s="4"/>
    </row>
    <row r="3327" spans="21:26" ht="15.75">
      <c r="U3327" s="4"/>
      <c r="V3327" s="4"/>
      <c r="W3327" s="4"/>
      <c r="X3327" s="4"/>
      <c r="Y3327" s="4"/>
      <c r="Z3327" s="4"/>
    </row>
    <row r="3328" spans="21:26" ht="15.75">
      <c r="U3328" s="4"/>
      <c r="V3328" s="4"/>
      <c r="W3328" s="4"/>
      <c r="X3328" s="4"/>
      <c r="Y3328" s="4"/>
      <c r="Z3328" s="4"/>
    </row>
    <row r="3329" spans="21:26" ht="15.75">
      <c r="U3329" s="4"/>
      <c r="V3329" s="4"/>
      <c r="W3329" s="4"/>
      <c r="X3329" s="4"/>
      <c r="Y3329" s="4"/>
      <c r="Z3329" s="4"/>
    </row>
    <row r="3330" spans="21:26" ht="15.75">
      <c r="U3330" s="4"/>
      <c r="V3330" s="4"/>
      <c r="W3330" s="4"/>
      <c r="X3330" s="4"/>
      <c r="Y3330" s="4"/>
      <c r="Z3330" s="4"/>
    </row>
    <row r="3331" spans="21:26" ht="15.75">
      <c r="U3331" s="4"/>
      <c r="V3331" s="4"/>
      <c r="W3331" s="4"/>
      <c r="X3331" s="4"/>
      <c r="Y3331" s="4"/>
      <c r="Z3331" s="4"/>
    </row>
    <row r="3332" spans="21:26" ht="15.75">
      <c r="U3332" s="4"/>
      <c r="V3332" s="4"/>
      <c r="W3332" s="4"/>
      <c r="X3332" s="4"/>
      <c r="Y3332" s="4"/>
      <c r="Z3332" s="4"/>
    </row>
    <row r="3333" spans="21:26" ht="15.75">
      <c r="U3333" s="4"/>
      <c r="V3333" s="4"/>
      <c r="W3333" s="4"/>
      <c r="X3333" s="4"/>
      <c r="Y3333" s="4"/>
      <c r="Z3333" s="4"/>
    </row>
    <row r="3334" spans="21:26" ht="15.75">
      <c r="U3334" s="4"/>
      <c r="V3334" s="4"/>
      <c r="W3334" s="4"/>
      <c r="X3334" s="4"/>
      <c r="Y3334" s="4"/>
      <c r="Z3334" s="4"/>
    </row>
    <row r="3335" spans="21:26" ht="15.75">
      <c r="U3335" s="4"/>
      <c r="V3335" s="4"/>
      <c r="W3335" s="4"/>
      <c r="X3335" s="4"/>
      <c r="Y3335" s="4"/>
      <c r="Z3335" s="4"/>
    </row>
    <row r="3336" spans="21:26" ht="15.75">
      <c r="U3336" s="4"/>
      <c r="V3336" s="4"/>
      <c r="W3336" s="4"/>
      <c r="X3336" s="4"/>
      <c r="Y3336" s="4"/>
      <c r="Z3336" s="4"/>
    </row>
    <row r="3337" spans="21:26" ht="15.75">
      <c r="U3337" s="4"/>
      <c r="V3337" s="4"/>
      <c r="W3337" s="4"/>
      <c r="X3337" s="4"/>
      <c r="Y3337" s="4"/>
      <c r="Z3337" s="4"/>
    </row>
    <row r="3338" spans="21:26" ht="15.75">
      <c r="U3338" s="4"/>
      <c r="V3338" s="4"/>
      <c r="W3338" s="4"/>
      <c r="X3338" s="4"/>
      <c r="Y3338" s="4"/>
      <c r="Z3338" s="4"/>
    </row>
    <row r="3339" spans="21:26" ht="15.75">
      <c r="U3339" s="4"/>
      <c r="V3339" s="4"/>
      <c r="W3339" s="4"/>
      <c r="X3339" s="4"/>
      <c r="Y3339" s="4"/>
      <c r="Z3339" s="4"/>
    </row>
    <row r="3340" spans="21:26" ht="15.75">
      <c r="U3340" s="4"/>
      <c r="V3340" s="4"/>
      <c r="W3340" s="4"/>
      <c r="X3340" s="4"/>
      <c r="Y3340" s="4"/>
      <c r="Z3340" s="4"/>
    </row>
    <row r="3341" spans="21:26" ht="15.75">
      <c r="U3341" s="4"/>
      <c r="V3341" s="4"/>
      <c r="W3341" s="4"/>
      <c r="X3341" s="4"/>
      <c r="Y3341" s="4"/>
      <c r="Z3341" s="4"/>
    </row>
    <row r="3342" spans="21:26" ht="15.75">
      <c r="U3342" s="4"/>
      <c r="V3342" s="4"/>
      <c r="W3342" s="4"/>
      <c r="X3342" s="4"/>
      <c r="Y3342" s="4"/>
      <c r="Z3342" s="4"/>
    </row>
    <row r="3343" spans="21:26" ht="15.75">
      <c r="U3343" s="4"/>
      <c r="V3343" s="4"/>
      <c r="W3343" s="4"/>
      <c r="X3343" s="4"/>
      <c r="Y3343" s="4"/>
      <c r="Z3343" s="4"/>
    </row>
    <row r="3344" spans="21:26" ht="15.75">
      <c r="U3344" s="4"/>
      <c r="V3344" s="4"/>
      <c r="W3344" s="4"/>
      <c r="X3344" s="4"/>
      <c r="Y3344" s="4"/>
      <c r="Z3344" s="4"/>
    </row>
    <row r="3345" spans="21:26" ht="15.75">
      <c r="U3345" s="4"/>
      <c r="V3345" s="4"/>
      <c r="W3345" s="4"/>
      <c r="X3345" s="4"/>
      <c r="Y3345" s="4"/>
      <c r="Z3345" s="4"/>
    </row>
    <row r="3346" spans="21:26" ht="15.75">
      <c r="U3346" s="4"/>
      <c r="V3346" s="4"/>
      <c r="W3346" s="4"/>
      <c r="X3346" s="4"/>
      <c r="Y3346" s="4"/>
      <c r="Z3346" s="4"/>
    </row>
    <row r="3347" spans="21:26" ht="15.75">
      <c r="U3347" s="4"/>
      <c r="V3347" s="4"/>
      <c r="W3347" s="4"/>
      <c r="X3347" s="4"/>
      <c r="Y3347" s="4"/>
      <c r="Z3347" s="4"/>
    </row>
    <row r="3348" spans="21:26" ht="15.75">
      <c r="U3348" s="4"/>
      <c r="V3348" s="4"/>
      <c r="W3348" s="4"/>
      <c r="X3348" s="4"/>
      <c r="Y3348" s="4"/>
      <c r="Z3348" s="4"/>
    </row>
    <row r="3349" spans="21:26" ht="15.75">
      <c r="U3349" s="4"/>
      <c r="V3349" s="4"/>
      <c r="W3349" s="4"/>
      <c r="X3349" s="4"/>
      <c r="Y3349" s="4"/>
      <c r="Z3349" s="4"/>
    </row>
    <row r="3350" spans="21:26" ht="15.75">
      <c r="U3350" s="4"/>
      <c r="V3350" s="4"/>
      <c r="W3350" s="4"/>
      <c r="X3350" s="4"/>
      <c r="Y3350" s="4"/>
      <c r="Z3350" s="4"/>
    </row>
    <row r="3351" spans="21:26" ht="15.75">
      <c r="U3351" s="4"/>
      <c r="V3351" s="4"/>
      <c r="W3351" s="4"/>
      <c r="X3351" s="4"/>
      <c r="Y3351" s="4"/>
      <c r="Z3351" s="4"/>
    </row>
    <row r="3352" spans="21:26" ht="15.75">
      <c r="U3352" s="4"/>
      <c r="V3352" s="4"/>
      <c r="W3352" s="4"/>
      <c r="X3352" s="4"/>
      <c r="Y3352" s="4"/>
      <c r="Z3352" s="4"/>
    </row>
    <row r="3353" spans="21:26" ht="15.75">
      <c r="U3353" s="4"/>
      <c r="V3353" s="4"/>
      <c r="W3353" s="4"/>
      <c r="X3353" s="4"/>
      <c r="Y3353" s="4"/>
      <c r="Z3353" s="4"/>
    </row>
    <row r="3354" spans="21:26" ht="15.75">
      <c r="U3354" s="4"/>
      <c r="V3354" s="4"/>
      <c r="W3354" s="4"/>
      <c r="X3354" s="4"/>
      <c r="Y3354" s="4"/>
      <c r="Z3354" s="4"/>
    </row>
    <row r="3355" spans="21:26" ht="15.75">
      <c r="U3355" s="4"/>
      <c r="V3355" s="4"/>
      <c r="W3355" s="4"/>
      <c r="X3355" s="4"/>
      <c r="Y3355" s="4"/>
      <c r="Z3355" s="4"/>
    </row>
    <row r="3356" spans="21:26" ht="15.75">
      <c r="U3356" s="4"/>
      <c r="V3356" s="4"/>
      <c r="W3356" s="4"/>
      <c r="X3356" s="4"/>
      <c r="Y3356" s="4"/>
      <c r="Z3356" s="4"/>
    </row>
    <row r="3357" spans="21:26" ht="15.75">
      <c r="U3357" s="4"/>
      <c r="V3357" s="4"/>
      <c r="W3357" s="4"/>
      <c r="X3357" s="4"/>
      <c r="Y3357" s="4"/>
      <c r="Z3357" s="4"/>
    </row>
    <row r="3358" spans="21:26" ht="15.75">
      <c r="U3358" s="4"/>
      <c r="V3358" s="4"/>
      <c r="W3358" s="4"/>
      <c r="X3358" s="4"/>
      <c r="Y3358" s="4"/>
      <c r="Z3358" s="4"/>
    </row>
    <row r="3359" spans="21:26" ht="15.75">
      <c r="U3359" s="4"/>
      <c r="V3359" s="4"/>
      <c r="W3359" s="4"/>
      <c r="X3359" s="4"/>
      <c r="Y3359" s="4"/>
      <c r="Z3359" s="4"/>
    </row>
    <row r="3360" spans="21:26" ht="15.75">
      <c r="U3360" s="4"/>
      <c r="V3360" s="4"/>
      <c r="W3360" s="4"/>
      <c r="X3360" s="4"/>
      <c r="Y3360" s="4"/>
      <c r="Z3360" s="4"/>
    </row>
    <row r="3361" spans="21:26" ht="15.75">
      <c r="U3361" s="4"/>
      <c r="V3361" s="4"/>
      <c r="W3361" s="4"/>
      <c r="X3361" s="4"/>
      <c r="Y3361" s="4"/>
      <c r="Z3361" s="4"/>
    </row>
    <row r="3362" spans="21:26" ht="15.75">
      <c r="U3362" s="4"/>
      <c r="V3362" s="4"/>
      <c r="W3362" s="4"/>
      <c r="X3362" s="4"/>
      <c r="Y3362" s="4"/>
      <c r="Z3362" s="4"/>
    </row>
    <row r="3363" spans="21:26" ht="15.75">
      <c r="U3363" s="4"/>
      <c r="V3363" s="4"/>
      <c r="W3363" s="4"/>
      <c r="X3363" s="4"/>
      <c r="Y3363" s="4"/>
      <c r="Z3363" s="4"/>
    </row>
    <row r="3364" spans="21:26" ht="15.75">
      <c r="U3364" s="4"/>
      <c r="V3364" s="4"/>
      <c r="W3364" s="4"/>
      <c r="X3364" s="4"/>
      <c r="Y3364" s="4"/>
      <c r="Z3364" s="4"/>
    </row>
    <row r="3365" spans="21:26" ht="15.75">
      <c r="U3365" s="4"/>
      <c r="V3365" s="4"/>
      <c r="W3365" s="4"/>
      <c r="X3365" s="4"/>
      <c r="Y3365" s="4"/>
      <c r="Z3365" s="4"/>
    </row>
    <row r="3366" spans="21:26" ht="15.75">
      <c r="U3366" s="4"/>
      <c r="V3366" s="4"/>
      <c r="W3366" s="4"/>
      <c r="X3366" s="4"/>
      <c r="Y3366" s="4"/>
      <c r="Z3366" s="4"/>
    </row>
    <row r="3367" spans="21:26" ht="15.75">
      <c r="U3367" s="4"/>
      <c r="V3367" s="4"/>
      <c r="W3367" s="4"/>
      <c r="X3367" s="4"/>
      <c r="Y3367" s="4"/>
      <c r="Z3367" s="4"/>
    </row>
    <row r="3368" spans="21:26" ht="15.75">
      <c r="U3368" s="4"/>
      <c r="V3368" s="4"/>
      <c r="W3368" s="4"/>
      <c r="X3368" s="4"/>
      <c r="Y3368" s="4"/>
      <c r="Z3368" s="4"/>
    </row>
    <row r="3369" spans="21:26" ht="15.75">
      <c r="U3369" s="4"/>
      <c r="V3369" s="4"/>
      <c r="W3369" s="4"/>
      <c r="X3369" s="4"/>
      <c r="Y3369" s="4"/>
      <c r="Z3369" s="4"/>
    </row>
    <row r="3370" spans="21:26" ht="15.75">
      <c r="U3370" s="4"/>
      <c r="V3370" s="4"/>
      <c r="W3370" s="4"/>
      <c r="X3370" s="4"/>
      <c r="Y3370" s="4"/>
      <c r="Z3370" s="4"/>
    </row>
    <row r="3371" spans="21:26" ht="15.75">
      <c r="U3371" s="4"/>
      <c r="V3371" s="4"/>
      <c r="W3371" s="4"/>
      <c r="X3371" s="4"/>
      <c r="Y3371" s="4"/>
      <c r="Z3371" s="4"/>
    </row>
    <row r="3372" spans="21:26" ht="15.75">
      <c r="U3372" s="4"/>
      <c r="V3372" s="4"/>
      <c r="W3372" s="4"/>
      <c r="X3372" s="4"/>
      <c r="Y3372" s="4"/>
      <c r="Z3372" s="4"/>
    </row>
    <row r="3373" spans="21:26" ht="15.75">
      <c r="U3373" s="4"/>
      <c r="V3373" s="4"/>
      <c r="W3373" s="4"/>
      <c r="X3373" s="4"/>
      <c r="Y3373" s="4"/>
      <c r="Z3373" s="4"/>
    </row>
    <row r="3374" spans="21:26" ht="15.75">
      <c r="U3374" s="4"/>
      <c r="V3374" s="4"/>
      <c r="W3374" s="4"/>
      <c r="X3374" s="4"/>
      <c r="Y3374" s="4"/>
      <c r="Z3374" s="4"/>
    </row>
    <row r="3375" spans="21:26" ht="15.75">
      <c r="U3375" s="4"/>
      <c r="V3375" s="4"/>
      <c r="W3375" s="4"/>
      <c r="X3375" s="4"/>
      <c r="Y3375" s="4"/>
      <c r="Z3375" s="4"/>
    </row>
    <row r="3376" spans="21:26" ht="15.75">
      <c r="U3376" s="4"/>
      <c r="V3376" s="4"/>
      <c r="W3376" s="4"/>
      <c r="X3376" s="4"/>
      <c r="Y3376" s="4"/>
      <c r="Z3376" s="4"/>
    </row>
    <row r="3377" spans="21:26" ht="15.75">
      <c r="U3377" s="4"/>
      <c r="V3377" s="4"/>
      <c r="W3377" s="4"/>
      <c r="X3377" s="4"/>
      <c r="Y3377" s="4"/>
      <c r="Z3377" s="4"/>
    </row>
    <row r="3378" spans="21:26" ht="15.75">
      <c r="U3378" s="4"/>
      <c r="V3378" s="4"/>
      <c r="W3378" s="4"/>
      <c r="X3378" s="4"/>
      <c r="Y3378" s="4"/>
      <c r="Z3378" s="4"/>
    </row>
    <row r="3379" spans="21:26" ht="15.75">
      <c r="U3379" s="4"/>
      <c r="V3379" s="4"/>
      <c r="W3379" s="4"/>
      <c r="X3379" s="4"/>
      <c r="Y3379" s="4"/>
      <c r="Z3379" s="4"/>
    </row>
    <row r="3380" spans="21:26" ht="15.75">
      <c r="U3380" s="4"/>
      <c r="V3380" s="4"/>
      <c r="W3380" s="4"/>
      <c r="X3380" s="4"/>
      <c r="Y3380" s="4"/>
      <c r="Z3380" s="4"/>
    </row>
    <row r="3381" spans="21:26" ht="15.75">
      <c r="U3381" s="4"/>
      <c r="V3381" s="4"/>
      <c r="W3381" s="4"/>
      <c r="X3381" s="4"/>
      <c r="Y3381" s="4"/>
      <c r="Z3381" s="4"/>
    </row>
    <row r="3382" spans="21:26" ht="15.75">
      <c r="U3382" s="4"/>
      <c r="V3382" s="4"/>
      <c r="W3382" s="4"/>
      <c r="X3382" s="4"/>
      <c r="Y3382" s="4"/>
      <c r="Z3382" s="4"/>
    </row>
    <row r="3383" spans="21:26" ht="15.75">
      <c r="U3383" s="4"/>
      <c r="V3383" s="4"/>
      <c r="W3383" s="4"/>
      <c r="X3383" s="4"/>
      <c r="Y3383" s="4"/>
      <c r="Z3383" s="4"/>
    </row>
    <row r="3384" spans="21:26" ht="15.75">
      <c r="U3384" s="4"/>
      <c r="V3384" s="4"/>
      <c r="W3384" s="4"/>
      <c r="X3384" s="4"/>
      <c r="Y3384" s="4"/>
      <c r="Z3384" s="4"/>
    </row>
    <row r="3385" spans="21:26" ht="15.75">
      <c r="U3385" s="4"/>
      <c r="V3385" s="4"/>
      <c r="W3385" s="4"/>
      <c r="X3385" s="4"/>
      <c r="Y3385" s="4"/>
      <c r="Z3385" s="4"/>
    </row>
    <row r="3386" spans="21:26" ht="15.75">
      <c r="U3386" s="4"/>
      <c r="V3386" s="4"/>
      <c r="W3386" s="4"/>
      <c r="X3386" s="4"/>
      <c r="Y3386" s="4"/>
      <c r="Z3386" s="4"/>
    </row>
    <row r="3387" spans="21:26" ht="15.75">
      <c r="U3387" s="4"/>
      <c r="V3387" s="4"/>
      <c r="W3387" s="4"/>
      <c r="X3387" s="4"/>
      <c r="Y3387" s="4"/>
      <c r="Z3387" s="4"/>
    </row>
    <row r="3388" spans="21:26" ht="15.75">
      <c r="U3388" s="4"/>
      <c r="V3388" s="4"/>
      <c r="W3388" s="4"/>
      <c r="X3388" s="4"/>
      <c r="Y3388" s="4"/>
      <c r="Z3388" s="4"/>
    </row>
    <row r="3389" spans="21:26" ht="15.75">
      <c r="U3389" s="4"/>
      <c r="V3389" s="4"/>
      <c r="W3389" s="4"/>
      <c r="X3389" s="4"/>
      <c r="Y3389" s="4"/>
      <c r="Z3389" s="4"/>
    </row>
    <row r="3390" spans="21:26" ht="15.75">
      <c r="U3390" s="4"/>
      <c r="V3390" s="4"/>
      <c r="W3390" s="4"/>
      <c r="X3390" s="4"/>
      <c r="Y3390" s="4"/>
      <c r="Z3390" s="4"/>
    </row>
    <row r="3391" spans="21:26" ht="15.75">
      <c r="U3391" s="4"/>
      <c r="V3391" s="4"/>
      <c r="W3391" s="4"/>
      <c r="X3391" s="4"/>
      <c r="Y3391" s="4"/>
      <c r="Z3391" s="4"/>
    </row>
    <row r="3392" spans="21:26" ht="15.75">
      <c r="U3392" s="4"/>
      <c r="V3392" s="4"/>
      <c r="W3392" s="4"/>
      <c r="X3392" s="4"/>
      <c r="Y3392" s="4"/>
      <c r="Z3392" s="4"/>
    </row>
    <row r="3393" spans="21:26" ht="15.75">
      <c r="U3393" s="4"/>
      <c r="V3393" s="4"/>
      <c r="W3393" s="4"/>
      <c r="X3393" s="4"/>
      <c r="Y3393" s="4"/>
      <c r="Z3393" s="4"/>
    </row>
    <row r="3394" spans="21:26" ht="15.75">
      <c r="U3394" s="4"/>
      <c r="V3394" s="4"/>
      <c r="W3394" s="4"/>
      <c r="X3394" s="4"/>
      <c r="Y3394" s="4"/>
      <c r="Z3394" s="4"/>
    </row>
    <row r="3395" spans="21:26" ht="15.75">
      <c r="U3395" s="4"/>
      <c r="V3395" s="4"/>
      <c r="W3395" s="4"/>
      <c r="X3395" s="4"/>
      <c r="Y3395" s="4"/>
      <c r="Z3395" s="4"/>
    </row>
    <row r="3396" spans="21:26" ht="15.75">
      <c r="U3396" s="4"/>
      <c r="V3396" s="4"/>
      <c r="W3396" s="4"/>
      <c r="X3396" s="4"/>
      <c r="Y3396" s="4"/>
      <c r="Z3396" s="4"/>
    </row>
    <row r="3397" spans="21:26" ht="15.75">
      <c r="U3397" s="4"/>
      <c r="V3397" s="4"/>
      <c r="W3397" s="4"/>
      <c r="X3397" s="4"/>
      <c r="Y3397" s="4"/>
      <c r="Z3397" s="4"/>
    </row>
    <row r="3398" spans="21:26" ht="15.75">
      <c r="U3398" s="4"/>
      <c r="V3398" s="4"/>
      <c r="W3398" s="4"/>
      <c r="X3398" s="4"/>
      <c r="Y3398" s="4"/>
      <c r="Z3398" s="4"/>
    </row>
    <row r="3399" spans="21:26" ht="15.75">
      <c r="U3399" s="4"/>
      <c r="V3399" s="4"/>
      <c r="W3399" s="4"/>
      <c r="X3399" s="4"/>
      <c r="Y3399" s="4"/>
      <c r="Z3399" s="4"/>
    </row>
    <row r="3400" spans="21:26" ht="15.75">
      <c r="U3400" s="4"/>
      <c r="V3400" s="4"/>
      <c r="W3400" s="4"/>
      <c r="X3400" s="4"/>
      <c r="Y3400" s="4"/>
      <c r="Z3400" s="4"/>
    </row>
    <row r="3401" spans="21:26" ht="15.75">
      <c r="U3401" s="4"/>
      <c r="V3401" s="4"/>
      <c r="W3401" s="4"/>
      <c r="X3401" s="4"/>
      <c r="Y3401" s="4"/>
      <c r="Z3401" s="4"/>
    </row>
    <row r="3402" spans="21:26" ht="15.75">
      <c r="U3402" s="4"/>
      <c r="V3402" s="4"/>
      <c r="W3402" s="4"/>
      <c r="X3402" s="4"/>
      <c r="Y3402" s="4"/>
      <c r="Z3402" s="4"/>
    </row>
    <row r="3403" spans="21:26" ht="15.75">
      <c r="U3403" s="4"/>
      <c r="V3403" s="4"/>
      <c r="W3403" s="4"/>
      <c r="X3403" s="4"/>
      <c r="Y3403" s="4"/>
      <c r="Z3403" s="4"/>
    </row>
    <row r="3404" spans="21:26" ht="15.75">
      <c r="U3404" s="4"/>
      <c r="V3404" s="4"/>
      <c r="W3404" s="4"/>
      <c r="X3404" s="4"/>
      <c r="Y3404" s="4"/>
      <c r="Z3404" s="4"/>
    </row>
    <row r="3405" spans="21:26" ht="15.75">
      <c r="U3405" s="4"/>
      <c r="V3405" s="4"/>
      <c r="W3405" s="4"/>
      <c r="X3405" s="4"/>
      <c r="Y3405" s="4"/>
      <c r="Z3405" s="4"/>
    </row>
    <row r="3406" spans="21:26" ht="15.75">
      <c r="U3406" s="4"/>
      <c r="V3406" s="4"/>
      <c r="W3406" s="4"/>
      <c r="X3406" s="4"/>
      <c r="Y3406" s="4"/>
      <c r="Z3406" s="4"/>
    </row>
    <row r="3407" spans="21:26" ht="15.75">
      <c r="U3407" s="4"/>
      <c r="V3407" s="4"/>
      <c r="W3407" s="4"/>
      <c r="X3407" s="4"/>
      <c r="Y3407" s="4"/>
      <c r="Z3407" s="4"/>
    </row>
    <row r="3408" spans="21:26" ht="15.75">
      <c r="U3408" s="4"/>
      <c r="V3408" s="4"/>
      <c r="W3408" s="4"/>
      <c r="X3408" s="4"/>
      <c r="Y3408" s="4"/>
      <c r="Z3408" s="4"/>
    </row>
    <row r="3409" spans="21:26" ht="15.75">
      <c r="U3409" s="4"/>
      <c r="V3409" s="4"/>
      <c r="W3409" s="4"/>
      <c r="X3409" s="4"/>
      <c r="Y3409" s="4"/>
      <c r="Z3409" s="4"/>
    </row>
    <row r="3410" spans="21:26" ht="15.75">
      <c r="U3410" s="4"/>
      <c r="V3410" s="4"/>
      <c r="W3410" s="4"/>
      <c r="X3410" s="4"/>
      <c r="Y3410" s="4"/>
      <c r="Z3410" s="4"/>
    </row>
    <row r="3411" spans="21:26" ht="15.75">
      <c r="U3411" s="4"/>
      <c r="V3411" s="4"/>
      <c r="W3411" s="4"/>
      <c r="X3411" s="4"/>
      <c r="Y3411" s="4"/>
      <c r="Z3411" s="4"/>
    </row>
    <row r="3412" spans="21:26" ht="15.75">
      <c r="U3412" s="4"/>
      <c r="V3412" s="4"/>
      <c r="W3412" s="4"/>
      <c r="X3412" s="4"/>
      <c r="Y3412" s="4"/>
      <c r="Z3412" s="4"/>
    </row>
    <row r="3413" spans="21:26" ht="15.75">
      <c r="U3413" s="4"/>
      <c r="V3413" s="4"/>
      <c r="W3413" s="4"/>
      <c r="X3413" s="4"/>
      <c r="Y3413" s="4"/>
      <c r="Z3413" s="4"/>
    </row>
    <row r="3414" spans="21:26" ht="15.75">
      <c r="U3414" s="4"/>
      <c r="V3414" s="4"/>
      <c r="W3414" s="4"/>
      <c r="X3414" s="4"/>
      <c r="Y3414" s="4"/>
      <c r="Z3414" s="4"/>
    </row>
    <row r="3415" spans="21:26" ht="15.75">
      <c r="U3415" s="4"/>
      <c r="V3415" s="4"/>
      <c r="W3415" s="4"/>
      <c r="X3415" s="4"/>
      <c r="Y3415" s="4"/>
      <c r="Z3415" s="4"/>
    </row>
  </sheetData>
  <sheetProtection/>
  <mergeCells count="602">
    <mergeCell ref="B141:M141"/>
    <mergeCell ref="B143:M143"/>
    <mergeCell ref="B145:M145"/>
    <mergeCell ref="B147:M147"/>
    <mergeCell ref="B149:M149"/>
    <mergeCell ref="B151:M151"/>
    <mergeCell ref="B153:M153"/>
    <mergeCell ref="B155:M155"/>
    <mergeCell ref="B157:M157"/>
    <mergeCell ref="B159:M159"/>
    <mergeCell ref="B161:M161"/>
    <mergeCell ref="B163:M163"/>
    <mergeCell ref="B165:M165"/>
    <mergeCell ref="A177:V177"/>
    <mergeCell ref="B71:V71"/>
    <mergeCell ref="B199:L199"/>
    <mergeCell ref="B201:L201"/>
    <mergeCell ref="B203:L203"/>
    <mergeCell ref="B191:N191"/>
    <mergeCell ref="B193:M193"/>
    <mergeCell ref="B195:N195"/>
    <mergeCell ref="B197:L197"/>
    <mergeCell ref="B167:M167"/>
    <mergeCell ref="B171:M171"/>
    <mergeCell ref="B173:M173"/>
    <mergeCell ref="B175:M175"/>
    <mergeCell ref="B123:K123"/>
    <mergeCell ref="B125:K125"/>
    <mergeCell ref="B127:K127"/>
    <mergeCell ref="B129:K129"/>
    <mergeCell ref="B131:K131"/>
    <mergeCell ref="B133:K133"/>
    <mergeCell ref="B135:K135"/>
    <mergeCell ref="B205:L205"/>
    <mergeCell ref="B207:L207"/>
    <mergeCell ref="B209:L209"/>
    <mergeCell ref="B211:L211"/>
    <mergeCell ref="B213:L213"/>
    <mergeCell ref="B75:L75"/>
    <mergeCell ref="B77:M77"/>
    <mergeCell ref="B79:M79"/>
    <mergeCell ref="B81:M81"/>
    <mergeCell ref="B83:M83"/>
    <mergeCell ref="B85:M85"/>
    <mergeCell ref="B87:M87"/>
    <mergeCell ref="B89:M89"/>
    <mergeCell ref="B91:M91"/>
    <mergeCell ref="B95:L95"/>
    <mergeCell ref="B111:M111"/>
    <mergeCell ref="B113:M113"/>
    <mergeCell ref="B115:M115"/>
    <mergeCell ref="B117:M117"/>
    <mergeCell ref="B181:N181"/>
    <mergeCell ref="B183:N183"/>
    <mergeCell ref="B185:L185"/>
    <mergeCell ref="B187:M187"/>
    <mergeCell ref="B189:M189"/>
    <mergeCell ref="B2242:V2242"/>
    <mergeCell ref="B2244:V2244"/>
    <mergeCell ref="B2246:V2246"/>
    <mergeCell ref="B2248:V2248"/>
    <mergeCell ref="B2273:V2273"/>
    <mergeCell ref="B2278:V2278"/>
    <mergeCell ref="B2559:V2559"/>
    <mergeCell ref="B2169:V2169"/>
    <mergeCell ref="B2171:V2171"/>
    <mergeCell ref="B2173:V2173"/>
    <mergeCell ref="B2175:V2175"/>
    <mergeCell ref="B2177:V2177"/>
    <mergeCell ref="B2199:V2199"/>
    <mergeCell ref="B2201:M2201"/>
    <mergeCell ref="B2202:V2202"/>
    <mergeCell ref="B2238:V2238"/>
    <mergeCell ref="C2513:D2513"/>
    <mergeCell ref="E2513:F2513"/>
    <mergeCell ref="G2513:H2513"/>
    <mergeCell ref="I2513:J2513"/>
    <mergeCell ref="K2513:L2513"/>
    <mergeCell ref="M2513:N2513"/>
    <mergeCell ref="O2513:P2513"/>
    <mergeCell ref="O2495:P2495"/>
    <mergeCell ref="B329:O329"/>
    <mergeCell ref="B331:O331"/>
    <mergeCell ref="B333:N333"/>
    <mergeCell ref="B335:N335"/>
    <mergeCell ref="B337:O337"/>
    <mergeCell ref="B437:V437"/>
    <mergeCell ref="B439:V439"/>
    <mergeCell ref="B1936:V1936"/>
    <mergeCell ref="B1967:V1967"/>
    <mergeCell ref="B612:M612"/>
    <mergeCell ref="B383:M383"/>
    <mergeCell ref="B635:L635"/>
    <mergeCell ref="B446:L446"/>
    <mergeCell ref="B633:M633"/>
    <mergeCell ref="B1223:M1223"/>
    <mergeCell ref="B1244:M1244"/>
    <mergeCell ref="B1265:M1265"/>
    <mergeCell ref="B1286:M1286"/>
    <mergeCell ref="B824:L824"/>
    <mergeCell ref="B845:M845"/>
    <mergeCell ref="B1097:M1097"/>
    <mergeCell ref="B1118:M1118"/>
    <mergeCell ref="B1139:M1139"/>
    <mergeCell ref="B1055:M1055"/>
    <mergeCell ref="B311:N311"/>
    <mergeCell ref="B313:L313"/>
    <mergeCell ref="B315:N315"/>
    <mergeCell ref="B317:O317"/>
    <mergeCell ref="B319:O319"/>
    <mergeCell ref="B321:L321"/>
    <mergeCell ref="B323:N323"/>
    <mergeCell ref="B325:L325"/>
    <mergeCell ref="B327:N327"/>
    <mergeCell ref="B297:P297"/>
    <mergeCell ref="B299:O299"/>
    <mergeCell ref="B301:O301"/>
    <mergeCell ref="B303:O303"/>
    <mergeCell ref="B305:M305"/>
    <mergeCell ref="B307:M307"/>
    <mergeCell ref="B309:L309"/>
    <mergeCell ref="B261:L261"/>
    <mergeCell ref="B263:L263"/>
    <mergeCell ref="B265:L265"/>
    <mergeCell ref="B267:L267"/>
    <mergeCell ref="B269:L269"/>
    <mergeCell ref="B271:L271"/>
    <mergeCell ref="B273:L273"/>
    <mergeCell ref="B275:L275"/>
    <mergeCell ref="B277:L277"/>
    <mergeCell ref="B291:N291"/>
    <mergeCell ref="B295:N295"/>
    <mergeCell ref="B257:N257"/>
    <mergeCell ref="B259:N259"/>
    <mergeCell ref="B281:L281"/>
    <mergeCell ref="B283:L283"/>
    <mergeCell ref="B285:L285"/>
    <mergeCell ref="B287:L287"/>
    <mergeCell ref="B243:L243"/>
    <mergeCell ref="B245:N245"/>
    <mergeCell ref="B247:N247"/>
    <mergeCell ref="B249:N249"/>
    <mergeCell ref="B235:Q235"/>
    <mergeCell ref="B237:Q237"/>
    <mergeCell ref="B239:Q239"/>
    <mergeCell ref="B219:L219"/>
    <mergeCell ref="B221:L221"/>
    <mergeCell ref="B223:L223"/>
    <mergeCell ref="B251:N251"/>
    <mergeCell ref="B253:N253"/>
    <mergeCell ref="B255:N255"/>
    <mergeCell ref="B225:Q225"/>
    <mergeCell ref="B227:L227"/>
    <mergeCell ref="B229:Q229"/>
    <mergeCell ref="B231:Q231"/>
    <mergeCell ref="B233:Q233"/>
    <mergeCell ref="B137:K137"/>
    <mergeCell ref="B121:K121"/>
    <mergeCell ref="B65:V65"/>
    <mergeCell ref="B66:V66"/>
    <mergeCell ref="B67:V67"/>
    <mergeCell ref="B68:V68"/>
    <mergeCell ref="B69:V69"/>
    <mergeCell ref="B97:M97"/>
    <mergeCell ref="B99:M99"/>
    <mergeCell ref="B101:M101"/>
    <mergeCell ref="B103:M103"/>
    <mergeCell ref="B105:M105"/>
    <mergeCell ref="B107:M107"/>
    <mergeCell ref="B109:M109"/>
    <mergeCell ref="B1:V1"/>
    <mergeCell ref="B2:V2"/>
    <mergeCell ref="B3:V3"/>
    <mergeCell ref="C2624:D2624"/>
    <mergeCell ref="E2624:F2624"/>
    <mergeCell ref="G2624:H2624"/>
    <mergeCell ref="C2653:D2653"/>
    <mergeCell ref="E2653:F2653"/>
    <mergeCell ref="G2653:H2653"/>
    <mergeCell ref="M2573:N2573"/>
    <mergeCell ref="K2549:L2549"/>
    <mergeCell ref="M2549:N2549"/>
    <mergeCell ref="C2612:D2612"/>
    <mergeCell ref="E2612:F2612"/>
    <mergeCell ref="G2612:H2612"/>
    <mergeCell ref="C2618:D2618"/>
    <mergeCell ref="E2618:F2618"/>
    <mergeCell ref="G2618:H2618"/>
    <mergeCell ref="B2561:V2561"/>
    <mergeCell ref="B2563:V2563"/>
    <mergeCell ref="B2565:V2565"/>
    <mergeCell ref="B2567:V2567"/>
    <mergeCell ref="B2569:V2569"/>
    <mergeCell ref="M2495:N2495"/>
    <mergeCell ref="B2698:M2698"/>
    <mergeCell ref="C2630:D2630"/>
    <mergeCell ref="E2630:F2630"/>
    <mergeCell ref="G2630:H2630"/>
    <mergeCell ref="C2636:D2636"/>
    <mergeCell ref="E2636:F2636"/>
    <mergeCell ref="G2636:H2636"/>
    <mergeCell ref="C2642:D2642"/>
    <mergeCell ref="E2642:F2642"/>
    <mergeCell ref="G2642:H2642"/>
    <mergeCell ref="B2647:V2647"/>
    <mergeCell ref="B2649:V2649"/>
    <mergeCell ref="B2689:V2689"/>
    <mergeCell ref="B2691:V2691"/>
    <mergeCell ref="AG2549:AH2549"/>
    <mergeCell ref="AI2549:AJ2549"/>
    <mergeCell ref="O2549:P2549"/>
    <mergeCell ref="Q2549:R2549"/>
    <mergeCell ref="U2525:V2525"/>
    <mergeCell ref="W2525:X2525"/>
    <mergeCell ref="Y2525:Z2525"/>
    <mergeCell ref="Y2537:Z2537"/>
    <mergeCell ref="S2549:T2549"/>
    <mergeCell ref="U2549:V2549"/>
    <mergeCell ref="W2549:X2549"/>
    <mergeCell ref="AA2525:AB2525"/>
    <mergeCell ref="AC2525:AD2525"/>
    <mergeCell ref="AE2525:AF2525"/>
    <mergeCell ref="O2504:P2504"/>
    <mergeCell ref="B2524:G2524"/>
    <mergeCell ref="B2536:G2536"/>
    <mergeCell ref="C2537:D2537"/>
    <mergeCell ref="E2537:F2537"/>
    <mergeCell ref="C2525:D2525"/>
    <mergeCell ref="Q2513:R2513"/>
    <mergeCell ref="S2513:T2513"/>
    <mergeCell ref="O2537:P2537"/>
    <mergeCell ref="Q2537:R2537"/>
    <mergeCell ref="S2537:T2537"/>
    <mergeCell ref="M2504:N2504"/>
    <mergeCell ref="K2504:L2504"/>
    <mergeCell ref="I2504:J2504"/>
    <mergeCell ref="G2504:H2504"/>
    <mergeCell ref="O2525:P2525"/>
    <mergeCell ref="Q2525:R2525"/>
    <mergeCell ref="S2525:T2525"/>
    <mergeCell ref="E2525:F2525"/>
    <mergeCell ref="G2525:H2525"/>
    <mergeCell ref="I2525:J2525"/>
    <mergeCell ref="K2525:L2525"/>
    <mergeCell ref="M2525:N2525"/>
    <mergeCell ref="G2537:H2537"/>
    <mergeCell ref="Q2573:R2573"/>
    <mergeCell ref="S2573:T2573"/>
    <mergeCell ref="U2573:V2573"/>
    <mergeCell ref="W2573:X2573"/>
    <mergeCell ref="B2548:G2548"/>
    <mergeCell ref="C2549:D2549"/>
    <mergeCell ref="E2549:F2549"/>
    <mergeCell ref="G2549:H2549"/>
    <mergeCell ref="I2549:J2549"/>
    <mergeCell ref="I2537:J2537"/>
    <mergeCell ref="K2537:L2537"/>
    <mergeCell ref="M2537:N2537"/>
    <mergeCell ref="Y2549:Z2549"/>
    <mergeCell ref="AA2549:AB2549"/>
    <mergeCell ref="AC2549:AD2549"/>
    <mergeCell ref="AI2573:AJ2573"/>
    <mergeCell ref="U2513:V2513"/>
    <mergeCell ref="W2513:X2513"/>
    <mergeCell ref="Y2513:Z2513"/>
    <mergeCell ref="AA2513:AB2513"/>
    <mergeCell ref="AC2513:AD2513"/>
    <mergeCell ref="AE2513:AF2513"/>
    <mergeCell ref="AG2513:AH2513"/>
    <mergeCell ref="AI2513:AJ2513"/>
    <mergeCell ref="AG2525:AH2525"/>
    <mergeCell ref="AI2525:AJ2525"/>
    <mergeCell ref="AE2537:AF2537"/>
    <mergeCell ref="AG2537:AH2537"/>
    <mergeCell ref="U2537:V2537"/>
    <mergeCell ref="W2537:X2537"/>
    <mergeCell ref="Y2573:Z2573"/>
    <mergeCell ref="AA2573:AB2573"/>
    <mergeCell ref="AC2573:AD2573"/>
    <mergeCell ref="AE2573:AF2573"/>
    <mergeCell ref="AG2573:AH2573"/>
    <mergeCell ref="AA2537:AB2537"/>
    <mergeCell ref="AC2537:AD2537"/>
    <mergeCell ref="AI2537:AJ2537"/>
    <mergeCell ref="AE2549:AF2549"/>
    <mergeCell ref="Q2495:R2495"/>
    <mergeCell ref="S2495:T2495"/>
    <mergeCell ref="U2495:V2495"/>
    <mergeCell ref="W2495:X2495"/>
    <mergeCell ref="Y2495:Z2495"/>
    <mergeCell ref="AA2495:AB2495"/>
    <mergeCell ref="AC2495:AD2495"/>
    <mergeCell ref="AI2504:AJ2504"/>
    <mergeCell ref="AG2504:AH2504"/>
    <mergeCell ref="AE2504:AF2504"/>
    <mergeCell ref="AI2495:AJ2495"/>
    <mergeCell ref="AE2495:AF2495"/>
    <mergeCell ref="AG2495:AH2495"/>
    <mergeCell ref="AC2504:AD2504"/>
    <mergeCell ref="AA2504:AB2504"/>
    <mergeCell ref="Y2504:Z2504"/>
    <mergeCell ref="W2504:X2504"/>
    <mergeCell ref="U2504:V2504"/>
    <mergeCell ref="S2504:T2504"/>
    <mergeCell ref="Q2504:R2504"/>
    <mergeCell ref="AI2477:AJ2477"/>
    <mergeCell ref="C2486:D2486"/>
    <mergeCell ref="E2486:F2486"/>
    <mergeCell ref="G2486:H2486"/>
    <mergeCell ref="I2486:J2486"/>
    <mergeCell ref="K2486:L2486"/>
    <mergeCell ref="M2486:N2486"/>
    <mergeCell ref="O2486:P2486"/>
    <mergeCell ref="Q2486:R2486"/>
    <mergeCell ref="S2486:T2486"/>
    <mergeCell ref="U2486:V2486"/>
    <mergeCell ref="W2486:X2486"/>
    <mergeCell ref="Y2486:Z2486"/>
    <mergeCell ref="AA2486:AB2486"/>
    <mergeCell ref="AC2486:AD2486"/>
    <mergeCell ref="AE2486:AF2486"/>
    <mergeCell ref="AG2486:AH2486"/>
    <mergeCell ref="AI2486:AJ2486"/>
    <mergeCell ref="AG2477:AH2477"/>
    <mergeCell ref="C2495:D2495"/>
    <mergeCell ref="E2495:F2495"/>
    <mergeCell ref="G2495:H2495"/>
    <mergeCell ref="W2468:X2468"/>
    <mergeCell ref="Y2468:Z2468"/>
    <mergeCell ref="AA2468:AB2468"/>
    <mergeCell ref="AC2468:AD2468"/>
    <mergeCell ref="AE2468:AF2468"/>
    <mergeCell ref="AG2468:AH2468"/>
    <mergeCell ref="AI2468:AJ2468"/>
    <mergeCell ref="C2477:D2477"/>
    <mergeCell ref="E2477:F2477"/>
    <mergeCell ref="G2477:H2477"/>
    <mergeCell ref="I2477:J2477"/>
    <mergeCell ref="K2477:L2477"/>
    <mergeCell ref="M2477:N2477"/>
    <mergeCell ref="O2477:P2477"/>
    <mergeCell ref="Q2477:R2477"/>
    <mergeCell ref="S2477:T2477"/>
    <mergeCell ref="U2477:V2477"/>
    <mergeCell ref="W2477:X2477"/>
    <mergeCell ref="Y2477:Z2477"/>
    <mergeCell ref="AA2477:AB2477"/>
    <mergeCell ref="AC2477:AD2477"/>
    <mergeCell ref="AE2477:AF2477"/>
    <mergeCell ref="U2468:V2468"/>
    <mergeCell ref="W2459:X2459"/>
    <mergeCell ref="Y2459:Z2459"/>
    <mergeCell ref="AA2459:AB2459"/>
    <mergeCell ref="AC2459:AD2459"/>
    <mergeCell ref="AE2459:AF2459"/>
    <mergeCell ref="AG2459:AH2459"/>
    <mergeCell ref="AI2459:AJ2459"/>
    <mergeCell ref="C2450:D2450"/>
    <mergeCell ref="E2450:F2450"/>
    <mergeCell ref="G2450:H2450"/>
    <mergeCell ref="I2450:J2450"/>
    <mergeCell ref="K2450:L2450"/>
    <mergeCell ref="M2450:N2450"/>
    <mergeCell ref="C2459:D2459"/>
    <mergeCell ref="E2459:F2459"/>
    <mergeCell ref="G2459:H2459"/>
    <mergeCell ref="I2459:J2459"/>
    <mergeCell ref="K2459:L2459"/>
    <mergeCell ref="M2459:N2459"/>
    <mergeCell ref="O2459:P2459"/>
    <mergeCell ref="Q2459:R2459"/>
    <mergeCell ref="S2459:T2459"/>
    <mergeCell ref="O2450:P2450"/>
    <mergeCell ref="W2441:X2441"/>
    <mergeCell ref="Y2441:Z2441"/>
    <mergeCell ref="AA2441:AB2441"/>
    <mergeCell ref="AC2441:AD2441"/>
    <mergeCell ref="AE2441:AF2441"/>
    <mergeCell ref="AG2441:AH2441"/>
    <mergeCell ref="AI2441:AJ2441"/>
    <mergeCell ref="AI2450:AJ2450"/>
    <mergeCell ref="U2450:V2450"/>
    <mergeCell ref="W2450:X2450"/>
    <mergeCell ref="Y2450:Z2450"/>
    <mergeCell ref="AA2450:AB2450"/>
    <mergeCell ref="AC2450:AD2450"/>
    <mergeCell ref="AE2450:AF2450"/>
    <mergeCell ref="AG2450:AH2450"/>
    <mergeCell ref="E2441:F2441"/>
    <mergeCell ref="G2441:H2441"/>
    <mergeCell ref="I2441:J2441"/>
    <mergeCell ref="K2441:L2441"/>
    <mergeCell ref="M2441:N2441"/>
    <mergeCell ref="O2441:P2441"/>
    <mergeCell ref="Q2441:R2441"/>
    <mergeCell ref="B782:M782"/>
    <mergeCell ref="B1076:M1076"/>
    <mergeCell ref="B992:M992"/>
    <mergeCell ref="B950:M950"/>
    <mergeCell ref="B971:M971"/>
    <mergeCell ref="B2204:T2204"/>
    <mergeCell ref="B1881:M1881"/>
    <mergeCell ref="B1433:M1433"/>
    <mergeCell ref="B1911:M1911"/>
    <mergeCell ref="B1622:M1622"/>
    <mergeCell ref="B1559:M1559"/>
    <mergeCell ref="B2043:V2043"/>
    <mergeCell ref="B2077:V2077"/>
    <mergeCell ref="B2165:V2165"/>
    <mergeCell ref="B2167:V2167"/>
    <mergeCell ref="B1202:M1202"/>
    <mergeCell ref="B2240:V2240"/>
    <mergeCell ref="B908:M908"/>
    <mergeCell ref="B467:M467"/>
    <mergeCell ref="B488:M488"/>
    <mergeCell ref="B509:M509"/>
    <mergeCell ref="B530:M530"/>
    <mergeCell ref="B551:M551"/>
    <mergeCell ref="B572:M572"/>
    <mergeCell ref="B593:M593"/>
    <mergeCell ref="B614:M614"/>
    <mergeCell ref="B677:M677"/>
    <mergeCell ref="C362:E362"/>
    <mergeCell ref="G362:I362"/>
    <mergeCell ref="B349:M349"/>
    <mergeCell ref="C350:E350"/>
    <mergeCell ref="G350:I350"/>
    <mergeCell ref="B373:M373"/>
    <mergeCell ref="B3029:M3029"/>
    <mergeCell ref="B3034:M3034"/>
    <mergeCell ref="B2859:K2859"/>
    <mergeCell ref="B2993:M2993"/>
    <mergeCell ref="B2819:K2819"/>
    <mergeCell ref="B1349:M1349"/>
    <mergeCell ref="B2718:M2718"/>
    <mergeCell ref="B2096:T2096"/>
    <mergeCell ref="B2180:T2180"/>
    <mergeCell ref="B3024:M3024"/>
    <mergeCell ref="B2758:K2758"/>
    <mergeCell ref="B2984:M2984"/>
    <mergeCell ref="B2919:K2919"/>
    <mergeCell ref="S2441:T2441"/>
    <mergeCell ref="Q2450:R2450"/>
    <mergeCell ref="S2450:T2450"/>
    <mergeCell ref="C2468:D2468"/>
    <mergeCell ref="E2468:F2468"/>
    <mergeCell ref="B1013:M1013"/>
    <mergeCell ref="B2839:K2839"/>
    <mergeCell ref="B2693:M2693"/>
    <mergeCell ref="B2879:K2879"/>
    <mergeCell ref="B2899:K2899"/>
    <mergeCell ref="B2251:T2251"/>
    <mergeCell ref="Q2468:R2468"/>
    <mergeCell ref="S2468:T2468"/>
    <mergeCell ref="E2504:F2504"/>
    <mergeCell ref="C2504:D2504"/>
    <mergeCell ref="C2600:D2600"/>
    <mergeCell ref="E2600:F2600"/>
    <mergeCell ref="G2600:H2600"/>
    <mergeCell ref="C2606:D2606"/>
    <mergeCell ref="E2606:F2606"/>
    <mergeCell ref="G2606:H2606"/>
    <mergeCell ref="C2573:D2573"/>
    <mergeCell ref="E2573:F2573"/>
    <mergeCell ref="G2573:H2573"/>
    <mergeCell ref="I2573:J2573"/>
    <mergeCell ref="K2573:L2573"/>
    <mergeCell ref="O2573:P2573"/>
    <mergeCell ref="B2079:M2079"/>
    <mergeCell ref="C2441:D2441"/>
    <mergeCell ref="B2108:T2108"/>
    <mergeCell ref="B2120:T2120"/>
    <mergeCell ref="B1970:M1970"/>
    <mergeCell ref="B2082:M2082"/>
    <mergeCell ref="B1748:M1748"/>
    <mergeCell ref="B1769:M1769"/>
    <mergeCell ref="B2133:T2133"/>
    <mergeCell ref="B2084:T2084"/>
    <mergeCell ref="B1848:V1848"/>
    <mergeCell ref="B1878:V1878"/>
    <mergeCell ref="B1908:V1908"/>
    <mergeCell ref="B1998:V1998"/>
    <mergeCell ref="B2041:V2041"/>
    <mergeCell ref="B2075:V2075"/>
    <mergeCell ref="B2080:V2080"/>
    <mergeCell ref="B2046:M2046"/>
    <mergeCell ref="B2083:V2083"/>
    <mergeCell ref="B1939:M1939"/>
    <mergeCell ref="B1821:M1821"/>
    <mergeCell ref="B1851:M1851"/>
    <mergeCell ref="B1727:M1727"/>
    <mergeCell ref="B1601:M1601"/>
    <mergeCell ref="B1706:M1706"/>
    <mergeCell ref="B698:M698"/>
    <mergeCell ref="B719:M719"/>
    <mergeCell ref="B740:M740"/>
    <mergeCell ref="B761:M761"/>
    <mergeCell ref="B1181:M1181"/>
    <mergeCell ref="B1685:M1685"/>
    <mergeCell ref="B1580:M1580"/>
    <mergeCell ref="B1160:M1160"/>
    <mergeCell ref="B929:M929"/>
    <mergeCell ref="B1034:M1034"/>
    <mergeCell ref="B1454:M1454"/>
    <mergeCell ref="B1370:M1370"/>
    <mergeCell ref="B1391:M1391"/>
    <mergeCell ref="B1412:M1412"/>
    <mergeCell ref="B1307:M1307"/>
    <mergeCell ref="B1328:M1328"/>
    <mergeCell ref="B1496:M1496"/>
    <mergeCell ref="B1517:M1517"/>
    <mergeCell ref="B1538:M1538"/>
    <mergeCell ref="I2495:J2495"/>
    <mergeCell ref="K2495:L2495"/>
    <mergeCell ref="A339:V339"/>
    <mergeCell ref="B341:V341"/>
    <mergeCell ref="B344:V344"/>
    <mergeCell ref="B346:V346"/>
    <mergeCell ref="B435:V435"/>
    <mergeCell ref="B413:V413"/>
    <mergeCell ref="B442:V442"/>
    <mergeCell ref="B444:V444"/>
    <mergeCell ref="B1818:V1818"/>
    <mergeCell ref="B411:T411"/>
    <mergeCell ref="B866:M866"/>
    <mergeCell ref="B887:M887"/>
    <mergeCell ref="B803:M803"/>
    <mergeCell ref="B1475:M1475"/>
    <mergeCell ref="B1791:M1791"/>
    <mergeCell ref="B1643:M1643"/>
    <mergeCell ref="B1664:M1664"/>
    <mergeCell ref="B343:M343"/>
    <mergeCell ref="B361:M361"/>
    <mergeCell ref="B441:M441"/>
    <mergeCell ref="B381:J381"/>
    <mergeCell ref="B656:M656"/>
    <mergeCell ref="B3043:V3043"/>
    <mergeCell ref="B3044:V3044"/>
    <mergeCell ref="B3045:V3045"/>
    <mergeCell ref="B3046:V3046"/>
    <mergeCell ref="B3079:V3079"/>
    <mergeCell ref="B3025:V3025"/>
    <mergeCell ref="B3026:V3026"/>
    <mergeCell ref="B3027:V3027"/>
    <mergeCell ref="B3028:V3028"/>
    <mergeCell ref="B3031:V3031"/>
    <mergeCell ref="B3032:V3032"/>
    <mergeCell ref="B3033:V3033"/>
    <mergeCell ref="B3035:V3035"/>
    <mergeCell ref="B3037:V3037"/>
    <mergeCell ref="B3036:V3036"/>
    <mergeCell ref="B3048:V3048"/>
    <mergeCell ref="B3049:V3049"/>
    <mergeCell ref="B3050:V3050"/>
    <mergeCell ref="B3051:V3051"/>
    <mergeCell ref="B3053:V3053"/>
    <mergeCell ref="B3054:V3054"/>
    <mergeCell ref="B3055:V3055"/>
    <mergeCell ref="B3056:V3056"/>
    <mergeCell ref="B3057:V3057"/>
    <mergeCell ref="B217:L217"/>
    <mergeCell ref="B3030:M3030"/>
    <mergeCell ref="B3039:M3039"/>
    <mergeCell ref="B3040:V3040"/>
    <mergeCell ref="B3041:V3041"/>
    <mergeCell ref="B3038:V3038"/>
    <mergeCell ref="B3042:V3042"/>
    <mergeCell ref="B2271:V2271"/>
    <mergeCell ref="B2276:V2276"/>
    <mergeCell ref="B2694:V2694"/>
    <mergeCell ref="B2696:V2696"/>
    <mergeCell ref="B2990:V2990"/>
    <mergeCell ref="B3022:V3022"/>
    <mergeCell ref="B2275:M2275"/>
    <mergeCell ref="B2799:K2799"/>
    <mergeCell ref="B2779:K2779"/>
    <mergeCell ref="B2738:M2738"/>
    <mergeCell ref="G2468:H2468"/>
    <mergeCell ref="I2468:J2468"/>
    <mergeCell ref="K2468:L2468"/>
    <mergeCell ref="M2468:N2468"/>
    <mergeCell ref="O2468:P2468"/>
    <mergeCell ref="U2441:V2441"/>
    <mergeCell ref="U2459:V2459"/>
    <mergeCell ref="B3058:V3058"/>
    <mergeCell ref="B3059:V3059"/>
    <mergeCell ref="B3060:V3060"/>
    <mergeCell ref="B3061:V3061"/>
    <mergeCell ref="B3063:V3063"/>
    <mergeCell ref="B3064:V3064"/>
    <mergeCell ref="B3065:V3065"/>
    <mergeCell ref="B3077:V3077"/>
    <mergeCell ref="B3078:V3078"/>
    <mergeCell ref="B3066:V3066"/>
    <mergeCell ref="B3067:V3067"/>
    <mergeCell ref="B3069:V3069"/>
    <mergeCell ref="B3070:V3070"/>
    <mergeCell ref="B3071:V3071"/>
    <mergeCell ref="B3072:V3072"/>
    <mergeCell ref="B3074:V3074"/>
    <mergeCell ref="B3075:V3075"/>
    <mergeCell ref="B3076:V3076"/>
  </mergeCells>
  <hyperlinks>
    <hyperlink ref="A339:M339" location="'GAP-2009'!B135" display="Gap Analysis for Secondary Education (Grades 6-12)"/>
    <hyperlink ref="B343:M343" location="'GAP-2010'!B123" display="Sixth-Eighth Grade TAKS Results in 2009-10"/>
    <hyperlink ref="B441:M441" location="'GAP-2010'!B125" display="Retention Rates in 6-12th Grades in 2006-2009"/>
    <hyperlink ref="B2079:M2079" location="'GAP-2010'!B127" display="High School Success Factors"/>
    <hyperlink ref="B2275:M2275" location="'GAP-2010'!B133" display="4-Year Completion Rate in Different Categories in the Classes of 2008 and 2009"/>
    <hyperlink ref="B2693:M2693" location="'GAP-2010'!B135" display="The Change Trend of High School Graduation Plan with RHSP, MHP/IEP, or DAP from 1998 to 2009"/>
    <hyperlink ref="B3022:M3022" location="'GAP-2009'!B153" display="Summary of the GAP Analysis for Secondary Education"/>
    <hyperlink ref="B348" location="'GAP-2010'!B243" display="Table 30"/>
    <hyperlink ref="B1790" location="'GAP-2010'!B247" display="Table 32"/>
    <hyperlink ref="B1820" location="'GAP-2010'!B249" display="Table 33"/>
    <hyperlink ref="B1850" location="'GAP-2010'!B251" display="Table 34"/>
    <hyperlink ref="B1880" location="'GAP-2010'!B253" display="Table 35"/>
    <hyperlink ref="B1910" location="'GAP-2010'!B255" display="Table 36"/>
    <hyperlink ref="B1938" location="'GAP-2010'!B257" display="Table 37"/>
    <hyperlink ref="B1969" location="'GAP-2010'!B259" display="Table 38"/>
    <hyperlink ref="B2045" location="'GAP-2010'!B261" display="Table 39"/>
    <hyperlink ref="B2939" location="'GAP-2010'!B275" display="Table 46"/>
    <hyperlink ref="B2992" location="'GAP-2010'!B277" display="Table 47"/>
    <hyperlink ref="B2571" location="'GAP-2010'!B271" display="Table 44"/>
    <hyperlink ref="B2651" location="'GAP-2010'!B273" display="Table 45"/>
    <hyperlink ref="B2132" location="'GAP-2010'!B263" display="Table 40"/>
    <hyperlink ref="B415" location="'GAP-2010'!B245" display="Table 31"/>
    <hyperlink ref="B2179" location="'GAP-2010'!B265" display="Table 41"/>
    <hyperlink ref="B2203" location="'GAP-2010'!B267" display="Table 42"/>
    <hyperlink ref="B2250" location="'GAP-2010'!B269" display="Table 43"/>
    <hyperlink ref="B181:M181" location="'GAP-2009'!B469" display="1.   Percentage of Population by Ethnicity for Selected North Texas Counties in 2008"/>
    <hyperlink ref="B75" location="'GAP-2008'!A340" display="Executive Summary"/>
    <hyperlink ref="A339:V339" location="'GAP-2010'!B121" display="Gap Analysis for Secondary Education (Grades 6-12)"/>
    <hyperlink ref="B121:K121" location="'GAP-2010'!B339" display="Gap Analysis for Secondary Education (Grades 6-12)"/>
    <hyperlink ref="B123:K123" location="'GAP-2010'!B343" display="Sixth-Eighth Grade TAKS Results in 2009-10"/>
    <hyperlink ref="B125:K125" location="'GAP-2010'!B441" display="Retention Rates in 6-12th Grades in 2006-2009"/>
    <hyperlink ref="B127:K127" location="'GAP-2010'!B2079" display="High School Success Indicators"/>
    <hyperlink ref="B2082:M2082" location="'GAP-2010'!B129" display="9-12th Graders Taking Advanced Course/Dual Enrollment in 2008 and 2009"/>
    <hyperlink ref="B129:K129" location="'GAP-2010'!B2082" display="9-12th Graders Taking Advanced Course/Dual Enrollment in 2008 and 2009"/>
    <hyperlink ref="B2201:M2201" location="'GAP-2010'!B131" display="AP/IB Results (tested) in 11-12th Graders in 2008 and 2009"/>
    <hyperlink ref="B131:K131" location="'GAP-2010'!B2201" display="AP/IB Results (tested) in 11-12th Graders in 2008 and 2009"/>
    <hyperlink ref="B133:K133" location="'GAP-2010'!B2275" display="4-Year Completion Rate in Different Categories in the Classes of 2008 and 2009"/>
    <hyperlink ref="B135:K135" location="'GAP-2010'!B2693" display=" The Change Trend of High School Graduation Plan with RHSP, MHP/IEP, or DAP from 1998 to 2009"/>
    <hyperlink ref="B3022:V3022" location="'GAP-2010'!B136" display="Summary of the GAP Analysis for Secondary Education"/>
    <hyperlink ref="B137:K137" location="'GAP-2010'!B3022" display="Summary of the GAP Analysis for Secondary Education"/>
    <hyperlink ref="A3022:IV3023" location="'GAP-2010'!B137" display="'GAP-2010'!B137"/>
    <hyperlink ref="B243:L243" location="'GAP-2010'!B348" display="30. Percent Met Standard on Middle School TAKS in the State and Regions 10 and 11 in 2009 and 2010"/>
    <hyperlink ref="B245:N245" location="'GAP-2010'!B415" display="31. Percent Commended on Middle School TAKS in the State and Regions 10 and 11 in 2009 and 2010"/>
    <hyperlink ref="B247:N247" location="'GAP-2010'!B1790" display="32. Retention Rates in 6th Grade in the Demographic Groups between 2006 and 2009"/>
    <hyperlink ref="B249:N249" location="'GAP-2010'!B1820" display="33. Retention Rates in 7th Grade in the Demographic Groups between 2006 and 2009"/>
    <hyperlink ref="B251:N251" location="'GAP-2010'!B1850" display="34. Retention Rates in 8th Grade in the Demographic Groups between 2006 and 2009"/>
    <hyperlink ref="B253:N253" location="'GAP-2010'!B1880" display="35. Retention Rates in 9th Grade in the Demographic Groups between 2006 and 2009"/>
    <hyperlink ref="B255:N255" location="'GAP-2010'!B1910" display="36. Retention Rates in 10th Grade in the Demographic Groups between 2006 and 2009"/>
    <hyperlink ref="B257:N257" location="'GAP-2010'!B1938" display="37. Retention Rates in 11th Grade in the Demographic Groups between 2006 and 2009"/>
    <hyperlink ref="B259:N259" location="'GAP-2010'!B1969" display="38. Retention Rates in 12th Grade in the Demographic Groups between 2006 and 2009"/>
    <hyperlink ref="B261:L261" location="'GAP-2010'!B2045" display="'GAP-2010'!B2045"/>
    <hyperlink ref="B263:L263" location="'GAP-2010'!B2132" display="40. Percent of Advanced Course/Dual Enrollment Completion in 2008 and 2009 in the State and Regions 10 and 11"/>
    <hyperlink ref="B265:L265" location="'GAP-2010'!B2179" display="41. Percents of Advanced Course/Dual Enrollment Completion by Demographic Variables in 2008 and 2009"/>
    <hyperlink ref="B267:L267" location="'GAP-2010'!B2203" display="42. Percent of AP/IB Results (Tested) in 2008 and 2009 in the State and Regions 10 and 11"/>
    <hyperlink ref="B269:L269" location="'GAP-2010'!B2250" display="43. Percent of AP/IB Results (Tested) in Demographic Groups in 2008 and 2009"/>
    <hyperlink ref="B271:L271" location="'GAP-2010'!B2571" display="44. Percent of 4-Year Completion Rate in Different Categories in the Classes of 2008 and 2009"/>
    <hyperlink ref="B273:L273" location="'GAP-2010'!B2651" display="45. Completion Rates I and II in the Classes of 2008 and 2009 in the State and Regions 10 and 11"/>
    <hyperlink ref="B275:L275" location="'GAP-2010'!B2939" display="46. The Change Trend of High School Graduates with RHSP, MHP/IEP, and DAP between 1997-1998 and 2008-2009"/>
    <hyperlink ref="B277:L277" location="'GAP-2010'!B2992" display="47. Average Annual Growth Rates of Graduates Plans in the State, the Regional Council, and the 14 ISDs from 1998 to 2009 "/>
  </hyperlinks>
  <printOptions/>
  <pageMargins left="0.25" right="0.25" top="1" bottom="1" header="0.25" footer="0.5"/>
  <pageSetup horizontalDpi="600" verticalDpi="600" orientation="landscape" scale="53" r:id="rId3"/>
  <rowBreaks count="18" manualBreakCount="18">
    <brk id="36" max="21" man="1"/>
    <brk id="70" max="21" man="1"/>
    <brk id="118" max="21" man="1"/>
    <brk id="176" max="21" man="1"/>
    <brk id="338" max="21" man="1"/>
    <brk id="414" max="21" man="1"/>
    <brk id="440" max="21" man="1"/>
    <brk id="1819" max="21" man="1"/>
    <brk id="1876" max="21" man="1"/>
    <brk id="1937" max="21" man="1"/>
    <brk id="2000" max="21" man="1"/>
    <brk id="2078" max="21" man="1"/>
    <brk id="2163" max="21" man="1"/>
    <brk id="2274" max="21" man="1"/>
    <brk id="2597" max="21" man="1"/>
    <brk id="2692" max="21" man="1"/>
    <brk id="2983" max="21" man="1"/>
    <brk id="3021" max="2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Evan Arnold</cp:lastModifiedBy>
  <cp:lastPrinted>2011-09-18T06:33:28Z</cp:lastPrinted>
  <dcterms:created xsi:type="dcterms:W3CDTF">2006-10-06T18:43:24Z</dcterms:created>
  <dcterms:modified xsi:type="dcterms:W3CDTF">2012-03-14T02:49:48Z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